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x/Desktop/advent_of_code/2019/"/>
    </mc:Choice>
  </mc:AlternateContent>
  <bookViews>
    <workbookView xWindow="0" yWindow="460" windowWidth="38400" windowHeight="23540" activeTab="2"/>
  </bookViews>
  <sheets>
    <sheet name="Info" sheetId="5" r:id="rId1"/>
    <sheet name="program" sheetId="2" r:id="rId2"/>
    <sheet name="disasm" sheetId="1" r:id="rId3"/>
    <sheet name="Object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4" l="1"/>
  <c r="O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33" i="4"/>
  <c r="N34" i="4"/>
  <c r="O34" i="4"/>
  <c r="N2" i="4"/>
  <c r="O2" i="4"/>
  <c r="B3" i="4"/>
  <c r="C3" i="4"/>
  <c r="D3" i="4"/>
  <c r="F3" i="4"/>
  <c r="E3" i="4"/>
  <c r="G3" i="4"/>
  <c r="B4" i="4"/>
  <c r="C4" i="4"/>
  <c r="D4" i="4"/>
  <c r="F4" i="4"/>
  <c r="E4" i="4"/>
  <c r="G4" i="4"/>
  <c r="B5" i="4"/>
  <c r="C5" i="4"/>
  <c r="D5" i="4"/>
  <c r="F5" i="4"/>
  <c r="E5" i="4"/>
  <c r="B6" i="4"/>
  <c r="C6" i="4"/>
  <c r="D6" i="4"/>
  <c r="F6" i="4"/>
  <c r="E6" i="4"/>
  <c r="B7" i="4"/>
  <c r="C7" i="4"/>
  <c r="D7" i="4"/>
  <c r="F7" i="4"/>
  <c r="E7" i="4"/>
  <c r="B8" i="4"/>
  <c r="C8" i="4"/>
  <c r="D8" i="4"/>
  <c r="F8" i="4"/>
  <c r="E8" i="4"/>
  <c r="G8" i="4"/>
  <c r="B9" i="4"/>
  <c r="C9" i="4"/>
  <c r="D9" i="4"/>
  <c r="F9" i="4"/>
  <c r="E9" i="4"/>
  <c r="B10" i="4"/>
  <c r="C10" i="4"/>
  <c r="D10" i="4"/>
  <c r="F10" i="4"/>
  <c r="E10" i="4"/>
  <c r="G10" i="4"/>
  <c r="B11" i="4"/>
  <c r="C11" i="4"/>
  <c r="D11" i="4"/>
  <c r="F11" i="4"/>
  <c r="E11" i="4"/>
  <c r="G11" i="4"/>
  <c r="B12" i="4"/>
  <c r="C12" i="4"/>
  <c r="D12" i="4"/>
  <c r="F12" i="4"/>
  <c r="E12" i="4"/>
  <c r="G12" i="4"/>
  <c r="B13" i="4"/>
  <c r="C13" i="4"/>
  <c r="D13" i="4"/>
  <c r="F13" i="4"/>
  <c r="E13" i="4"/>
  <c r="G13" i="4"/>
  <c r="B14" i="4"/>
  <c r="C14" i="4"/>
  <c r="D14" i="4"/>
  <c r="F14" i="4"/>
  <c r="E14" i="4"/>
  <c r="E2" i="4"/>
  <c r="G2" i="4"/>
  <c r="D2" i="4"/>
  <c r="F2" i="4"/>
  <c r="C2" i="4"/>
  <c r="B2" i="4"/>
  <c r="O173" i="1"/>
  <c r="O172" i="1"/>
  <c r="O171" i="1"/>
  <c r="O113" i="1"/>
  <c r="O100" i="1"/>
  <c r="O99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H973" i="1"/>
  <c r="M973" i="1"/>
  <c r="H960" i="1"/>
  <c r="H961" i="1"/>
  <c r="H959" i="1"/>
  <c r="H957" i="1"/>
  <c r="H958" i="1"/>
  <c r="H956" i="1"/>
  <c r="H955" i="1"/>
  <c r="H953" i="1"/>
  <c r="H954" i="1"/>
  <c r="H952" i="1"/>
  <c r="F952" i="1"/>
  <c r="B952" i="1"/>
  <c r="H951" i="1"/>
  <c r="H949" i="1"/>
  <c r="H950" i="1"/>
  <c r="H948" i="1"/>
  <c r="H947" i="1"/>
  <c r="H945" i="1"/>
  <c r="H946" i="1"/>
  <c r="H944" i="1"/>
  <c r="H943" i="1"/>
  <c r="H941" i="1"/>
  <c r="H942" i="1"/>
  <c r="H940" i="1"/>
  <c r="H939" i="1"/>
  <c r="H937" i="1"/>
  <c r="H938" i="1"/>
  <c r="H936" i="1"/>
  <c r="H935" i="1"/>
  <c r="H933" i="1"/>
  <c r="H934" i="1"/>
  <c r="H932" i="1"/>
  <c r="H931" i="1"/>
  <c r="H929" i="1"/>
  <c r="H930" i="1"/>
  <c r="H928" i="1"/>
  <c r="H927" i="1"/>
  <c r="H925" i="1"/>
  <c r="H926" i="1"/>
  <c r="H924" i="1"/>
  <c r="H923" i="1"/>
  <c r="H921" i="1"/>
  <c r="H922" i="1"/>
  <c r="H920" i="1"/>
  <c r="H919" i="1"/>
  <c r="H917" i="1"/>
  <c r="H918" i="1"/>
  <c r="H916" i="1"/>
  <c r="F916" i="1"/>
  <c r="B916" i="1"/>
  <c r="H915" i="1"/>
  <c r="H914" i="1"/>
  <c r="H913" i="1"/>
  <c r="H912" i="1"/>
  <c r="H911" i="1"/>
  <c r="H909" i="1"/>
  <c r="H910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787" i="1"/>
  <c r="H764" i="1"/>
  <c r="H765" i="1"/>
  <c r="H766" i="1"/>
  <c r="H15" i="1"/>
  <c r="F15" i="1"/>
  <c r="H14" i="1"/>
  <c r="H13" i="1"/>
  <c r="H12" i="1"/>
  <c r="F12" i="1"/>
  <c r="B12" i="1"/>
  <c r="G6" i="2"/>
  <c r="GCM3" i="2"/>
  <c r="GCL3" i="2"/>
  <c r="GCK3" i="2"/>
  <c r="GCJ3" i="2"/>
  <c r="GCI3" i="2"/>
  <c r="GCH3" i="2"/>
  <c r="GCG3" i="2"/>
  <c r="GCF3" i="2"/>
  <c r="GCE3" i="2"/>
  <c r="GCD3" i="2"/>
  <c r="GCC3" i="2"/>
  <c r="GCB3" i="2"/>
  <c r="GCA3" i="2"/>
  <c r="GBZ3" i="2"/>
  <c r="GBY3" i="2"/>
  <c r="GBX3" i="2"/>
  <c r="GBW3" i="2"/>
  <c r="GBV3" i="2"/>
  <c r="GBU3" i="2"/>
  <c r="GBT3" i="2"/>
  <c r="GBS3" i="2"/>
  <c r="GBR3" i="2"/>
  <c r="GBQ3" i="2"/>
  <c r="GBP3" i="2"/>
  <c r="GBO3" i="2"/>
  <c r="GBN3" i="2"/>
  <c r="GBM3" i="2"/>
  <c r="GBL3" i="2"/>
  <c r="GBK3" i="2"/>
  <c r="GBJ3" i="2"/>
  <c r="GBI3" i="2"/>
  <c r="GBH3" i="2"/>
  <c r="GBG3" i="2"/>
  <c r="GBF3" i="2"/>
  <c r="GBE3" i="2"/>
  <c r="GBD3" i="2"/>
  <c r="GBC3" i="2"/>
  <c r="GBB3" i="2"/>
  <c r="GBA3" i="2"/>
  <c r="GAZ3" i="2"/>
  <c r="GAY3" i="2"/>
  <c r="GAX3" i="2"/>
  <c r="GAW3" i="2"/>
  <c r="GAV3" i="2"/>
  <c r="GAU3" i="2"/>
  <c r="GAT3" i="2"/>
  <c r="GAS3" i="2"/>
  <c r="GAR3" i="2"/>
  <c r="GAQ3" i="2"/>
  <c r="GAP3" i="2"/>
  <c r="GAO3" i="2"/>
  <c r="GAN3" i="2"/>
  <c r="GAM3" i="2"/>
  <c r="GAL3" i="2"/>
  <c r="GAK3" i="2"/>
  <c r="GAJ3" i="2"/>
  <c r="GAI3" i="2"/>
  <c r="GAH3" i="2"/>
  <c r="GAG3" i="2"/>
  <c r="GAF3" i="2"/>
  <c r="GAE3" i="2"/>
  <c r="GAD3" i="2"/>
  <c r="GAC3" i="2"/>
  <c r="GAB3" i="2"/>
  <c r="GAA3" i="2"/>
  <c r="FZZ3" i="2"/>
  <c r="FZY3" i="2"/>
  <c r="FZX3" i="2"/>
  <c r="FZW3" i="2"/>
  <c r="FZV3" i="2"/>
  <c r="FZU3" i="2"/>
  <c r="FZT3" i="2"/>
  <c r="FZS3" i="2"/>
  <c r="FZR3" i="2"/>
  <c r="FZQ3" i="2"/>
  <c r="FZP3" i="2"/>
  <c r="FZO3" i="2"/>
  <c r="FZN3" i="2"/>
  <c r="FZM3" i="2"/>
  <c r="FZL3" i="2"/>
  <c r="FZK3" i="2"/>
  <c r="FZJ3" i="2"/>
  <c r="FZI3" i="2"/>
  <c r="FZH3" i="2"/>
  <c r="FZG3" i="2"/>
  <c r="FZF3" i="2"/>
  <c r="FZE3" i="2"/>
  <c r="FZD3" i="2"/>
  <c r="FZC3" i="2"/>
  <c r="FZB3" i="2"/>
  <c r="FZA3" i="2"/>
  <c r="FYZ3" i="2"/>
  <c r="FYY3" i="2"/>
  <c r="FYX3" i="2"/>
  <c r="FYW3" i="2"/>
  <c r="FYV3" i="2"/>
  <c r="FYU3" i="2"/>
  <c r="FYT3" i="2"/>
  <c r="FYS3" i="2"/>
  <c r="FYR3" i="2"/>
  <c r="FYQ3" i="2"/>
  <c r="FYP3" i="2"/>
  <c r="FYO3" i="2"/>
  <c r="FYN3" i="2"/>
  <c r="FYM3" i="2"/>
  <c r="FYL3" i="2"/>
  <c r="FYK3" i="2"/>
  <c r="FYJ3" i="2"/>
  <c r="FYI3" i="2"/>
  <c r="FYH3" i="2"/>
  <c r="FYG3" i="2"/>
  <c r="FYF3" i="2"/>
  <c r="FYE3" i="2"/>
  <c r="FYD3" i="2"/>
  <c r="FYC3" i="2"/>
  <c r="FYB3" i="2"/>
  <c r="FYA3" i="2"/>
  <c r="FXZ3" i="2"/>
  <c r="FXY3" i="2"/>
  <c r="FXX3" i="2"/>
  <c r="FXW3" i="2"/>
  <c r="FXV3" i="2"/>
  <c r="FXU3" i="2"/>
  <c r="FXT3" i="2"/>
  <c r="FXS3" i="2"/>
  <c r="FXR3" i="2"/>
  <c r="FXQ3" i="2"/>
  <c r="FXP3" i="2"/>
  <c r="FXO3" i="2"/>
  <c r="FXN3" i="2"/>
  <c r="FXM3" i="2"/>
  <c r="FXL3" i="2"/>
  <c r="FXK3" i="2"/>
  <c r="FXJ3" i="2"/>
  <c r="FXI3" i="2"/>
  <c r="FXH3" i="2"/>
  <c r="FXG3" i="2"/>
  <c r="FXF3" i="2"/>
  <c r="FXE3" i="2"/>
  <c r="FXD3" i="2"/>
  <c r="FXC3" i="2"/>
  <c r="FXB3" i="2"/>
  <c r="FXA3" i="2"/>
  <c r="FWZ3" i="2"/>
  <c r="FWY3" i="2"/>
  <c r="FWX3" i="2"/>
  <c r="FWW3" i="2"/>
  <c r="FWV3" i="2"/>
  <c r="FWU3" i="2"/>
  <c r="FWT3" i="2"/>
  <c r="FWS3" i="2"/>
  <c r="FWR3" i="2"/>
  <c r="FWQ3" i="2"/>
  <c r="FWP3" i="2"/>
  <c r="FWO3" i="2"/>
  <c r="FWN3" i="2"/>
  <c r="FWM3" i="2"/>
  <c r="FWL3" i="2"/>
  <c r="FWK3" i="2"/>
  <c r="FWJ3" i="2"/>
  <c r="FWI3" i="2"/>
  <c r="FWH3" i="2"/>
  <c r="FWG3" i="2"/>
  <c r="FWF3" i="2"/>
  <c r="FWE3" i="2"/>
  <c r="FWD3" i="2"/>
  <c r="FWC3" i="2"/>
  <c r="FWB3" i="2"/>
  <c r="FWA3" i="2"/>
  <c r="FVZ3" i="2"/>
  <c r="FVY3" i="2"/>
  <c r="FVX3" i="2"/>
  <c r="FVW3" i="2"/>
  <c r="FVV3" i="2"/>
  <c r="FVU3" i="2"/>
  <c r="FVT3" i="2"/>
  <c r="FVS3" i="2"/>
  <c r="FVR3" i="2"/>
  <c r="FVQ3" i="2"/>
  <c r="FVP3" i="2"/>
  <c r="FVO3" i="2"/>
  <c r="FVN3" i="2"/>
  <c r="FVM3" i="2"/>
  <c r="FVL3" i="2"/>
  <c r="FVK3" i="2"/>
  <c r="FVJ3" i="2"/>
  <c r="FVI3" i="2"/>
  <c r="FVH3" i="2"/>
  <c r="FVG3" i="2"/>
  <c r="FVF3" i="2"/>
  <c r="FVE3" i="2"/>
  <c r="FVD3" i="2"/>
  <c r="FVC3" i="2"/>
  <c r="FVB3" i="2"/>
  <c r="FVA3" i="2"/>
  <c r="FUZ3" i="2"/>
  <c r="FUY3" i="2"/>
  <c r="FUX3" i="2"/>
  <c r="FUW3" i="2"/>
  <c r="FUV3" i="2"/>
  <c r="FUU3" i="2"/>
  <c r="FUT3" i="2"/>
  <c r="FUS3" i="2"/>
  <c r="FUR3" i="2"/>
  <c r="FUQ3" i="2"/>
  <c r="FUP3" i="2"/>
  <c r="FUO3" i="2"/>
  <c r="FUN3" i="2"/>
  <c r="FUM3" i="2"/>
  <c r="FUL3" i="2"/>
  <c r="FUK3" i="2"/>
  <c r="FUJ3" i="2"/>
  <c r="FUI3" i="2"/>
  <c r="FUH3" i="2"/>
  <c r="FUG3" i="2"/>
  <c r="FUF3" i="2"/>
  <c r="FUE3" i="2"/>
  <c r="FUD3" i="2"/>
  <c r="FUC3" i="2"/>
  <c r="FUB3" i="2"/>
  <c r="FUA3" i="2"/>
  <c r="FTZ3" i="2"/>
  <c r="FTY3" i="2"/>
  <c r="FTX3" i="2"/>
  <c r="FTW3" i="2"/>
  <c r="FTV3" i="2"/>
  <c r="FTU3" i="2"/>
  <c r="FTT3" i="2"/>
  <c r="FTS3" i="2"/>
  <c r="FTR3" i="2"/>
  <c r="FTQ3" i="2"/>
  <c r="FTP3" i="2"/>
  <c r="FTO3" i="2"/>
  <c r="FTN3" i="2"/>
  <c r="FTM3" i="2"/>
  <c r="FTL3" i="2"/>
  <c r="FTK3" i="2"/>
  <c r="FTJ3" i="2"/>
  <c r="FTI3" i="2"/>
  <c r="FTH3" i="2"/>
  <c r="FTG3" i="2"/>
  <c r="FTF3" i="2"/>
  <c r="FTE3" i="2"/>
  <c r="FTD3" i="2"/>
  <c r="FTC3" i="2"/>
  <c r="FTB3" i="2"/>
  <c r="FTA3" i="2"/>
  <c r="FSZ3" i="2"/>
  <c r="FSY3" i="2"/>
  <c r="FSX3" i="2"/>
  <c r="FSW3" i="2"/>
  <c r="FSV3" i="2"/>
  <c r="FSU3" i="2"/>
  <c r="FST3" i="2"/>
  <c r="FSS3" i="2"/>
  <c r="FSR3" i="2"/>
  <c r="FSQ3" i="2"/>
  <c r="FSP3" i="2"/>
  <c r="FSO3" i="2"/>
  <c r="FSN3" i="2"/>
  <c r="FSM3" i="2"/>
  <c r="FSL3" i="2"/>
  <c r="FSK3" i="2"/>
  <c r="FSJ3" i="2"/>
  <c r="FSI3" i="2"/>
  <c r="FSH3" i="2"/>
  <c r="FSG3" i="2"/>
  <c r="FSF3" i="2"/>
  <c r="FSE3" i="2"/>
  <c r="FSD3" i="2"/>
  <c r="FSC3" i="2"/>
  <c r="FSB3" i="2"/>
  <c r="FSA3" i="2"/>
  <c r="FRZ3" i="2"/>
  <c r="FRY3" i="2"/>
  <c r="FRX3" i="2"/>
  <c r="FRW3" i="2"/>
  <c r="FRV3" i="2"/>
  <c r="FRU3" i="2"/>
  <c r="FRT3" i="2"/>
  <c r="FRS3" i="2"/>
  <c r="FRR3" i="2"/>
  <c r="FRQ3" i="2"/>
  <c r="FRP3" i="2"/>
  <c r="FRO3" i="2"/>
  <c r="FRN3" i="2"/>
  <c r="FRM3" i="2"/>
  <c r="FRL3" i="2"/>
  <c r="FRK3" i="2"/>
  <c r="FRJ3" i="2"/>
  <c r="FRI3" i="2"/>
  <c r="FRH3" i="2"/>
  <c r="FRG3" i="2"/>
  <c r="FRF3" i="2"/>
  <c r="FRE3" i="2"/>
  <c r="FRD3" i="2"/>
  <c r="FRC3" i="2"/>
  <c r="FRB3" i="2"/>
  <c r="FRA3" i="2"/>
  <c r="FQZ3" i="2"/>
  <c r="FQY3" i="2"/>
  <c r="FQX3" i="2"/>
  <c r="FQW3" i="2"/>
  <c r="FQV3" i="2"/>
  <c r="FQU3" i="2"/>
  <c r="FQT3" i="2"/>
  <c r="FQS3" i="2"/>
  <c r="FQR3" i="2"/>
  <c r="FQQ3" i="2"/>
  <c r="FQP3" i="2"/>
  <c r="FQO3" i="2"/>
  <c r="FQN3" i="2"/>
  <c r="FQM3" i="2"/>
  <c r="FQL3" i="2"/>
  <c r="FQK3" i="2"/>
  <c r="FQJ3" i="2"/>
  <c r="FQI3" i="2"/>
  <c r="FQH3" i="2"/>
  <c r="FQG3" i="2"/>
  <c r="FQF3" i="2"/>
  <c r="FQE3" i="2"/>
  <c r="FQD3" i="2"/>
  <c r="FQC3" i="2"/>
  <c r="FQB3" i="2"/>
  <c r="FQA3" i="2"/>
  <c r="FPZ3" i="2"/>
  <c r="FPY3" i="2"/>
  <c r="FPX3" i="2"/>
  <c r="FPW3" i="2"/>
  <c r="FPV3" i="2"/>
  <c r="FPU3" i="2"/>
  <c r="FPT3" i="2"/>
  <c r="FPS3" i="2"/>
  <c r="FPR3" i="2"/>
  <c r="FPQ3" i="2"/>
  <c r="FPP3" i="2"/>
  <c r="FPO3" i="2"/>
  <c r="FPN3" i="2"/>
  <c r="FPM3" i="2"/>
  <c r="FPL3" i="2"/>
  <c r="FPK3" i="2"/>
  <c r="FPJ3" i="2"/>
  <c r="FPI3" i="2"/>
  <c r="FPH3" i="2"/>
  <c r="FPG3" i="2"/>
  <c r="FPF3" i="2"/>
  <c r="FPE3" i="2"/>
  <c r="FPD3" i="2"/>
  <c r="FPC3" i="2"/>
  <c r="FPB3" i="2"/>
  <c r="FPA3" i="2"/>
  <c r="FOZ3" i="2"/>
  <c r="FOY3" i="2"/>
  <c r="FOX3" i="2"/>
  <c r="FOW3" i="2"/>
  <c r="FOV3" i="2"/>
  <c r="FOU3" i="2"/>
  <c r="FOT3" i="2"/>
  <c r="FOS3" i="2"/>
  <c r="FOR3" i="2"/>
  <c r="FOQ3" i="2"/>
  <c r="FOP3" i="2"/>
  <c r="FOO3" i="2"/>
  <c r="FON3" i="2"/>
  <c r="FOM3" i="2"/>
  <c r="FOL3" i="2"/>
  <c r="FOK3" i="2"/>
  <c r="FOJ3" i="2"/>
  <c r="FOI3" i="2"/>
  <c r="FOH3" i="2"/>
  <c r="FOG3" i="2"/>
  <c r="FOF3" i="2"/>
  <c r="FOE3" i="2"/>
  <c r="FOD3" i="2"/>
  <c r="FOC3" i="2"/>
  <c r="FOB3" i="2"/>
  <c r="FOA3" i="2"/>
  <c r="FNZ3" i="2"/>
  <c r="FNY3" i="2"/>
  <c r="FNX3" i="2"/>
  <c r="FNW3" i="2"/>
  <c r="FNV3" i="2"/>
  <c r="FNU3" i="2"/>
  <c r="FNT3" i="2"/>
  <c r="FNS3" i="2"/>
  <c r="FNR3" i="2"/>
  <c r="FNQ3" i="2"/>
  <c r="FNP3" i="2"/>
  <c r="FNO3" i="2"/>
  <c r="FNN3" i="2"/>
  <c r="FNM3" i="2"/>
  <c r="FNL3" i="2"/>
  <c r="FNK3" i="2"/>
  <c r="FNJ3" i="2"/>
  <c r="FNI3" i="2"/>
  <c r="FNH3" i="2"/>
  <c r="FNG3" i="2"/>
  <c r="FNF3" i="2"/>
  <c r="FNE3" i="2"/>
  <c r="FND3" i="2"/>
  <c r="FNC3" i="2"/>
  <c r="FNB3" i="2"/>
  <c r="FNA3" i="2"/>
  <c r="FMZ3" i="2"/>
  <c r="FMY3" i="2"/>
  <c r="FMX3" i="2"/>
  <c r="FMW3" i="2"/>
  <c r="FMV3" i="2"/>
  <c r="FMU3" i="2"/>
  <c r="FMT3" i="2"/>
  <c r="FMS3" i="2"/>
  <c r="FMR3" i="2"/>
  <c r="FMQ3" i="2"/>
  <c r="FMP3" i="2"/>
  <c r="FMO3" i="2"/>
  <c r="FMN3" i="2"/>
  <c r="FMM3" i="2"/>
  <c r="FML3" i="2"/>
  <c r="FMK3" i="2"/>
  <c r="FMJ3" i="2"/>
  <c r="FMI3" i="2"/>
  <c r="FMH3" i="2"/>
  <c r="FMG3" i="2"/>
  <c r="FMF3" i="2"/>
  <c r="FME3" i="2"/>
  <c r="FMD3" i="2"/>
  <c r="FMC3" i="2"/>
  <c r="FMB3" i="2"/>
  <c r="FMA3" i="2"/>
  <c r="FLZ3" i="2"/>
  <c r="FLY3" i="2"/>
  <c r="FLX3" i="2"/>
  <c r="FLW3" i="2"/>
  <c r="FLV3" i="2"/>
  <c r="FLU3" i="2"/>
  <c r="FLT3" i="2"/>
  <c r="FLS3" i="2"/>
  <c r="FLR3" i="2"/>
  <c r="FLQ3" i="2"/>
  <c r="FLP3" i="2"/>
  <c r="FLO3" i="2"/>
  <c r="FLN3" i="2"/>
  <c r="FLM3" i="2"/>
  <c r="FLL3" i="2"/>
  <c r="FLK3" i="2"/>
  <c r="FLJ3" i="2"/>
  <c r="FLI3" i="2"/>
  <c r="FLH3" i="2"/>
  <c r="FLG3" i="2"/>
  <c r="FLF3" i="2"/>
  <c r="FLE3" i="2"/>
  <c r="FLD3" i="2"/>
  <c r="FLC3" i="2"/>
  <c r="FLB3" i="2"/>
  <c r="FLA3" i="2"/>
  <c r="FKZ3" i="2"/>
  <c r="FKY3" i="2"/>
  <c r="FKX3" i="2"/>
  <c r="FKW3" i="2"/>
  <c r="FKV3" i="2"/>
  <c r="FKU3" i="2"/>
  <c r="FKT3" i="2"/>
  <c r="FKS3" i="2"/>
  <c r="FKR3" i="2"/>
  <c r="FKQ3" i="2"/>
  <c r="FKP3" i="2"/>
  <c r="FKO3" i="2"/>
  <c r="FKN3" i="2"/>
  <c r="FKM3" i="2"/>
  <c r="FKL3" i="2"/>
  <c r="FKK3" i="2"/>
  <c r="FKJ3" i="2"/>
  <c r="FKI3" i="2"/>
  <c r="FKH3" i="2"/>
  <c r="FKG3" i="2"/>
  <c r="FKF3" i="2"/>
  <c r="FKE3" i="2"/>
  <c r="FKD3" i="2"/>
  <c r="FKC3" i="2"/>
  <c r="FKB3" i="2"/>
  <c r="FKA3" i="2"/>
  <c r="FJZ3" i="2"/>
  <c r="FJY3" i="2"/>
  <c r="FJX3" i="2"/>
  <c r="FJW3" i="2"/>
  <c r="FJV3" i="2"/>
  <c r="FJU3" i="2"/>
  <c r="FJT3" i="2"/>
  <c r="FJS3" i="2"/>
  <c r="FJR3" i="2"/>
  <c r="FJQ3" i="2"/>
  <c r="FJP3" i="2"/>
  <c r="FJO3" i="2"/>
  <c r="FJN3" i="2"/>
  <c r="FJM3" i="2"/>
  <c r="FJL3" i="2"/>
  <c r="FJK3" i="2"/>
  <c r="FJJ3" i="2"/>
  <c r="FJI3" i="2"/>
  <c r="FJH3" i="2"/>
  <c r="FJG3" i="2"/>
  <c r="FJF3" i="2"/>
  <c r="FJE3" i="2"/>
  <c r="FJD3" i="2"/>
  <c r="FJC3" i="2"/>
  <c r="FJB3" i="2"/>
  <c r="FJA3" i="2"/>
  <c r="FIZ3" i="2"/>
  <c r="FIY3" i="2"/>
  <c r="FIX3" i="2"/>
  <c r="FIW3" i="2"/>
  <c r="FIV3" i="2"/>
  <c r="FIU3" i="2"/>
  <c r="FIT3" i="2"/>
  <c r="FIS3" i="2"/>
  <c r="FIR3" i="2"/>
  <c r="FIQ3" i="2"/>
  <c r="FIP3" i="2"/>
  <c r="FIO3" i="2"/>
  <c r="FIN3" i="2"/>
  <c r="FIM3" i="2"/>
  <c r="FIL3" i="2"/>
  <c r="FIK3" i="2"/>
  <c r="FIJ3" i="2"/>
  <c r="FII3" i="2"/>
  <c r="FIH3" i="2"/>
  <c r="FIG3" i="2"/>
  <c r="FIF3" i="2"/>
  <c r="FIE3" i="2"/>
  <c r="FID3" i="2"/>
  <c r="FIC3" i="2"/>
  <c r="FIB3" i="2"/>
  <c r="FIA3" i="2"/>
  <c r="FHZ3" i="2"/>
  <c r="FHY3" i="2"/>
  <c r="FHX3" i="2"/>
  <c r="FHW3" i="2"/>
  <c r="FHV3" i="2"/>
  <c r="FHU3" i="2"/>
  <c r="FHT3" i="2"/>
  <c r="FHS3" i="2"/>
  <c r="FHR3" i="2"/>
  <c r="FHQ3" i="2"/>
  <c r="FHP3" i="2"/>
  <c r="FHO3" i="2"/>
  <c r="FHN3" i="2"/>
  <c r="FHM3" i="2"/>
  <c r="FHL3" i="2"/>
  <c r="FHK3" i="2"/>
  <c r="FHJ3" i="2"/>
  <c r="FHI3" i="2"/>
  <c r="FHH3" i="2"/>
  <c r="FHG3" i="2"/>
  <c r="FHF3" i="2"/>
  <c r="FHE3" i="2"/>
  <c r="FHD3" i="2"/>
  <c r="FHC3" i="2"/>
  <c r="FHB3" i="2"/>
  <c r="FHA3" i="2"/>
  <c r="FGZ3" i="2"/>
  <c r="FGY3" i="2"/>
  <c r="FGX3" i="2"/>
  <c r="FGW3" i="2"/>
  <c r="FGV3" i="2"/>
  <c r="FGU3" i="2"/>
  <c r="FGT3" i="2"/>
  <c r="FGS3" i="2"/>
  <c r="FGR3" i="2"/>
  <c r="FGQ3" i="2"/>
  <c r="FGP3" i="2"/>
  <c r="FGO3" i="2"/>
  <c r="FGN3" i="2"/>
  <c r="FGM3" i="2"/>
  <c r="FGL3" i="2"/>
  <c r="FGK3" i="2"/>
  <c r="FGJ3" i="2"/>
  <c r="FGI3" i="2"/>
  <c r="FGH3" i="2"/>
  <c r="FGG3" i="2"/>
  <c r="FGF3" i="2"/>
  <c r="FGE3" i="2"/>
  <c r="FGD3" i="2"/>
  <c r="FGC3" i="2"/>
  <c r="FGB3" i="2"/>
  <c r="FGA3" i="2"/>
  <c r="FFZ3" i="2"/>
  <c r="FFY3" i="2"/>
  <c r="FFX3" i="2"/>
  <c r="FFW3" i="2"/>
  <c r="FFV3" i="2"/>
  <c r="FFU3" i="2"/>
  <c r="FFT3" i="2"/>
  <c r="FFS3" i="2"/>
  <c r="FFR3" i="2"/>
  <c r="FFQ3" i="2"/>
  <c r="FFP3" i="2"/>
  <c r="FFO3" i="2"/>
  <c r="FFN3" i="2"/>
  <c r="FFM3" i="2"/>
  <c r="FFL3" i="2"/>
  <c r="FFK3" i="2"/>
  <c r="FFJ3" i="2"/>
  <c r="FFI3" i="2"/>
  <c r="FFH3" i="2"/>
  <c r="FFG3" i="2"/>
  <c r="FFF3" i="2"/>
  <c r="FFE3" i="2"/>
  <c r="FFD3" i="2"/>
  <c r="FFC3" i="2"/>
  <c r="FFB3" i="2"/>
  <c r="FFA3" i="2"/>
  <c r="FEZ3" i="2"/>
  <c r="FEY3" i="2"/>
  <c r="FEX3" i="2"/>
  <c r="FEW3" i="2"/>
  <c r="FEV3" i="2"/>
  <c r="FEU3" i="2"/>
  <c r="FET3" i="2"/>
  <c r="FES3" i="2"/>
  <c r="FER3" i="2"/>
  <c r="FEQ3" i="2"/>
  <c r="FEP3" i="2"/>
  <c r="FEO3" i="2"/>
  <c r="FEN3" i="2"/>
  <c r="FEM3" i="2"/>
  <c r="FEL3" i="2"/>
  <c r="FEK3" i="2"/>
  <c r="FEJ3" i="2"/>
  <c r="FEI3" i="2"/>
  <c r="FEH3" i="2"/>
  <c r="FEG3" i="2"/>
  <c r="FEF3" i="2"/>
  <c r="FEE3" i="2"/>
  <c r="FED3" i="2"/>
  <c r="FEC3" i="2"/>
  <c r="FEB3" i="2"/>
  <c r="FEA3" i="2"/>
  <c r="FDZ3" i="2"/>
  <c r="FDY3" i="2"/>
  <c r="FDX3" i="2"/>
  <c r="FDW3" i="2"/>
  <c r="FDV3" i="2"/>
  <c r="FDU3" i="2"/>
  <c r="FDT3" i="2"/>
  <c r="FDS3" i="2"/>
  <c r="FDR3" i="2"/>
  <c r="FDQ3" i="2"/>
  <c r="FDP3" i="2"/>
  <c r="FDO3" i="2"/>
  <c r="FDN3" i="2"/>
  <c r="FDM3" i="2"/>
  <c r="FDL3" i="2"/>
  <c r="FDK3" i="2"/>
  <c r="FDJ3" i="2"/>
  <c r="FDI3" i="2"/>
  <c r="FDH3" i="2"/>
  <c r="FDG3" i="2"/>
  <c r="FDF3" i="2"/>
  <c r="FDE3" i="2"/>
  <c r="FDD3" i="2"/>
  <c r="FDC3" i="2"/>
  <c r="FDB3" i="2"/>
  <c r="FDA3" i="2"/>
  <c r="FCZ3" i="2"/>
  <c r="FCY3" i="2"/>
  <c r="FCX3" i="2"/>
  <c r="FCW3" i="2"/>
  <c r="FCV3" i="2"/>
  <c r="FCU3" i="2"/>
  <c r="FCT3" i="2"/>
  <c r="FCS3" i="2"/>
  <c r="FCR3" i="2"/>
  <c r="FCQ3" i="2"/>
  <c r="FCP3" i="2"/>
  <c r="FCO3" i="2"/>
  <c r="FCN3" i="2"/>
  <c r="FCM3" i="2"/>
  <c r="FCL3" i="2"/>
  <c r="FCK3" i="2"/>
  <c r="FCJ3" i="2"/>
  <c r="FCI3" i="2"/>
  <c r="FCH3" i="2"/>
  <c r="FCG3" i="2"/>
  <c r="FCF3" i="2"/>
  <c r="FCE3" i="2"/>
  <c r="FCD3" i="2"/>
  <c r="FCC3" i="2"/>
  <c r="FCB3" i="2"/>
  <c r="FCA3" i="2"/>
  <c r="FBZ3" i="2"/>
  <c r="FBY3" i="2"/>
  <c r="FBX3" i="2"/>
  <c r="FBW3" i="2"/>
  <c r="FBV3" i="2"/>
  <c r="FBU3" i="2"/>
  <c r="FBT3" i="2"/>
  <c r="FBS3" i="2"/>
  <c r="FBR3" i="2"/>
  <c r="FBQ3" i="2"/>
  <c r="FBP3" i="2"/>
  <c r="FBO3" i="2"/>
  <c r="FBN3" i="2"/>
  <c r="FBM3" i="2"/>
  <c r="FBL3" i="2"/>
  <c r="FBK3" i="2"/>
  <c r="FBJ3" i="2"/>
  <c r="FBI3" i="2"/>
  <c r="FBH3" i="2"/>
  <c r="FBG3" i="2"/>
  <c r="FBF3" i="2"/>
  <c r="FBE3" i="2"/>
  <c r="FBD3" i="2"/>
  <c r="FBC3" i="2"/>
  <c r="FBB3" i="2"/>
  <c r="FBA3" i="2"/>
  <c r="FAZ3" i="2"/>
  <c r="FAY3" i="2"/>
  <c r="FAX3" i="2"/>
  <c r="FAW3" i="2"/>
  <c r="FAV3" i="2"/>
  <c r="FAU3" i="2"/>
  <c r="FAT3" i="2"/>
  <c r="FAS3" i="2"/>
  <c r="FAR3" i="2"/>
  <c r="FAQ3" i="2"/>
  <c r="FAP3" i="2"/>
  <c r="FAO3" i="2"/>
  <c r="FAN3" i="2"/>
  <c r="FAM3" i="2"/>
  <c r="FAL3" i="2"/>
  <c r="FAK3" i="2"/>
  <c r="FAJ3" i="2"/>
  <c r="FAI3" i="2"/>
  <c r="FAH3" i="2"/>
  <c r="FAG3" i="2"/>
  <c r="FAF3" i="2"/>
  <c r="FAE3" i="2"/>
  <c r="FAD3" i="2"/>
  <c r="FAC3" i="2"/>
  <c r="FAB3" i="2"/>
  <c r="FAA3" i="2"/>
  <c r="EZZ3" i="2"/>
  <c r="EZY3" i="2"/>
  <c r="EZX3" i="2"/>
  <c r="EZW3" i="2"/>
  <c r="EZV3" i="2"/>
  <c r="EZU3" i="2"/>
  <c r="EZT3" i="2"/>
  <c r="EZS3" i="2"/>
  <c r="EZR3" i="2"/>
  <c r="EZQ3" i="2"/>
  <c r="EZP3" i="2"/>
  <c r="EZO3" i="2"/>
  <c r="EZN3" i="2"/>
  <c r="EZM3" i="2"/>
  <c r="EZL3" i="2"/>
  <c r="EZK3" i="2"/>
  <c r="EZJ3" i="2"/>
  <c r="EZI3" i="2"/>
  <c r="EZH3" i="2"/>
  <c r="EZG3" i="2"/>
  <c r="EZF3" i="2"/>
  <c r="EZE3" i="2"/>
  <c r="EZD3" i="2"/>
  <c r="EZC3" i="2"/>
  <c r="EZB3" i="2"/>
  <c r="EZA3" i="2"/>
  <c r="EYZ3" i="2"/>
  <c r="EYY3" i="2"/>
  <c r="EYX3" i="2"/>
  <c r="EYW3" i="2"/>
  <c r="EYV3" i="2"/>
  <c r="EYU3" i="2"/>
  <c r="EYT3" i="2"/>
  <c r="EYS3" i="2"/>
  <c r="EYR3" i="2"/>
  <c r="EYQ3" i="2"/>
  <c r="EYP3" i="2"/>
  <c r="EYO3" i="2"/>
  <c r="EYN3" i="2"/>
  <c r="EYM3" i="2"/>
  <c r="EYL3" i="2"/>
  <c r="EYK3" i="2"/>
  <c r="EYJ3" i="2"/>
  <c r="EYI3" i="2"/>
  <c r="EYH3" i="2"/>
  <c r="EYG3" i="2"/>
  <c r="EYF3" i="2"/>
  <c r="EYE3" i="2"/>
  <c r="EYD3" i="2"/>
  <c r="EYC3" i="2"/>
  <c r="EYB3" i="2"/>
  <c r="EYA3" i="2"/>
  <c r="EXZ3" i="2"/>
  <c r="EXY3" i="2"/>
  <c r="EXX3" i="2"/>
  <c r="EXW3" i="2"/>
  <c r="EXV3" i="2"/>
  <c r="EXU3" i="2"/>
  <c r="EXT3" i="2"/>
  <c r="EXS3" i="2"/>
  <c r="EXR3" i="2"/>
  <c r="EXQ3" i="2"/>
  <c r="EXP3" i="2"/>
  <c r="EXO3" i="2"/>
  <c r="EXN3" i="2"/>
  <c r="EXM3" i="2"/>
  <c r="EXL3" i="2"/>
  <c r="EXK3" i="2"/>
  <c r="EXJ3" i="2"/>
  <c r="EXI3" i="2"/>
  <c r="EXH3" i="2"/>
  <c r="EXG3" i="2"/>
  <c r="EXF3" i="2"/>
  <c r="EXE3" i="2"/>
  <c r="EXD3" i="2"/>
  <c r="EXC3" i="2"/>
  <c r="EXB3" i="2"/>
  <c r="EXA3" i="2"/>
  <c r="EWZ3" i="2"/>
  <c r="EWY3" i="2"/>
  <c r="EWX3" i="2"/>
  <c r="EWW3" i="2"/>
  <c r="EWV3" i="2"/>
  <c r="EWU3" i="2"/>
  <c r="EWT3" i="2"/>
  <c r="EWS3" i="2"/>
  <c r="EWR3" i="2"/>
  <c r="EWQ3" i="2"/>
  <c r="EWP3" i="2"/>
  <c r="EWO3" i="2"/>
  <c r="EWN3" i="2"/>
  <c r="EWM3" i="2"/>
  <c r="EWL3" i="2"/>
  <c r="EWK3" i="2"/>
  <c r="EWJ3" i="2"/>
  <c r="EWI3" i="2"/>
  <c r="EWH3" i="2"/>
  <c r="EWG3" i="2"/>
  <c r="EWF3" i="2"/>
  <c r="EWE3" i="2"/>
  <c r="EWD3" i="2"/>
  <c r="EWC3" i="2"/>
  <c r="EWB3" i="2"/>
  <c r="EWA3" i="2"/>
  <c r="EVZ3" i="2"/>
  <c r="EVY3" i="2"/>
  <c r="EVX3" i="2"/>
  <c r="EVW3" i="2"/>
  <c r="EVV3" i="2"/>
  <c r="EVU3" i="2"/>
  <c r="EVT3" i="2"/>
  <c r="EVS3" i="2"/>
  <c r="EVR3" i="2"/>
  <c r="EVQ3" i="2"/>
  <c r="EVP3" i="2"/>
  <c r="EVO3" i="2"/>
  <c r="EVN3" i="2"/>
  <c r="EVM3" i="2"/>
  <c r="EVL3" i="2"/>
  <c r="EVK3" i="2"/>
  <c r="EVJ3" i="2"/>
  <c r="EVI3" i="2"/>
  <c r="EVH3" i="2"/>
  <c r="EVG3" i="2"/>
  <c r="EVF3" i="2"/>
  <c r="EVE3" i="2"/>
  <c r="EVD3" i="2"/>
  <c r="EVC3" i="2"/>
  <c r="EVB3" i="2"/>
  <c r="EVA3" i="2"/>
  <c r="EUZ3" i="2"/>
  <c r="EUY3" i="2"/>
  <c r="EUX3" i="2"/>
  <c r="EUW3" i="2"/>
  <c r="EUV3" i="2"/>
  <c r="EUU3" i="2"/>
  <c r="EUT3" i="2"/>
  <c r="EUS3" i="2"/>
  <c r="EUR3" i="2"/>
  <c r="EUQ3" i="2"/>
  <c r="EUP3" i="2"/>
  <c r="EUO3" i="2"/>
  <c r="EUN3" i="2"/>
  <c r="EUM3" i="2"/>
  <c r="EUL3" i="2"/>
  <c r="EUK3" i="2"/>
  <c r="EUJ3" i="2"/>
  <c r="EUI3" i="2"/>
  <c r="EUH3" i="2"/>
  <c r="EUG3" i="2"/>
  <c r="EUF3" i="2"/>
  <c r="EUE3" i="2"/>
  <c r="EUD3" i="2"/>
  <c r="EUC3" i="2"/>
  <c r="EUB3" i="2"/>
  <c r="EUA3" i="2"/>
  <c r="ETZ3" i="2"/>
  <c r="ETY3" i="2"/>
  <c r="ETX3" i="2"/>
  <c r="ETW3" i="2"/>
  <c r="ETV3" i="2"/>
  <c r="ETU3" i="2"/>
  <c r="ETT3" i="2"/>
  <c r="ETS3" i="2"/>
  <c r="ETR3" i="2"/>
  <c r="ETQ3" i="2"/>
  <c r="ETP3" i="2"/>
  <c r="ETO3" i="2"/>
  <c r="ETN3" i="2"/>
  <c r="ETM3" i="2"/>
  <c r="ETL3" i="2"/>
  <c r="ETK3" i="2"/>
  <c r="ETJ3" i="2"/>
  <c r="ETI3" i="2"/>
  <c r="ETH3" i="2"/>
  <c r="ETG3" i="2"/>
  <c r="ETF3" i="2"/>
  <c r="ETE3" i="2"/>
  <c r="ETD3" i="2"/>
  <c r="ETC3" i="2"/>
  <c r="ETB3" i="2"/>
  <c r="ETA3" i="2"/>
  <c r="ESZ3" i="2"/>
  <c r="ESY3" i="2"/>
  <c r="ESX3" i="2"/>
  <c r="ESW3" i="2"/>
  <c r="ESV3" i="2"/>
  <c r="ESU3" i="2"/>
  <c r="EST3" i="2"/>
  <c r="ESS3" i="2"/>
  <c r="ESR3" i="2"/>
  <c r="ESQ3" i="2"/>
  <c r="ESP3" i="2"/>
  <c r="ESO3" i="2"/>
  <c r="ESN3" i="2"/>
  <c r="ESM3" i="2"/>
  <c r="ESL3" i="2"/>
  <c r="ESK3" i="2"/>
  <c r="ESJ3" i="2"/>
  <c r="ESI3" i="2"/>
  <c r="ESH3" i="2"/>
  <c r="ESG3" i="2"/>
  <c r="ESF3" i="2"/>
  <c r="ESE3" i="2"/>
  <c r="ESD3" i="2"/>
  <c r="ESC3" i="2"/>
  <c r="ESB3" i="2"/>
  <c r="ESA3" i="2"/>
  <c r="ERZ3" i="2"/>
  <c r="ERY3" i="2"/>
  <c r="ERX3" i="2"/>
  <c r="ERW3" i="2"/>
  <c r="ERV3" i="2"/>
  <c r="ERU3" i="2"/>
  <c r="ERT3" i="2"/>
  <c r="ERS3" i="2"/>
  <c r="ERR3" i="2"/>
  <c r="ERQ3" i="2"/>
  <c r="ERP3" i="2"/>
  <c r="ERO3" i="2"/>
  <c r="ERN3" i="2"/>
  <c r="ERM3" i="2"/>
  <c r="ERL3" i="2"/>
  <c r="ERK3" i="2"/>
  <c r="ERJ3" i="2"/>
  <c r="ERI3" i="2"/>
  <c r="ERH3" i="2"/>
  <c r="ERG3" i="2"/>
  <c r="ERF3" i="2"/>
  <c r="ERE3" i="2"/>
  <c r="ERD3" i="2"/>
  <c r="ERC3" i="2"/>
  <c r="ERB3" i="2"/>
  <c r="ERA3" i="2"/>
  <c r="EQZ3" i="2"/>
  <c r="EQY3" i="2"/>
  <c r="EQX3" i="2"/>
  <c r="EQW3" i="2"/>
  <c r="EQV3" i="2"/>
  <c r="EQU3" i="2"/>
  <c r="EQT3" i="2"/>
  <c r="EQS3" i="2"/>
  <c r="EQR3" i="2"/>
  <c r="EQQ3" i="2"/>
  <c r="EQP3" i="2"/>
  <c r="EQO3" i="2"/>
  <c r="EQN3" i="2"/>
  <c r="EQM3" i="2"/>
  <c r="EQL3" i="2"/>
  <c r="EQK3" i="2"/>
  <c r="EQJ3" i="2"/>
  <c r="EQI3" i="2"/>
  <c r="EQH3" i="2"/>
  <c r="EQG3" i="2"/>
  <c r="EQF3" i="2"/>
  <c r="EQE3" i="2"/>
  <c r="EQD3" i="2"/>
  <c r="EQC3" i="2"/>
  <c r="EQB3" i="2"/>
  <c r="EQA3" i="2"/>
  <c r="EPZ3" i="2"/>
  <c r="EPY3" i="2"/>
  <c r="EPX3" i="2"/>
  <c r="EPW3" i="2"/>
  <c r="EPV3" i="2"/>
  <c r="EPU3" i="2"/>
  <c r="EPT3" i="2"/>
  <c r="EPS3" i="2"/>
  <c r="EPR3" i="2"/>
  <c r="EPQ3" i="2"/>
  <c r="EPP3" i="2"/>
  <c r="EPO3" i="2"/>
  <c r="EPN3" i="2"/>
  <c r="EPM3" i="2"/>
  <c r="EPL3" i="2"/>
  <c r="EPK3" i="2"/>
  <c r="EPJ3" i="2"/>
  <c r="EPI3" i="2"/>
  <c r="EPH3" i="2"/>
  <c r="EPG3" i="2"/>
  <c r="EPF3" i="2"/>
  <c r="EPE3" i="2"/>
  <c r="EPD3" i="2"/>
  <c r="EPC3" i="2"/>
  <c r="EPB3" i="2"/>
  <c r="EPA3" i="2"/>
  <c r="EOZ3" i="2"/>
  <c r="EOY3" i="2"/>
  <c r="EOX3" i="2"/>
  <c r="EOW3" i="2"/>
  <c r="EOV3" i="2"/>
  <c r="EOU3" i="2"/>
  <c r="EOT3" i="2"/>
  <c r="EOS3" i="2"/>
  <c r="EOR3" i="2"/>
  <c r="EOQ3" i="2"/>
  <c r="EOP3" i="2"/>
  <c r="EOO3" i="2"/>
  <c r="EON3" i="2"/>
  <c r="EOM3" i="2"/>
  <c r="EOL3" i="2"/>
  <c r="EOK3" i="2"/>
  <c r="EOJ3" i="2"/>
  <c r="EOI3" i="2"/>
  <c r="EOH3" i="2"/>
  <c r="EOG3" i="2"/>
  <c r="EOF3" i="2"/>
  <c r="EOE3" i="2"/>
  <c r="EOD3" i="2"/>
  <c r="EOC3" i="2"/>
  <c r="EOB3" i="2"/>
  <c r="EOA3" i="2"/>
  <c r="ENZ3" i="2"/>
  <c r="ENY3" i="2"/>
  <c r="ENX3" i="2"/>
  <c r="ENW3" i="2"/>
  <c r="ENV3" i="2"/>
  <c r="ENU3" i="2"/>
  <c r="ENT3" i="2"/>
  <c r="ENS3" i="2"/>
  <c r="ENR3" i="2"/>
  <c r="ENQ3" i="2"/>
  <c r="ENP3" i="2"/>
  <c r="ENO3" i="2"/>
  <c r="ENN3" i="2"/>
  <c r="ENM3" i="2"/>
  <c r="ENL3" i="2"/>
  <c r="ENK3" i="2"/>
  <c r="ENJ3" i="2"/>
  <c r="ENI3" i="2"/>
  <c r="ENH3" i="2"/>
  <c r="ENG3" i="2"/>
  <c r="ENF3" i="2"/>
  <c r="ENE3" i="2"/>
  <c r="END3" i="2"/>
  <c r="ENC3" i="2"/>
  <c r="ENB3" i="2"/>
  <c r="ENA3" i="2"/>
  <c r="EMZ3" i="2"/>
  <c r="EMY3" i="2"/>
  <c r="EMX3" i="2"/>
  <c r="EMW3" i="2"/>
  <c r="EMV3" i="2"/>
  <c r="EMU3" i="2"/>
  <c r="EMT3" i="2"/>
  <c r="EMS3" i="2"/>
  <c r="EMR3" i="2"/>
  <c r="EMQ3" i="2"/>
  <c r="EMP3" i="2"/>
  <c r="EMO3" i="2"/>
  <c r="EMN3" i="2"/>
  <c r="EMM3" i="2"/>
  <c r="EML3" i="2"/>
  <c r="EMK3" i="2"/>
  <c r="EMJ3" i="2"/>
  <c r="EMI3" i="2"/>
  <c r="EMH3" i="2"/>
  <c r="EMG3" i="2"/>
  <c r="EMF3" i="2"/>
  <c r="EME3" i="2"/>
  <c r="EMD3" i="2"/>
  <c r="EMC3" i="2"/>
  <c r="EMB3" i="2"/>
  <c r="EMA3" i="2"/>
  <c r="ELZ3" i="2"/>
  <c r="ELY3" i="2"/>
  <c r="ELX3" i="2"/>
  <c r="ELW3" i="2"/>
  <c r="ELV3" i="2"/>
  <c r="ELU3" i="2"/>
  <c r="ELT3" i="2"/>
  <c r="ELS3" i="2"/>
  <c r="ELR3" i="2"/>
  <c r="ELQ3" i="2"/>
  <c r="ELP3" i="2"/>
  <c r="ELO3" i="2"/>
  <c r="ELN3" i="2"/>
  <c r="ELM3" i="2"/>
  <c r="ELL3" i="2"/>
  <c r="ELK3" i="2"/>
  <c r="ELJ3" i="2"/>
  <c r="ELI3" i="2"/>
  <c r="ELH3" i="2"/>
  <c r="ELG3" i="2"/>
  <c r="ELF3" i="2"/>
  <c r="ELE3" i="2"/>
  <c r="ELD3" i="2"/>
  <c r="ELC3" i="2"/>
  <c r="ELB3" i="2"/>
  <c r="ELA3" i="2"/>
  <c r="EKZ3" i="2"/>
  <c r="EKY3" i="2"/>
  <c r="EKX3" i="2"/>
  <c r="EKW3" i="2"/>
  <c r="EKV3" i="2"/>
  <c r="EKU3" i="2"/>
  <c r="EKT3" i="2"/>
  <c r="EKS3" i="2"/>
  <c r="EKR3" i="2"/>
  <c r="EKQ3" i="2"/>
  <c r="EKP3" i="2"/>
  <c r="EKO3" i="2"/>
  <c r="EKN3" i="2"/>
  <c r="EKM3" i="2"/>
  <c r="EKL3" i="2"/>
  <c r="EKK3" i="2"/>
  <c r="EKJ3" i="2"/>
  <c r="EKI3" i="2"/>
  <c r="EKH3" i="2"/>
  <c r="EKG3" i="2"/>
  <c r="EKF3" i="2"/>
  <c r="EKE3" i="2"/>
  <c r="EKD3" i="2"/>
  <c r="EKC3" i="2"/>
  <c r="EKB3" i="2"/>
  <c r="EKA3" i="2"/>
  <c r="EJZ3" i="2"/>
  <c r="EJY3" i="2"/>
  <c r="EJX3" i="2"/>
  <c r="EJW3" i="2"/>
  <c r="EJV3" i="2"/>
  <c r="EJU3" i="2"/>
  <c r="EJT3" i="2"/>
  <c r="EJS3" i="2"/>
  <c r="EJR3" i="2"/>
  <c r="EJQ3" i="2"/>
  <c r="EJP3" i="2"/>
  <c r="EJO3" i="2"/>
  <c r="EJN3" i="2"/>
  <c r="EJM3" i="2"/>
  <c r="EJL3" i="2"/>
  <c r="EJK3" i="2"/>
  <c r="EJJ3" i="2"/>
  <c r="EJI3" i="2"/>
  <c r="EJH3" i="2"/>
  <c r="EJG3" i="2"/>
  <c r="EJF3" i="2"/>
  <c r="EJE3" i="2"/>
  <c r="EJD3" i="2"/>
  <c r="EJC3" i="2"/>
  <c r="EJB3" i="2"/>
  <c r="EJA3" i="2"/>
  <c r="EIZ3" i="2"/>
  <c r="EIY3" i="2"/>
  <c r="EIX3" i="2"/>
  <c r="EIW3" i="2"/>
  <c r="EIV3" i="2"/>
  <c r="EIU3" i="2"/>
  <c r="EIT3" i="2"/>
  <c r="EIS3" i="2"/>
  <c r="EIR3" i="2"/>
  <c r="EIQ3" i="2"/>
  <c r="EIP3" i="2"/>
  <c r="EIO3" i="2"/>
  <c r="EIN3" i="2"/>
  <c r="EIM3" i="2"/>
  <c r="EIL3" i="2"/>
  <c r="EIK3" i="2"/>
  <c r="EIJ3" i="2"/>
  <c r="EII3" i="2"/>
  <c r="EIH3" i="2"/>
  <c r="EIG3" i="2"/>
  <c r="EIF3" i="2"/>
  <c r="EIE3" i="2"/>
  <c r="EID3" i="2"/>
  <c r="EIC3" i="2"/>
  <c r="EIB3" i="2"/>
  <c r="EIA3" i="2"/>
  <c r="EHZ3" i="2"/>
  <c r="EHY3" i="2"/>
  <c r="EHX3" i="2"/>
  <c r="EHW3" i="2"/>
  <c r="EHV3" i="2"/>
  <c r="EHU3" i="2"/>
  <c r="EHT3" i="2"/>
  <c r="EHS3" i="2"/>
  <c r="EHR3" i="2"/>
  <c r="EHQ3" i="2"/>
  <c r="EHP3" i="2"/>
  <c r="EHO3" i="2"/>
  <c r="EHN3" i="2"/>
  <c r="EHM3" i="2"/>
  <c r="EHL3" i="2"/>
  <c r="EHK3" i="2"/>
  <c r="EHJ3" i="2"/>
  <c r="EHI3" i="2"/>
  <c r="EHH3" i="2"/>
  <c r="EHG3" i="2"/>
  <c r="EHF3" i="2"/>
  <c r="EHE3" i="2"/>
  <c r="EHD3" i="2"/>
  <c r="EHC3" i="2"/>
  <c r="EHB3" i="2"/>
  <c r="EHA3" i="2"/>
  <c r="EGZ3" i="2"/>
  <c r="EGY3" i="2"/>
  <c r="EGX3" i="2"/>
  <c r="EGW3" i="2"/>
  <c r="EGV3" i="2"/>
  <c r="EGU3" i="2"/>
  <c r="EGT3" i="2"/>
  <c r="EGS3" i="2"/>
  <c r="EGR3" i="2"/>
  <c r="EGQ3" i="2"/>
  <c r="EGP3" i="2"/>
  <c r="EGO3" i="2"/>
  <c r="EGN3" i="2"/>
  <c r="EGM3" i="2"/>
  <c r="EGL3" i="2"/>
  <c r="EGK3" i="2"/>
  <c r="EGJ3" i="2"/>
  <c r="EGI3" i="2"/>
  <c r="EGH3" i="2"/>
  <c r="EGG3" i="2"/>
  <c r="EGF3" i="2"/>
  <c r="EGE3" i="2"/>
  <c r="EGD3" i="2"/>
  <c r="EGC3" i="2"/>
  <c r="EGB3" i="2"/>
  <c r="EGA3" i="2"/>
  <c r="EFZ3" i="2"/>
  <c r="EFY3" i="2"/>
  <c r="EFX3" i="2"/>
  <c r="EFW3" i="2"/>
  <c r="EFV3" i="2"/>
  <c r="EFU3" i="2"/>
  <c r="EFT3" i="2"/>
  <c r="EFS3" i="2"/>
  <c r="EFR3" i="2"/>
  <c r="EFQ3" i="2"/>
  <c r="EFP3" i="2"/>
  <c r="EFO3" i="2"/>
  <c r="EFN3" i="2"/>
  <c r="EFM3" i="2"/>
  <c r="EFL3" i="2"/>
  <c r="EFK3" i="2"/>
  <c r="EFJ3" i="2"/>
  <c r="EFI3" i="2"/>
  <c r="EFH3" i="2"/>
  <c r="EFG3" i="2"/>
  <c r="EFF3" i="2"/>
  <c r="EFE3" i="2"/>
  <c r="EFD3" i="2"/>
  <c r="EFC3" i="2"/>
  <c r="EFB3" i="2"/>
  <c r="EFA3" i="2"/>
  <c r="EEZ3" i="2"/>
  <c r="EEY3" i="2"/>
  <c r="EEX3" i="2"/>
  <c r="EEW3" i="2"/>
  <c r="EEV3" i="2"/>
  <c r="EEU3" i="2"/>
  <c r="EET3" i="2"/>
  <c r="EES3" i="2"/>
  <c r="EER3" i="2"/>
  <c r="EEQ3" i="2"/>
  <c r="EEP3" i="2"/>
  <c r="EEO3" i="2"/>
  <c r="EEN3" i="2"/>
  <c r="EEM3" i="2"/>
  <c r="EEL3" i="2"/>
  <c r="EEK3" i="2"/>
  <c r="EEJ3" i="2"/>
  <c r="EEI3" i="2"/>
  <c r="EEH3" i="2"/>
  <c r="EEG3" i="2"/>
  <c r="EEF3" i="2"/>
  <c r="EEE3" i="2"/>
  <c r="EED3" i="2"/>
  <c r="EEC3" i="2"/>
  <c r="EEB3" i="2"/>
  <c r="EEA3" i="2"/>
  <c r="EDZ3" i="2"/>
  <c r="EDY3" i="2"/>
  <c r="EDX3" i="2"/>
  <c r="EDW3" i="2"/>
  <c r="EDV3" i="2"/>
  <c r="EDU3" i="2"/>
  <c r="EDT3" i="2"/>
  <c r="EDS3" i="2"/>
  <c r="EDR3" i="2"/>
  <c r="EDQ3" i="2"/>
  <c r="EDP3" i="2"/>
  <c r="EDO3" i="2"/>
  <c r="EDN3" i="2"/>
  <c r="EDM3" i="2"/>
  <c r="EDL3" i="2"/>
  <c r="EDK3" i="2"/>
  <c r="EDJ3" i="2"/>
  <c r="EDI3" i="2"/>
  <c r="EDH3" i="2"/>
  <c r="EDG3" i="2"/>
  <c r="EDF3" i="2"/>
  <c r="EDE3" i="2"/>
  <c r="EDD3" i="2"/>
  <c r="EDC3" i="2"/>
  <c r="EDB3" i="2"/>
  <c r="EDA3" i="2"/>
  <c r="ECZ3" i="2"/>
  <c r="ECY3" i="2"/>
  <c r="ECX3" i="2"/>
  <c r="ECW3" i="2"/>
  <c r="ECV3" i="2"/>
  <c r="ECU3" i="2"/>
  <c r="ECT3" i="2"/>
  <c r="ECS3" i="2"/>
  <c r="ECR3" i="2"/>
  <c r="ECQ3" i="2"/>
  <c r="ECP3" i="2"/>
  <c r="ECO3" i="2"/>
  <c r="ECN3" i="2"/>
  <c r="ECM3" i="2"/>
  <c r="ECL3" i="2"/>
  <c r="ECK3" i="2"/>
  <c r="ECJ3" i="2"/>
  <c r="ECI3" i="2"/>
  <c r="ECH3" i="2"/>
  <c r="ECG3" i="2"/>
  <c r="ECF3" i="2"/>
  <c r="ECE3" i="2"/>
  <c r="ECD3" i="2"/>
  <c r="ECC3" i="2"/>
  <c r="ECB3" i="2"/>
  <c r="ECA3" i="2"/>
  <c r="EBZ3" i="2"/>
  <c r="EBY3" i="2"/>
  <c r="EBX3" i="2"/>
  <c r="EBW3" i="2"/>
  <c r="EBV3" i="2"/>
  <c r="EBU3" i="2"/>
  <c r="EBT3" i="2"/>
  <c r="EBS3" i="2"/>
  <c r="EBR3" i="2"/>
  <c r="EBQ3" i="2"/>
  <c r="EBP3" i="2"/>
  <c r="EBO3" i="2"/>
  <c r="EBN3" i="2"/>
  <c r="EBM3" i="2"/>
  <c r="EBL3" i="2"/>
  <c r="EBK3" i="2"/>
  <c r="EBJ3" i="2"/>
  <c r="EBI3" i="2"/>
  <c r="EBH3" i="2"/>
  <c r="EBG3" i="2"/>
  <c r="EBF3" i="2"/>
  <c r="EBE3" i="2"/>
  <c r="EBD3" i="2"/>
  <c r="EBC3" i="2"/>
  <c r="EBB3" i="2"/>
  <c r="EBA3" i="2"/>
  <c r="EAZ3" i="2"/>
  <c r="EAY3" i="2"/>
  <c r="EAX3" i="2"/>
  <c r="EAW3" i="2"/>
  <c r="EAV3" i="2"/>
  <c r="EAU3" i="2"/>
  <c r="EAT3" i="2"/>
  <c r="EAS3" i="2"/>
  <c r="EAR3" i="2"/>
  <c r="EAQ3" i="2"/>
  <c r="EAP3" i="2"/>
  <c r="EAO3" i="2"/>
  <c r="EAN3" i="2"/>
  <c r="EAM3" i="2"/>
  <c r="EAL3" i="2"/>
  <c r="EAK3" i="2"/>
  <c r="EAJ3" i="2"/>
  <c r="EAI3" i="2"/>
  <c r="EAH3" i="2"/>
  <c r="EAG3" i="2"/>
  <c r="EAF3" i="2"/>
  <c r="EAE3" i="2"/>
  <c r="EAD3" i="2"/>
  <c r="EAC3" i="2"/>
  <c r="EAB3" i="2"/>
  <c r="EAA3" i="2"/>
  <c r="DZZ3" i="2"/>
  <c r="DZY3" i="2"/>
  <c r="DZX3" i="2"/>
  <c r="DZW3" i="2"/>
  <c r="DZV3" i="2"/>
  <c r="DZU3" i="2"/>
  <c r="DZT3" i="2"/>
  <c r="DZS3" i="2"/>
  <c r="DZR3" i="2"/>
  <c r="DZQ3" i="2"/>
  <c r="DZP3" i="2"/>
  <c r="DZO3" i="2"/>
  <c r="DZN3" i="2"/>
  <c r="DZM3" i="2"/>
  <c r="DZL3" i="2"/>
  <c r="DZK3" i="2"/>
  <c r="DZJ3" i="2"/>
  <c r="DZI3" i="2"/>
  <c r="DZH3" i="2"/>
  <c r="DZG3" i="2"/>
  <c r="DZF3" i="2"/>
  <c r="DZE3" i="2"/>
  <c r="DZD3" i="2"/>
  <c r="DZC3" i="2"/>
  <c r="DZB3" i="2"/>
  <c r="DZA3" i="2"/>
  <c r="DYZ3" i="2"/>
  <c r="DYY3" i="2"/>
  <c r="DYX3" i="2"/>
  <c r="DYW3" i="2"/>
  <c r="DYV3" i="2"/>
  <c r="DYU3" i="2"/>
  <c r="DYT3" i="2"/>
  <c r="DYS3" i="2"/>
  <c r="DYR3" i="2"/>
  <c r="DYQ3" i="2"/>
  <c r="DYP3" i="2"/>
  <c r="DYO3" i="2"/>
  <c r="DYN3" i="2"/>
  <c r="DYM3" i="2"/>
  <c r="DYL3" i="2"/>
  <c r="DYK3" i="2"/>
  <c r="DYJ3" i="2"/>
  <c r="DYI3" i="2"/>
  <c r="DYH3" i="2"/>
  <c r="DYG3" i="2"/>
  <c r="DYF3" i="2"/>
  <c r="DYE3" i="2"/>
  <c r="DYD3" i="2"/>
  <c r="DYC3" i="2"/>
  <c r="DYB3" i="2"/>
  <c r="DYA3" i="2"/>
  <c r="DXZ3" i="2"/>
  <c r="DXY3" i="2"/>
  <c r="DXX3" i="2"/>
  <c r="DXW3" i="2"/>
  <c r="DXV3" i="2"/>
  <c r="DXU3" i="2"/>
  <c r="DXT3" i="2"/>
  <c r="DXS3" i="2"/>
  <c r="DXR3" i="2"/>
  <c r="DXQ3" i="2"/>
  <c r="DXP3" i="2"/>
  <c r="DXO3" i="2"/>
  <c r="DXN3" i="2"/>
  <c r="DXM3" i="2"/>
  <c r="DXL3" i="2"/>
  <c r="DXK3" i="2"/>
  <c r="DXJ3" i="2"/>
  <c r="DXI3" i="2"/>
  <c r="DXH3" i="2"/>
  <c r="DXG3" i="2"/>
  <c r="DXF3" i="2"/>
  <c r="DXE3" i="2"/>
  <c r="DXD3" i="2"/>
  <c r="DXC3" i="2"/>
  <c r="DXB3" i="2"/>
  <c r="DXA3" i="2"/>
  <c r="DWZ3" i="2"/>
  <c r="DWY3" i="2"/>
  <c r="DWX3" i="2"/>
  <c r="DWW3" i="2"/>
  <c r="DWV3" i="2"/>
  <c r="DWU3" i="2"/>
  <c r="DWT3" i="2"/>
  <c r="DWS3" i="2"/>
  <c r="DWR3" i="2"/>
  <c r="DWQ3" i="2"/>
  <c r="DWP3" i="2"/>
  <c r="DWO3" i="2"/>
  <c r="DWN3" i="2"/>
  <c r="DWM3" i="2"/>
  <c r="DWL3" i="2"/>
  <c r="DWK3" i="2"/>
  <c r="DWJ3" i="2"/>
  <c r="DWI3" i="2"/>
  <c r="DWH3" i="2"/>
  <c r="DWG3" i="2"/>
  <c r="DWF3" i="2"/>
  <c r="DWE3" i="2"/>
  <c r="DWD3" i="2"/>
  <c r="DWC3" i="2"/>
  <c r="DWB3" i="2"/>
  <c r="DWA3" i="2"/>
  <c r="DVZ3" i="2"/>
  <c r="DVY3" i="2"/>
  <c r="DVX3" i="2"/>
  <c r="DVW3" i="2"/>
  <c r="DVV3" i="2"/>
  <c r="DVU3" i="2"/>
  <c r="DVT3" i="2"/>
  <c r="DVS3" i="2"/>
  <c r="DVR3" i="2"/>
  <c r="DVQ3" i="2"/>
  <c r="DVP3" i="2"/>
  <c r="DVO3" i="2"/>
  <c r="DVN3" i="2"/>
  <c r="DVM3" i="2"/>
  <c r="DVL3" i="2"/>
  <c r="DVK3" i="2"/>
  <c r="DVJ3" i="2"/>
  <c r="DVI3" i="2"/>
  <c r="DVH3" i="2"/>
  <c r="DVG3" i="2"/>
  <c r="DVF3" i="2"/>
  <c r="DVE3" i="2"/>
  <c r="DVD3" i="2"/>
  <c r="DVC3" i="2"/>
  <c r="DVB3" i="2"/>
  <c r="DVA3" i="2"/>
  <c r="DUZ3" i="2"/>
  <c r="DUY3" i="2"/>
  <c r="DUX3" i="2"/>
  <c r="DUW3" i="2"/>
  <c r="DUV3" i="2"/>
  <c r="DUU3" i="2"/>
  <c r="DUT3" i="2"/>
  <c r="DUS3" i="2"/>
  <c r="DUR3" i="2"/>
  <c r="DUQ3" i="2"/>
  <c r="DUP3" i="2"/>
  <c r="DUO3" i="2"/>
  <c r="DUN3" i="2"/>
  <c r="DUM3" i="2"/>
  <c r="DUL3" i="2"/>
  <c r="DUK3" i="2"/>
  <c r="DUJ3" i="2"/>
  <c r="DUI3" i="2"/>
  <c r="DUH3" i="2"/>
  <c r="DUG3" i="2"/>
  <c r="DUF3" i="2"/>
  <c r="DUE3" i="2"/>
  <c r="DUD3" i="2"/>
  <c r="DUC3" i="2"/>
  <c r="DUB3" i="2"/>
  <c r="DUA3" i="2"/>
  <c r="DTZ3" i="2"/>
  <c r="DTY3" i="2"/>
  <c r="DTX3" i="2"/>
  <c r="DTW3" i="2"/>
  <c r="DTV3" i="2"/>
  <c r="DTU3" i="2"/>
  <c r="DTT3" i="2"/>
  <c r="DTS3" i="2"/>
  <c r="DTR3" i="2"/>
  <c r="DTQ3" i="2"/>
  <c r="DTP3" i="2"/>
  <c r="DTO3" i="2"/>
  <c r="DTN3" i="2"/>
  <c r="DTM3" i="2"/>
  <c r="DTL3" i="2"/>
  <c r="DTK3" i="2"/>
  <c r="DTJ3" i="2"/>
  <c r="DTI3" i="2"/>
  <c r="DTH3" i="2"/>
  <c r="DTG3" i="2"/>
  <c r="DTF3" i="2"/>
  <c r="DTE3" i="2"/>
  <c r="DTD3" i="2"/>
  <c r="DTC3" i="2"/>
  <c r="DTB3" i="2"/>
  <c r="DTA3" i="2"/>
  <c r="DSZ3" i="2"/>
  <c r="DSY3" i="2"/>
  <c r="DSX3" i="2"/>
  <c r="DSW3" i="2"/>
  <c r="DSV3" i="2"/>
  <c r="DSU3" i="2"/>
  <c r="DST3" i="2"/>
  <c r="DSS3" i="2"/>
  <c r="DSR3" i="2"/>
  <c r="DSQ3" i="2"/>
  <c r="DSP3" i="2"/>
  <c r="DSO3" i="2"/>
  <c r="DSN3" i="2"/>
  <c r="DSM3" i="2"/>
  <c r="DSL3" i="2"/>
  <c r="DSK3" i="2"/>
  <c r="DSJ3" i="2"/>
  <c r="DSI3" i="2"/>
  <c r="DSH3" i="2"/>
  <c r="DSG3" i="2"/>
  <c r="DSF3" i="2"/>
  <c r="DSE3" i="2"/>
  <c r="DSD3" i="2"/>
  <c r="DSC3" i="2"/>
  <c r="DSB3" i="2"/>
  <c r="DSA3" i="2"/>
  <c r="DRZ3" i="2"/>
  <c r="DRY3" i="2"/>
  <c r="DRX3" i="2"/>
  <c r="DRW3" i="2"/>
  <c r="DRV3" i="2"/>
  <c r="DRU3" i="2"/>
  <c r="DRT3" i="2"/>
  <c r="DRS3" i="2"/>
  <c r="DRR3" i="2"/>
  <c r="DRQ3" i="2"/>
  <c r="DRP3" i="2"/>
  <c r="DRO3" i="2"/>
  <c r="DRN3" i="2"/>
  <c r="DRM3" i="2"/>
  <c r="DRL3" i="2"/>
  <c r="DRK3" i="2"/>
  <c r="DRJ3" i="2"/>
  <c r="DRI3" i="2"/>
  <c r="DRH3" i="2"/>
  <c r="DRG3" i="2"/>
  <c r="DRF3" i="2"/>
  <c r="DRE3" i="2"/>
  <c r="DRD3" i="2"/>
  <c r="DRC3" i="2"/>
  <c r="DRB3" i="2"/>
  <c r="DRA3" i="2"/>
  <c r="DQZ3" i="2"/>
  <c r="DQY3" i="2"/>
  <c r="DQX3" i="2"/>
  <c r="DQW3" i="2"/>
  <c r="DQV3" i="2"/>
  <c r="DQU3" i="2"/>
  <c r="DQT3" i="2"/>
  <c r="DQS3" i="2"/>
  <c r="DQR3" i="2"/>
  <c r="DQQ3" i="2"/>
  <c r="DQP3" i="2"/>
  <c r="DQO3" i="2"/>
  <c r="DQN3" i="2"/>
  <c r="DQM3" i="2"/>
  <c r="DQL3" i="2"/>
  <c r="DQK3" i="2"/>
  <c r="DQJ3" i="2"/>
  <c r="DQI3" i="2"/>
  <c r="DQH3" i="2"/>
  <c r="DQG3" i="2"/>
  <c r="DQF3" i="2"/>
  <c r="DQE3" i="2"/>
  <c r="DQD3" i="2"/>
  <c r="DQC3" i="2"/>
  <c r="DQB3" i="2"/>
  <c r="DQA3" i="2"/>
  <c r="DPZ3" i="2"/>
  <c r="DPY3" i="2"/>
  <c r="DPX3" i="2"/>
  <c r="DPW3" i="2"/>
  <c r="DPV3" i="2"/>
  <c r="DPU3" i="2"/>
  <c r="DPT3" i="2"/>
  <c r="DPS3" i="2"/>
  <c r="DPR3" i="2"/>
  <c r="DPQ3" i="2"/>
  <c r="DPP3" i="2"/>
  <c r="DPO3" i="2"/>
  <c r="DPN3" i="2"/>
  <c r="DPM3" i="2"/>
  <c r="DPL3" i="2"/>
  <c r="DPK3" i="2"/>
  <c r="DPJ3" i="2"/>
  <c r="DPI3" i="2"/>
  <c r="DPH3" i="2"/>
  <c r="DPG3" i="2"/>
  <c r="DPF3" i="2"/>
  <c r="DPE3" i="2"/>
  <c r="DPD3" i="2"/>
  <c r="DPC3" i="2"/>
  <c r="DPB3" i="2"/>
  <c r="DPA3" i="2"/>
  <c r="DOZ3" i="2"/>
  <c r="DOY3" i="2"/>
  <c r="DOX3" i="2"/>
  <c r="DOW3" i="2"/>
  <c r="DOV3" i="2"/>
  <c r="DOU3" i="2"/>
  <c r="DOT3" i="2"/>
  <c r="DOS3" i="2"/>
  <c r="DOR3" i="2"/>
  <c r="DOQ3" i="2"/>
  <c r="DOP3" i="2"/>
  <c r="DOO3" i="2"/>
  <c r="DON3" i="2"/>
  <c r="DOM3" i="2"/>
  <c r="DOL3" i="2"/>
  <c r="DOK3" i="2"/>
  <c r="DOJ3" i="2"/>
  <c r="DOI3" i="2"/>
  <c r="DOH3" i="2"/>
  <c r="DOG3" i="2"/>
  <c r="DOF3" i="2"/>
  <c r="DOE3" i="2"/>
  <c r="DOD3" i="2"/>
  <c r="DOC3" i="2"/>
  <c r="DOB3" i="2"/>
  <c r="DOA3" i="2"/>
  <c r="DNZ3" i="2"/>
  <c r="DNY3" i="2"/>
  <c r="DNX3" i="2"/>
  <c r="DNW3" i="2"/>
  <c r="DNV3" i="2"/>
  <c r="DNU3" i="2"/>
  <c r="DNT3" i="2"/>
  <c r="DNS3" i="2"/>
  <c r="DNR3" i="2"/>
  <c r="DNQ3" i="2"/>
  <c r="DNP3" i="2"/>
  <c r="DNO3" i="2"/>
  <c r="DNN3" i="2"/>
  <c r="DNM3" i="2"/>
  <c r="DNL3" i="2"/>
  <c r="DNK3" i="2"/>
  <c r="DNJ3" i="2"/>
  <c r="DNI3" i="2"/>
  <c r="DNH3" i="2"/>
  <c r="DNG3" i="2"/>
  <c r="DNF3" i="2"/>
  <c r="DNE3" i="2"/>
  <c r="DND3" i="2"/>
  <c r="DNC3" i="2"/>
  <c r="DNB3" i="2"/>
  <c r="DNA3" i="2"/>
  <c r="DMZ3" i="2"/>
  <c r="DMY3" i="2"/>
  <c r="DMX3" i="2"/>
  <c r="DMW3" i="2"/>
  <c r="DMV3" i="2"/>
  <c r="DMU3" i="2"/>
  <c r="DMT3" i="2"/>
  <c r="DMS3" i="2"/>
  <c r="DMR3" i="2"/>
  <c r="DMQ3" i="2"/>
  <c r="DMP3" i="2"/>
  <c r="DMO3" i="2"/>
  <c r="DMN3" i="2"/>
  <c r="DMM3" i="2"/>
  <c r="DML3" i="2"/>
  <c r="DMK3" i="2"/>
  <c r="DMJ3" i="2"/>
  <c r="DMI3" i="2"/>
  <c r="DMH3" i="2"/>
  <c r="DMG3" i="2"/>
  <c r="DMF3" i="2"/>
  <c r="DME3" i="2"/>
  <c r="DMD3" i="2"/>
  <c r="DMC3" i="2"/>
  <c r="DMB3" i="2"/>
  <c r="DMA3" i="2"/>
  <c r="DLZ3" i="2"/>
  <c r="DLY3" i="2"/>
  <c r="DLX3" i="2"/>
  <c r="DLW3" i="2"/>
  <c r="DLV3" i="2"/>
  <c r="DLU3" i="2"/>
  <c r="DLT3" i="2"/>
  <c r="DLS3" i="2"/>
  <c r="DLR3" i="2"/>
  <c r="DLQ3" i="2"/>
  <c r="DLP3" i="2"/>
  <c r="DLO3" i="2"/>
  <c r="DLN3" i="2"/>
  <c r="DLM3" i="2"/>
  <c r="DLL3" i="2"/>
  <c r="DLK3" i="2"/>
  <c r="DLJ3" i="2"/>
  <c r="DLI3" i="2"/>
  <c r="DLH3" i="2"/>
  <c r="DLG3" i="2"/>
  <c r="DLF3" i="2"/>
  <c r="DLE3" i="2"/>
  <c r="DLD3" i="2"/>
  <c r="DLC3" i="2"/>
  <c r="DLB3" i="2"/>
  <c r="DLA3" i="2"/>
  <c r="DKZ3" i="2"/>
  <c r="DKY3" i="2"/>
  <c r="DKX3" i="2"/>
  <c r="DKW3" i="2"/>
  <c r="DKV3" i="2"/>
  <c r="DKU3" i="2"/>
  <c r="DKT3" i="2"/>
  <c r="DKS3" i="2"/>
  <c r="DKR3" i="2"/>
  <c r="DKQ3" i="2"/>
  <c r="DKP3" i="2"/>
  <c r="DKO3" i="2"/>
  <c r="DKN3" i="2"/>
  <c r="DKM3" i="2"/>
  <c r="DKL3" i="2"/>
  <c r="DKK3" i="2"/>
  <c r="DKJ3" i="2"/>
  <c r="DKI3" i="2"/>
  <c r="DKH3" i="2"/>
  <c r="DKG3" i="2"/>
  <c r="DKF3" i="2"/>
  <c r="DKE3" i="2"/>
  <c r="DKD3" i="2"/>
  <c r="DKC3" i="2"/>
  <c r="DKB3" i="2"/>
  <c r="DKA3" i="2"/>
  <c r="DJZ3" i="2"/>
  <c r="DJY3" i="2"/>
  <c r="DJX3" i="2"/>
  <c r="DJW3" i="2"/>
  <c r="DJV3" i="2"/>
  <c r="DJU3" i="2"/>
  <c r="DJT3" i="2"/>
  <c r="DJS3" i="2"/>
  <c r="DJR3" i="2"/>
  <c r="DJQ3" i="2"/>
  <c r="DJP3" i="2"/>
  <c r="DJO3" i="2"/>
  <c r="DJN3" i="2"/>
  <c r="DJM3" i="2"/>
  <c r="DJL3" i="2"/>
  <c r="DJK3" i="2"/>
  <c r="DJJ3" i="2"/>
  <c r="DJI3" i="2"/>
  <c r="DJH3" i="2"/>
  <c r="DJG3" i="2"/>
  <c r="DJF3" i="2"/>
  <c r="DJE3" i="2"/>
  <c r="DJD3" i="2"/>
  <c r="DJC3" i="2"/>
  <c r="DJB3" i="2"/>
  <c r="DJA3" i="2"/>
  <c r="DIZ3" i="2"/>
  <c r="DIY3" i="2"/>
  <c r="DIX3" i="2"/>
  <c r="DIW3" i="2"/>
  <c r="DIV3" i="2"/>
  <c r="DIU3" i="2"/>
  <c r="DIT3" i="2"/>
  <c r="DIS3" i="2"/>
  <c r="DIR3" i="2"/>
  <c r="DIQ3" i="2"/>
  <c r="DIP3" i="2"/>
  <c r="DIO3" i="2"/>
  <c r="DIN3" i="2"/>
  <c r="DIM3" i="2"/>
  <c r="DIL3" i="2"/>
  <c r="DIK3" i="2"/>
  <c r="DIJ3" i="2"/>
  <c r="DII3" i="2"/>
  <c r="DIH3" i="2"/>
  <c r="DIG3" i="2"/>
  <c r="DIF3" i="2"/>
  <c r="DIE3" i="2"/>
  <c r="DID3" i="2"/>
  <c r="DIC3" i="2"/>
  <c r="DIB3" i="2"/>
  <c r="DIA3" i="2"/>
  <c r="DHZ3" i="2"/>
  <c r="DHY3" i="2"/>
  <c r="DHX3" i="2"/>
  <c r="DHW3" i="2"/>
  <c r="DHV3" i="2"/>
  <c r="DHU3" i="2"/>
  <c r="DHT3" i="2"/>
  <c r="DHS3" i="2"/>
  <c r="DHR3" i="2"/>
  <c r="DHQ3" i="2"/>
  <c r="DHP3" i="2"/>
  <c r="DHO3" i="2"/>
  <c r="DHN3" i="2"/>
  <c r="DHM3" i="2"/>
  <c r="DHL3" i="2"/>
  <c r="DHK3" i="2"/>
  <c r="DHJ3" i="2"/>
  <c r="DHI3" i="2"/>
  <c r="DHH3" i="2"/>
  <c r="DHG3" i="2"/>
  <c r="DHF3" i="2"/>
  <c r="DHE3" i="2"/>
  <c r="DHD3" i="2"/>
  <c r="DHC3" i="2"/>
  <c r="DHB3" i="2"/>
  <c r="DHA3" i="2"/>
  <c r="DGZ3" i="2"/>
  <c r="DGY3" i="2"/>
  <c r="DGX3" i="2"/>
  <c r="DGW3" i="2"/>
  <c r="DGV3" i="2"/>
  <c r="DGU3" i="2"/>
  <c r="DGT3" i="2"/>
  <c r="DGS3" i="2"/>
  <c r="DGR3" i="2"/>
  <c r="DGQ3" i="2"/>
  <c r="DGP3" i="2"/>
  <c r="DGO3" i="2"/>
  <c r="DGN3" i="2"/>
  <c r="DGM3" i="2"/>
  <c r="DGL3" i="2"/>
  <c r="DGK3" i="2"/>
  <c r="DGJ3" i="2"/>
  <c r="DGI3" i="2"/>
  <c r="DGH3" i="2"/>
  <c r="DGG3" i="2"/>
  <c r="DGF3" i="2"/>
  <c r="DGE3" i="2"/>
  <c r="DGD3" i="2"/>
  <c r="DGC3" i="2"/>
  <c r="DGB3" i="2"/>
  <c r="DGA3" i="2"/>
  <c r="DFZ3" i="2"/>
  <c r="DFY3" i="2"/>
  <c r="DFX3" i="2"/>
  <c r="DFW3" i="2"/>
  <c r="DFV3" i="2"/>
  <c r="DFU3" i="2"/>
  <c r="DFT3" i="2"/>
  <c r="DFS3" i="2"/>
  <c r="DFR3" i="2"/>
  <c r="DFQ3" i="2"/>
  <c r="DFP3" i="2"/>
  <c r="DFO3" i="2"/>
  <c r="DFN3" i="2"/>
  <c r="DFM3" i="2"/>
  <c r="DFL3" i="2"/>
  <c r="DFK3" i="2"/>
  <c r="DFJ3" i="2"/>
  <c r="DFI3" i="2"/>
  <c r="DFH3" i="2"/>
  <c r="DFG3" i="2"/>
  <c r="DFF3" i="2"/>
  <c r="DFE3" i="2"/>
  <c r="DFD3" i="2"/>
  <c r="DFC3" i="2"/>
  <c r="DFB3" i="2"/>
  <c r="DFA3" i="2"/>
  <c r="DEZ3" i="2"/>
  <c r="DEY3" i="2"/>
  <c r="DEX3" i="2"/>
  <c r="DEW3" i="2"/>
  <c r="DEV3" i="2"/>
  <c r="DEU3" i="2"/>
  <c r="DET3" i="2"/>
  <c r="DES3" i="2"/>
  <c r="DER3" i="2"/>
  <c r="DEQ3" i="2"/>
  <c r="DEP3" i="2"/>
  <c r="DEO3" i="2"/>
  <c r="DEN3" i="2"/>
  <c r="DEM3" i="2"/>
  <c r="DEL3" i="2"/>
  <c r="DEK3" i="2"/>
  <c r="DEJ3" i="2"/>
  <c r="DEI3" i="2"/>
  <c r="DEH3" i="2"/>
  <c r="DEG3" i="2"/>
  <c r="DEF3" i="2"/>
  <c r="DEE3" i="2"/>
  <c r="DED3" i="2"/>
  <c r="DEC3" i="2"/>
  <c r="DEB3" i="2"/>
  <c r="DEA3" i="2"/>
  <c r="DDZ3" i="2"/>
  <c r="DDY3" i="2"/>
  <c r="DDX3" i="2"/>
  <c r="DDW3" i="2"/>
  <c r="DDV3" i="2"/>
  <c r="DDU3" i="2"/>
  <c r="DDT3" i="2"/>
  <c r="DDS3" i="2"/>
  <c r="DDR3" i="2"/>
  <c r="DDQ3" i="2"/>
  <c r="DDP3" i="2"/>
  <c r="DDO3" i="2"/>
  <c r="DDN3" i="2"/>
  <c r="DDM3" i="2"/>
  <c r="DDL3" i="2"/>
  <c r="DDK3" i="2"/>
  <c r="DDJ3" i="2"/>
  <c r="DDI3" i="2"/>
  <c r="DDH3" i="2"/>
  <c r="DDG3" i="2"/>
  <c r="DDF3" i="2"/>
  <c r="DDE3" i="2"/>
  <c r="DDD3" i="2"/>
  <c r="DDC3" i="2"/>
  <c r="DDB3" i="2"/>
  <c r="DDA3" i="2"/>
  <c r="DCZ3" i="2"/>
  <c r="DCY3" i="2"/>
  <c r="DCX3" i="2"/>
  <c r="DCW3" i="2"/>
  <c r="DCV3" i="2"/>
  <c r="DCU3" i="2"/>
  <c r="DCT3" i="2"/>
  <c r="DCS3" i="2"/>
  <c r="DCR3" i="2"/>
  <c r="DCQ3" i="2"/>
  <c r="DCP3" i="2"/>
  <c r="DCO3" i="2"/>
  <c r="DCN3" i="2"/>
  <c r="DCM3" i="2"/>
  <c r="DCL3" i="2"/>
  <c r="DCK3" i="2"/>
  <c r="DCJ3" i="2"/>
  <c r="DCI3" i="2"/>
  <c r="DCH3" i="2"/>
  <c r="DCG3" i="2"/>
  <c r="DCF3" i="2"/>
  <c r="DCE3" i="2"/>
  <c r="DCD3" i="2"/>
  <c r="DCC3" i="2"/>
  <c r="DCB3" i="2"/>
  <c r="DCA3" i="2"/>
  <c r="DBZ3" i="2"/>
  <c r="DBY3" i="2"/>
  <c r="DBX3" i="2"/>
  <c r="DBW3" i="2"/>
  <c r="DBV3" i="2"/>
  <c r="DBU3" i="2"/>
  <c r="DBT3" i="2"/>
  <c r="DBS3" i="2"/>
  <c r="DBR3" i="2"/>
  <c r="DBQ3" i="2"/>
  <c r="DBP3" i="2"/>
  <c r="DBO3" i="2"/>
  <c r="DBN3" i="2"/>
  <c r="DBM3" i="2"/>
  <c r="DBL3" i="2"/>
  <c r="DBK3" i="2"/>
  <c r="DBJ3" i="2"/>
  <c r="DBI3" i="2"/>
  <c r="DBH3" i="2"/>
  <c r="DBG3" i="2"/>
  <c r="DBF3" i="2"/>
  <c r="DBE3" i="2"/>
  <c r="DBD3" i="2"/>
  <c r="DBC3" i="2"/>
  <c r="DBB3" i="2"/>
  <c r="DBA3" i="2"/>
  <c r="DAZ3" i="2"/>
  <c r="DAY3" i="2"/>
  <c r="DAX3" i="2"/>
  <c r="DAW3" i="2"/>
  <c r="DAV3" i="2"/>
  <c r="DAU3" i="2"/>
  <c r="DAT3" i="2"/>
  <c r="DAS3" i="2"/>
  <c r="DAR3" i="2"/>
  <c r="DAQ3" i="2"/>
  <c r="DAP3" i="2"/>
  <c r="DAO3" i="2"/>
  <c r="DAN3" i="2"/>
  <c r="DAM3" i="2"/>
  <c r="DAL3" i="2"/>
  <c r="DAK3" i="2"/>
  <c r="DAJ3" i="2"/>
  <c r="DAI3" i="2"/>
  <c r="DAH3" i="2"/>
  <c r="DAG3" i="2"/>
  <c r="DAF3" i="2"/>
  <c r="DAE3" i="2"/>
  <c r="DAD3" i="2"/>
  <c r="DAC3" i="2"/>
  <c r="DAB3" i="2"/>
  <c r="DAA3" i="2"/>
  <c r="CZZ3" i="2"/>
  <c r="CZY3" i="2"/>
  <c r="CZX3" i="2"/>
  <c r="CZW3" i="2"/>
  <c r="CZV3" i="2"/>
  <c r="CZU3" i="2"/>
  <c r="CZT3" i="2"/>
  <c r="CZS3" i="2"/>
  <c r="CZR3" i="2"/>
  <c r="CZQ3" i="2"/>
  <c r="CZP3" i="2"/>
  <c r="CZO3" i="2"/>
  <c r="CZN3" i="2"/>
  <c r="CZM3" i="2"/>
  <c r="CZL3" i="2"/>
  <c r="CZK3" i="2"/>
  <c r="CZJ3" i="2"/>
  <c r="CZI3" i="2"/>
  <c r="CZH3" i="2"/>
  <c r="CZG3" i="2"/>
  <c r="CZF3" i="2"/>
  <c r="CZE3" i="2"/>
  <c r="CZD3" i="2"/>
  <c r="CZC3" i="2"/>
  <c r="CZB3" i="2"/>
  <c r="CZA3" i="2"/>
  <c r="CYZ3" i="2"/>
  <c r="CYY3" i="2"/>
  <c r="CYX3" i="2"/>
  <c r="CYW3" i="2"/>
  <c r="CYV3" i="2"/>
  <c r="CYU3" i="2"/>
  <c r="CYT3" i="2"/>
  <c r="CYS3" i="2"/>
  <c r="CYR3" i="2"/>
  <c r="CYQ3" i="2"/>
  <c r="CYP3" i="2"/>
  <c r="CYO3" i="2"/>
  <c r="CYN3" i="2"/>
  <c r="CYM3" i="2"/>
  <c r="CYL3" i="2"/>
  <c r="CYK3" i="2"/>
  <c r="CYJ3" i="2"/>
  <c r="CYI3" i="2"/>
  <c r="CYH3" i="2"/>
  <c r="CYG3" i="2"/>
  <c r="CYF3" i="2"/>
  <c r="CYE3" i="2"/>
  <c r="CYD3" i="2"/>
  <c r="CYC3" i="2"/>
  <c r="CYB3" i="2"/>
  <c r="CYA3" i="2"/>
  <c r="CXZ3" i="2"/>
  <c r="CXY3" i="2"/>
  <c r="CXX3" i="2"/>
  <c r="CXW3" i="2"/>
  <c r="CXV3" i="2"/>
  <c r="CXU3" i="2"/>
  <c r="CXT3" i="2"/>
  <c r="CXS3" i="2"/>
  <c r="CXR3" i="2"/>
  <c r="CXQ3" i="2"/>
  <c r="CXP3" i="2"/>
  <c r="CXO3" i="2"/>
  <c r="CXN3" i="2"/>
  <c r="CXM3" i="2"/>
  <c r="CXL3" i="2"/>
  <c r="CXK3" i="2"/>
  <c r="CXJ3" i="2"/>
  <c r="CXI3" i="2"/>
  <c r="CXH3" i="2"/>
  <c r="CXG3" i="2"/>
  <c r="CXF3" i="2"/>
  <c r="CXE3" i="2"/>
  <c r="CXD3" i="2"/>
  <c r="CXC3" i="2"/>
  <c r="CXB3" i="2"/>
  <c r="CXA3" i="2"/>
  <c r="CWZ3" i="2"/>
  <c r="CWY3" i="2"/>
  <c r="CWX3" i="2"/>
  <c r="CWW3" i="2"/>
  <c r="CWV3" i="2"/>
  <c r="CWU3" i="2"/>
  <c r="CWT3" i="2"/>
  <c r="CWS3" i="2"/>
  <c r="CWR3" i="2"/>
  <c r="CWQ3" i="2"/>
  <c r="CWP3" i="2"/>
  <c r="CWO3" i="2"/>
  <c r="CWN3" i="2"/>
  <c r="CWM3" i="2"/>
  <c r="CWL3" i="2"/>
  <c r="CWK3" i="2"/>
  <c r="CWJ3" i="2"/>
  <c r="CWI3" i="2"/>
  <c r="CWH3" i="2"/>
  <c r="CWG3" i="2"/>
  <c r="CWF3" i="2"/>
  <c r="CWE3" i="2"/>
  <c r="CWD3" i="2"/>
  <c r="CWC3" i="2"/>
  <c r="CWB3" i="2"/>
  <c r="CWA3" i="2"/>
  <c r="CVZ3" i="2"/>
  <c r="CVY3" i="2"/>
  <c r="CVX3" i="2"/>
  <c r="CVW3" i="2"/>
  <c r="CVV3" i="2"/>
  <c r="CVU3" i="2"/>
  <c r="CVT3" i="2"/>
  <c r="CVS3" i="2"/>
  <c r="CVR3" i="2"/>
  <c r="CVQ3" i="2"/>
  <c r="CVP3" i="2"/>
  <c r="CVO3" i="2"/>
  <c r="CVN3" i="2"/>
  <c r="CVM3" i="2"/>
  <c r="CVL3" i="2"/>
  <c r="CVK3" i="2"/>
  <c r="CVJ3" i="2"/>
  <c r="CVI3" i="2"/>
  <c r="CVH3" i="2"/>
  <c r="CVG3" i="2"/>
  <c r="CVF3" i="2"/>
  <c r="CVE3" i="2"/>
  <c r="CVD3" i="2"/>
  <c r="CVC3" i="2"/>
  <c r="CVB3" i="2"/>
  <c r="CVA3" i="2"/>
  <c r="CUZ3" i="2"/>
  <c r="CUY3" i="2"/>
  <c r="CUX3" i="2"/>
  <c r="CUW3" i="2"/>
  <c r="CUV3" i="2"/>
  <c r="CUU3" i="2"/>
  <c r="CUT3" i="2"/>
  <c r="CUS3" i="2"/>
  <c r="CUR3" i="2"/>
  <c r="CUQ3" i="2"/>
  <c r="CUP3" i="2"/>
  <c r="CUO3" i="2"/>
  <c r="CUN3" i="2"/>
  <c r="CUM3" i="2"/>
  <c r="CUL3" i="2"/>
  <c r="CUK3" i="2"/>
  <c r="CUJ3" i="2"/>
  <c r="CUI3" i="2"/>
  <c r="CUH3" i="2"/>
  <c r="CUG3" i="2"/>
  <c r="CUF3" i="2"/>
  <c r="CUE3" i="2"/>
  <c r="CUD3" i="2"/>
  <c r="CUC3" i="2"/>
  <c r="CUB3" i="2"/>
  <c r="CUA3" i="2"/>
  <c r="CTZ3" i="2"/>
  <c r="CTY3" i="2"/>
  <c r="CTX3" i="2"/>
  <c r="CTW3" i="2"/>
  <c r="CTV3" i="2"/>
  <c r="CTU3" i="2"/>
  <c r="CTT3" i="2"/>
  <c r="CTS3" i="2"/>
  <c r="CTR3" i="2"/>
  <c r="CTQ3" i="2"/>
  <c r="CTP3" i="2"/>
  <c r="CTO3" i="2"/>
  <c r="CTN3" i="2"/>
  <c r="CTM3" i="2"/>
  <c r="CTL3" i="2"/>
  <c r="CTK3" i="2"/>
  <c r="CTJ3" i="2"/>
  <c r="CTI3" i="2"/>
  <c r="CTH3" i="2"/>
  <c r="CTG3" i="2"/>
  <c r="CTF3" i="2"/>
  <c r="CTE3" i="2"/>
  <c r="CTD3" i="2"/>
  <c r="CTC3" i="2"/>
  <c r="CTB3" i="2"/>
  <c r="CTA3" i="2"/>
  <c r="CSZ3" i="2"/>
  <c r="CSY3" i="2"/>
  <c r="CSX3" i="2"/>
  <c r="CSW3" i="2"/>
  <c r="CSV3" i="2"/>
  <c r="CSU3" i="2"/>
  <c r="CST3" i="2"/>
  <c r="CSS3" i="2"/>
  <c r="CSR3" i="2"/>
  <c r="CSQ3" i="2"/>
  <c r="CSP3" i="2"/>
  <c r="CSO3" i="2"/>
  <c r="CSN3" i="2"/>
  <c r="CSM3" i="2"/>
  <c r="CSL3" i="2"/>
  <c r="CSK3" i="2"/>
  <c r="CSJ3" i="2"/>
  <c r="CSI3" i="2"/>
  <c r="CSH3" i="2"/>
  <c r="CSG3" i="2"/>
  <c r="CSF3" i="2"/>
  <c r="CSE3" i="2"/>
  <c r="CSD3" i="2"/>
  <c r="CSC3" i="2"/>
  <c r="CSB3" i="2"/>
  <c r="CSA3" i="2"/>
  <c r="CRZ3" i="2"/>
  <c r="CRY3" i="2"/>
  <c r="CRX3" i="2"/>
  <c r="CRW3" i="2"/>
  <c r="CRV3" i="2"/>
  <c r="CRU3" i="2"/>
  <c r="CRT3" i="2"/>
  <c r="CRS3" i="2"/>
  <c r="CRR3" i="2"/>
  <c r="CRQ3" i="2"/>
  <c r="CRP3" i="2"/>
  <c r="CRO3" i="2"/>
  <c r="CRN3" i="2"/>
  <c r="CRM3" i="2"/>
  <c r="CRL3" i="2"/>
  <c r="CRK3" i="2"/>
  <c r="CRJ3" i="2"/>
  <c r="CRI3" i="2"/>
  <c r="CRH3" i="2"/>
  <c r="CRG3" i="2"/>
  <c r="CRF3" i="2"/>
  <c r="CRE3" i="2"/>
  <c r="CRD3" i="2"/>
  <c r="CRC3" i="2"/>
  <c r="CRB3" i="2"/>
  <c r="CRA3" i="2"/>
  <c r="CQZ3" i="2"/>
  <c r="CQY3" i="2"/>
  <c r="CQX3" i="2"/>
  <c r="CQW3" i="2"/>
  <c r="CQV3" i="2"/>
  <c r="CQU3" i="2"/>
  <c r="CQT3" i="2"/>
  <c r="CQS3" i="2"/>
  <c r="CQR3" i="2"/>
  <c r="CQQ3" i="2"/>
  <c r="CQP3" i="2"/>
  <c r="CQO3" i="2"/>
  <c r="CQN3" i="2"/>
  <c r="CQM3" i="2"/>
  <c r="CQL3" i="2"/>
  <c r="CQK3" i="2"/>
  <c r="CQJ3" i="2"/>
  <c r="CQI3" i="2"/>
  <c r="CQH3" i="2"/>
  <c r="CQG3" i="2"/>
  <c r="CQF3" i="2"/>
  <c r="CQE3" i="2"/>
  <c r="CQD3" i="2"/>
  <c r="CQC3" i="2"/>
  <c r="CQB3" i="2"/>
  <c r="CQA3" i="2"/>
  <c r="CPZ3" i="2"/>
  <c r="CPY3" i="2"/>
  <c r="CPX3" i="2"/>
  <c r="CPW3" i="2"/>
  <c r="CPV3" i="2"/>
  <c r="CPU3" i="2"/>
  <c r="CPT3" i="2"/>
  <c r="CPS3" i="2"/>
  <c r="CPR3" i="2"/>
  <c r="CPQ3" i="2"/>
  <c r="CPP3" i="2"/>
  <c r="CPO3" i="2"/>
  <c r="CPN3" i="2"/>
  <c r="CPM3" i="2"/>
  <c r="CPL3" i="2"/>
  <c r="CPK3" i="2"/>
  <c r="CPJ3" i="2"/>
  <c r="CPI3" i="2"/>
  <c r="CPH3" i="2"/>
  <c r="CPG3" i="2"/>
  <c r="CPF3" i="2"/>
  <c r="CPE3" i="2"/>
  <c r="CPD3" i="2"/>
  <c r="CPC3" i="2"/>
  <c r="CPB3" i="2"/>
  <c r="CPA3" i="2"/>
  <c r="COZ3" i="2"/>
  <c r="COY3" i="2"/>
  <c r="COX3" i="2"/>
  <c r="COW3" i="2"/>
  <c r="COV3" i="2"/>
  <c r="COU3" i="2"/>
  <c r="COT3" i="2"/>
  <c r="COS3" i="2"/>
  <c r="COR3" i="2"/>
  <c r="COQ3" i="2"/>
  <c r="COP3" i="2"/>
  <c r="COO3" i="2"/>
  <c r="CON3" i="2"/>
  <c r="COM3" i="2"/>
  <c r="COL3" i="2"/>
  <c r="COK3" i="2"/>
  <c r="COJ3" i="2"/>
  <c r="COI3" i="2"/>
  <c r="COH3" i="2"/>
  <c r="COG3" i="2"/>
  <c r="COF3" i="2"/>
  <c r="COE3" i="2"/>
  <c r="COD3" i="2"/>
  <c r="COC3" i="2"/>
  <c r="COB3" i="2"/>
  <c r="COA3" i="2"/>
  <c r="CNZ3" i="2"/>
  <c r="CNY3" i="2"/>
  <c r="CNX3" i="2"/>
  <c r="CNW3" i="2"/>
  <c r="CNV3" i="2"/>
  <c r="CNU3" i="2"/>
  <c r="CNT3" i="2"/>
  <c r="CNS3" i="2"/>
  <c r="CNR3" i="2"/>
  <c r="CNQ3" i="2"/>
  <c r="CNP3" i="2"/>
  <c r="CNO3" i="2"/>
  <c r="CNN3" i="2"/>
  <c r="CNM3" i="2"/>
  <c r="CNL3" i="2"/>
  <c r="CNK3" i="2"/>
  <c r="CNJ3" i="2"/>
  <c r="CNI3" i="2"/>
  <c r="CNH3" i="2"/>
  <c r="CNG3" i="2"/>
  <c r="CNF3" i="2"/>
  <c r="CNE3" i="2"/>
  <c r="CND3" i="2"/>
  <c r="CNC3" i="2"/>
  <c r="CNB3" i="2"/>
  <c r="CNA3" i="2"/>
  <c r="CMZ3" i="2"/>
  <c r="CMY3" i="2"/>
  <c r="CMX3" i="2"/>
  <c r="CMW3" i="2"/>
  <c r="CMV3" i="2"/>
  <c r="CMU3" i="2"/>
  <c r="CMT3" i="2"/>
  <c r="CMS3" i="2"/>
  <c r="CMR3" i="2"/>
  <c r="CMQ3" i="2"/>
  <c r="CMP3" i="2"/>
  <c r="CMO3" i="2"/>
  <c r="CMN3" i="2"/>
  <c r="CMM3" i="2"/>
  <c r="CML3" i="2"/>
  <c r="CMK3" i="2"/>
  <c r="CMJ3" i="2"/>
  <c r="CMI3" i="2"/>
  <c r="CMH3" i="2"/>
  <c r="CMG3" i="2"/>
  <c r="CMF3" i="2"/>
  <c r="CME3" i="2"/>
  <c r="CMD3" i="2"/>
  <c r="CMC3" i="2"/>
  <c r="CMB3" i="2"/>
  <c r="CMA3" i="2"/>
  <c r="CLZ3" i="2"/>
  <c r="CLY3" i="2"/>
  <c r="CLX3" i="2"/>
  <c r="CLW3" i="2"/>
  <c r="CLV3" i="2"/>
  <c r="CLU3" i="2"/>
  <c r="CLT3" i="2"/>
  <c r="CLS3" i="2"/>
  <c r="CLR3" i="2"/>
  <c r="CLQ3" i="2"/>
  <c r="CLP3" i="2"/>
  <c r="CLO3" i="2"/>
  <c r="CLN3" i="2"/>
  <c r="CLM3" i="2"/>
  <c r="CLL3" i="2"/>
  <c r="CLK3" i="2"/>
  <c r="CLJ3" i="2"/>
  <c r="CLI3" i="2"/>
  <c r="CLH3" i="2"/>
  <c r="CLG3" i="2"/>
  <c r="CLF3" i="2"/>
  <c r="CLE3" i="2"/>
  <c r="CLD3" i="2"/>
  <c r="CLC3" i="2"/>
  <c r="CLB3" i="2"/>
  <c r="CLA3" i="2"/>
  <c r="CKZ3" i="2"/>
  <c r="CKY3" i="2"/>
  <c r="CKX3" i="2"/>
  <c r="CKW3" i="2"/>
  <c r="CKV3" i="2"/>
  <c r="CKU3" i="2"/>
  <c r="CKT3" i="2"/>
  <c r="CKS3" i="2"/>
  <c r="CKR3" i="2"/>
  <c r="CKQ3" i="2"/>
  <c r="CKP3" i="2"/>
  <c r="CKO3" i="2"/>
  <c r="CKN3" i="2"/>
  <c r="CKM3" i="2"/>
  <c r="CKL3" i="2"/>
  <c r="CKK3" i="2"/>
  <c r="CKJ3" i="2"/>
  <c r="CKI3" i="2"/>
  <c r="CKH3" i="2"/>
  <c r="CKG3" i="2"/>
  <c r="CKF3" i="2"/>
  <c r="CKE3" i="2"/>
  <c r="CKD3" i="2"/>
  <c r="CKC3" i="2"/>
  <c r="CKB3" i="2"/>
  <c r="CKA3" i="2"/>
  <c r="CJZ3" i="2"/>
  <c r="CJY3" i="2"/>
  <c r="CJX3" i="2"/>
  <c r="CJW3" i="2"/>
  <c r="CJV3" i="2"/>
  <c r="CJU3" i="2"/>
  <c r="CJT3" i="2"/>
  <c r="CJS3" i="2"/>
  <c r="CJR3" i="2"/>
  <c r="CJQ3" i="2"/>
  <c r="CJP3" i="2"/>
  <c r="CJO3" i="2"/>
  <c r="CJN3" i="2"/>
  <c r="CJM3" i="2"/>
  <c r="CJL3" i="2"/>
  <c r="CJK3" i="2"/>
  <c r="CJJ3" i="2"/>
  <c r="CJI3" i="2"/>
  <c r="CJH3" i="2"/>
  <c r="CJG3" i="2"/>
  <c r="CJF3" i="2"/>
  <c r="CJE3" i="2"/>
  <c r="CJD3" i="2"/>
  <c r="CJC3" i="2"/>
  <c r="CJB3" i="2"/>
  <c r="CJA3" i="2"/>
  <c r="CIZ3" i="2"/>
  <c r="CIY3" i="2"/>
  <c r="CIX3" i="2"/>
  <c r="CIW3" i="2"/>
  <c r="CIV3" i="2"/>
  <c r="CIU3" i="2"/>
  <c r="CIT3" i="2"/>
  <c r="CIS3" i="2"/>
  <c r="CIR3" i="2"/>
  <c r="CIQ3" i="2"/>
  <c r="CIP3" i="2"/>
  <c r="CIO3" i="2"/>
  <c r="CIN3" i="2"/>
  <c r="CIM3" i="2"/>
  <c r="CIL3" i="2"/>
  <c r="CIK3" i="2"/>
  <c r="CIJ3" i="2"/>
  <c r="CII3" i="2"/>
  <c r="CIH3" i="2"/>
  <c r="CIG3" i="2"/>
  <c r="CIF3" i="2"/>
  <c r="CIE3" i="2"/>
  <c r="CID3" i="2"/>
  <c r="CIC3" i="2"/>
  <c r="CIB3" i="2"/>
  <c r="CIA3" i="2"/>
  <c r="CHZ3" i="2"/>
  <c r="CHY3" i="2"/>
  <c r="CHX3" i="2"/>
  <c r="CHW3" i="2"/>
  <c r="CHV3" i="2"/>
  <c r="CHU3" i="2"/>
  <c r="CHT3" i="2"/>
  <c r="CHS3" i="2"/>
  <c r="CHR3" i="2"/>
  <c r="CHQ3" i="2"/>
  <c r="CHP3" i="2"/>
  <c r="CHO3" i="2"/>
  <c r="CHN3" i="2"/>
  <c r="CHM3" i="2"/>
  <c r="CHL3" i="2"/>
  <c r="CHK3" i="2"/>
  <c r="CHJ3" i="2"/>
  <c r="CHI3" i="2"/>
  <c r="CHH3" i="2"/>
  <c r="CHG3" i="2"/>
  <c r="CHF3" i="2"/>
  <c r="CHE3" i="2"/>
  <c r="CHD3" i="2"/>
  <c r="CHC3" i="2"/>
  <c r="CHB3" i="2"/>
  <c r="CHA3" i="2"/>
  <c r="CGZ3" i="2"/>
  <c r="CGY3" i="2"/>
  <c r="CGX3" i="2"/>
  <c r="CGW3" i="2"/>
  <c r="CGV3" i="2"/>
  <c r="CGU3" i="2"/>
  <c r="CGT3" i="2"/>
  <c r="CGS3" i="2"/>
  <c r="CGR3" i="2"/>
  <c r="CGQ3" i="2"/>
  <c r="CGP3" i="2"/>
  <c r="CGO3" i="2"/>
  <c r="CGN3" i="2"/>
  <c r="CGM3" i="2"/>
  <c r="CGL3" i="2"/>
  <c r="CGK3" i="2"/>
  <c r="CGJ3" i="2"/>
  <c r="CGI3" i="2"/>
  <c r="CGH3" i="2"/>
  <c r="CGG3" i="2"/>
  <c r="CGF3" i="2"/>
  <c r="CGE3" i="2"/>
  <c r="CGD3" i="2"/>
  <c r="CGC3" i="2"/>
  <c r="CGB3" i="2"/>
  <c r="CGA3" i="2"/>
  <c r="CFZ3" i="2"/>
  <c r="CFY3" i="2"/>
  <c r="CFX3" i="2"/>
  <c r="CFW3" i="2"/>
  <c r="CFV3" i="2"/>
  <c r="CFU3" i="2"/>
  <c r="CFT3" i="2"/>
  <c r="CFS3" i="2"/>
  <c r="CFR3" i="2"/>
  <c r="CFQ3" i="2"/>
  <c r="CFP3" i="2"/>
  <c r="CFO3" i="2"/>
  <c r="CFN3" i="2"/>
  <c r="CFM3" i="2"/>
  <c r="CFL3" i="2"/>
  <c r="CFK3" i="2"/>
  <c r="CFJ3" i="2"/>
  <c r="CFI3" i="2"/>
  <c r="CFH3" i="2"/>
  <c r="CFG3" i="2"/>
  <c r="CFF3" i="2"/>
  <c r="CFE3" i="2"/>
  <c r="CFD3" i="2"/>
  <c r="CFC3" i="2"/>
  <c r="CFB3" i="2"/>
  <c r="CFA3" i="2"/>
  <c r="CEZ3" i="2"/>
  <c r="CEY3" i="2"/>
  <c r="CEX3" i="2"/>
  <c r="CEW3" i="2"/>
  <c r="CEV3" i="2"/>
  <c r="CEU3" i="2"/>
  <c r="CET3" i="2"/>
  <c r="CES3" i="2"/>
  <c r="CER3" i="2"/>
  <c r="CEQ3" i="2"/>
  <c r="CEP3" i="2"/>
  <c r="CEO3" i="2"/>
  <c r="CEN3" i="2"/>
  <c r="CEM3" i="2"/>
  <c r="CEL3" i="2"/>
  <c r="CEK3" i="2"/>
  <c r="CEJ3" i="2"/>
  <c r="CEI3" i="2"/>
  <c r="CEH3" i="2"/>
  <c r="CEG3" i="2"/>
  <c r="CEF3" i="2"/>
  <c r="CEE3" i="2"/>
  <c r="CED3" i="2"/>
  <c r="CEC3" i="2"/>
  <c r="CEB3" i="2"/>
  <c r="CEA3" i="2"/>
  <c r="CDZ3" i="2"/>
  <c r="CDY3" i="2"/>
  <c r="CDX3" i="2"/>
  <c r="CDW3" i="2"/>
  <c r="CDV3" i="2"/>
  <c r="CDU3" i="2"/>
  <c r="CDT3" i="2"/>
  <c r="CDS3" i="2"/>
  <c r="CDR3" i="2"/>
  <c r="CDQ3" i="2"/>
  <c r="CDP3" i="2"/>
  <c r="CDO3" i="2"/>
  <c r="CDN3" i="2"/>
  <c r="CDM3" i="2"/>
  <c r="CDL3" i="2"/>
  <c r="CDK3" i="2"/>
  <c r="CDJ3" i="2"/>
  <c r="CDI3" i="2"/>
  <c r="CDH3" i="2"/>
  <c r="CDG3" i="2"/>
  <c r="CDF3" i="2"/>
  <c r="CDE3" i="2"/>
  <c r="CDD3" i="2"/>
  <c r="CDC3" i="2"/>
  <c r="CDB3" i="2"/>
  <c r="CDA3" i="2"/>
  <c r="CCZ3" i="2"/>
  <c r="CCY3" i="2"/>
  <c r="CCX3" i="2"/>
  <c r="CCW3" i="2"/>
  <c r="CCV3" i="2"/>
  <c r="CCU3" i="2"/>
  <c r="CCT3" i="2"/>
  <c r="CCS3" i="2"/>
  <c r="CCR3" i="2"/>
  <c r="CCQ3" i="2"/>
  <c r="CCP3" i="2"/>
  <c r="CCO3" i="2"/>
  <c r="CCN3" i="2"/>
  <c r="CCM3" i="2"/>
  <c r="CCL3" i="2"/>
  <c r="CCK3" i="2"/>
  <c r="CCJ3" i="2"/>
  <c r="CCI3" i="2"/>
  <c r="CCH3" i="2"/>
  <c r="CCG3" i="2"/>
  <c r="CCF3" i="2"/>
  <c r="CCE3" i="2"/>
  <c r="CCD3" i="2"/>
  <c r="CCC3" i="2"/>
  <c r="CCB3" i="2"/>
  <c r="CCA3" i="2"/>
  <c r="CBZ3" i="2"/>
  <c r="CBY3" i="2"/>
  <c r="CBX3" i="2"/>
  <c r="CBW3" i="2"/>
  <c r="CBV3" i="2"/>
  <c r="CBU3" i="2"/>
  <c r="CBT3" i="2"/>
  <c r="CBS3" i="2"/>
  <c r="CBR3" i="2"/>
  <c r="CBQ3" i="2"/>
  <c r="CBP3" i="2"/>
  <c r="CBO3" i="2"/>
  <c r="CBN3" i="2"/>
  <c r="CBM3" i="2"/>
  <c r="CBL3" i="2"/>
  <c r="CBK3" i="2"/>
  <c r="CBJ3" i="2"/>
  <c r="CBI3" i="2"/>
  <c r="CBH3" i="2"/>
  <c r="CBG3" i="2"/>
  <c r="CBF3" i="2"/>
  <c r="CBE3" i="2"/>
  <c r="CBD3" i="2"/>
  <c r="CBC3" i="2"/>
  <c r="CBB3" i="2"/>
  <c r="CBA3" i="2"/>
  <c r="CAZ3" i="2"/>
  <c r="CAY3" i="2"/>
  <c r="CAX3" i="2"/>
  <c r="CAW3" i="2"/>
  <c r="CAV3" i="2"/>
  <c r="CAU3" i="2"/>
  <c r="CAT3" i="2"/>
  <c r="CAS3" i="2"/>
  <c r="CAR3" i="2"/>
  <c r="CAQ3" i="2"/>
  <c r="CAP3" i="2"/>
  <c r="CAO3" i="2"/>
  <c r="CAN3" i="2"/>
  <c r="CAM3" i="2"/>
  <c r="CAL3" i="2"/>
  <c r="CAK3" i="2"/>
  <c r="CAJ3" i="2"/>
  <c r="CAI3" i="2"/>
  <c r="CAH3" i="2"/>
  <c r="CAG3" i="2"/>
  <c r="CAF3" i="2"/>
  <c r="CAE3" i="2"/>
  <c r="CAD3" i="2"/>
  <c r="CAC3" i="2"/>
  <c r="CAB3" i="2"/>
  <c r="CAA3" i="2"/>
  <c r="BZZ3" i="2"/>
  <c r="BZY3" i="2"/>
  <c r="BZX3" i="2"/>
  <c r="BZW3" i="2"/>
  <c r="BZV3" i="2"/>
  <c r="BZU3" i="2"/>
  <c r="BZT3" i="2"/>
  <c r="BZS3" i="2"/>
  <c r="BZR3" i="2"/>
  <c r="BZQ3" i="2"/>
  <c r="BZP3" i="2"/>
  <c r="BZO3" i="2"/>
  <c r="BZN3" i="2"/>
  <c r="BZM3" i="2"/>
  <c r="BZL3" i="2"/>
  <c r="BZK3" i="2"/>
  <c r="BZJ3" i="2"/>
  <c r="BZI3" i="2"/>
  <c r="BZH3" i="2"/>
  <c r="BZG3" i="2"/>
  <c r="BZF3" i="2"/>
  <c r="BZE3" i="2"/>
  <c r="BZD3" i="2"/>
  <c r="BZC3" i="2"/>
  <c r="BZB3" i="2"/>
  <c r="BZA3" i="2"/>
  <c r="BYZ3" i="2"/>
  <c r="BYY3" i="2"/>
  <c r="BYX3" i="2"/>
  <c r="BYW3" i="2"/>
  <c r="BYV3" i="2"/>
  <c r="BYU3" i="2"/>
  <c r="BYT3" i="2"/>
  <c r="BYS3" i="2"/>
  <c r="BYR3" i="2"/>
  <c r="BYQ3" i="2"/>
  <c r="BYP3" i="2"/>
  <c r="BYO3" i="2"/>
  <c r="BYN3" i="2"/>
  <c r="BYM3" i="2"/>
  <c r="BYL3" i="2"/>
  <c r="BYK3" i="2"/>
  <c r="BYJ3" i="2"/>
  <c r="BYI3" i="2"/>
  <c r="BYH3" i="2"/>
  <c r="BYG3" i="2"/>
  <c r="BYF3" i="2"/>
  <c r="BYE3" i="2"/>
  <c r="BYD3" i="2"/>
  <c r="BYC3" i="2"/>
  <c r="BYB3" i="2"/>
  <c r="BYA3" i="2"/>
  <c r="BXZ3" i="2"/>
  <c r="BXY3" i="2"/>
  <c r="BXX3" i="2"/>
  <c r="BXW3" i="2"/>
  <c r="BXV3" i="2"/>
  <c r="BXU3" i="2"/>
  <c r="BXT3" i="2"/>
  <c r="BXS3" i="2"/>
  <c r="BXR3" i="2"/>
  <c r="BXQ3" i="2"/>
  <c r="BXP3" i="2"/>
  <c r="BXO3" i="2"/>
  <c r="BXN3" i="2"/>
  <c r="BXM3" i="2"/>
  <c r="BXL3" i="2"/>
  <c r="BXK3" i="2"/>
  <c r="BXJ3" i="2"/>
  <c r="BXI3" i="2"/>
  <c r="BXH3" i="2"/>
  <c r="BXG3" i="2"/>
  <c r="BXF3" i="2"/>
  <c r="BXE3" i="2"/>
  <c r="BXD3" i="2"/>
  <c r="BXC3" i="2"/>
  <c r="BXB3" i="2"/>
  <c r="BXA3" i="2"/>
  <c r="BWZ3" i="2"/>
  <c r="BWY3" i="2"/>
  <c r="BWX3" i="2"/>
  <c r="BWW3" i="2"/>
  <c r="BWV3" i="2"/>
  <c r="BWU3" i="2"/>
  <c r="BWT3" i="2"/>
  <c r="BWS3" i="2"/>
  <c r="BWR3" i="2"/>
  <c r="BWQ3" i="2"/>
  <c r="BWP3" i="2"/>
  <c r="BWO3" i="2"/>
  <c r="BWN3" i="2"/>
  <c r="BWM3" i="2"/>
  <c r="BWL3" i="2"/>
  <c r="BWK3" i="2"/>
  <c r="BWJ3" i="2"/>
  <c r="BWI3" i="2"/>
  <c r="BWH3" i="2"/>
  <c r="BWG3" i="2"/>
  <c r="BWF3" i="2"/>
  <c r="BWE3" i="2"/>
  <c r="BWD3" i="2"/>
  <c r="BWC3" i="2"/>
  <c r="BWB3" i="2"/>
  <c r="BWA3" i="2"/>
  <c r="BVZ3" i="2"/>
  <c r="BVY3" i="2"/>
  <c r="BVX3" i="2"/>
  <c r="BVW3" i="2"/>
  <c r="BVV3" i="2"/>
  <c r="BVU3" i="2"/>
  <c r="BVT3" i="2"/>
  <c r="BVS3" i="2"/>
  <c r="BVR3" i="2"/>
  <c r="BVQ3" i="2"/>
  <c r="BVP3" i="2"/>
  <c r="BVO3" i="2"/>
  <c r="BVN3" i="2"/>
  <c r="BVM3" i="2"/>
  <c r="BVL3" i="2"/>
  <c r="BVK3" i="2"/>
  <c r="BVJ3" i="2"/>
  <c r="BVI3" i="2"/>
  <c r="BVH3" i="2"/>
  <c r="BVG3" i="2"/>
  <c r="BVF3" i="2"/>
  <c r="BVE3" i="2"/>
  <c r="BVD3" i="2"/>
  <c r="BVC3" i="2"/>
  <c r="BVB3" i="2"/>
  <c r="BVA3" i="2"/>
  <c r="BUZ3" i="2"/>
  <c r="BUY3" i="2"/>
  <c r="BUX3" i="2"/>
  <c r="BUW3" i="2"/>
  <c r="BUV3" i="2"/>
  <c r="BUU3" i="2"/>
  <c r="BUT3" i="2"/>
  <c r="BUS3" i="2"/>
  <c r="BUR3" i="2"/>
  <c r="BUQ3" i="2"/>
  <c r="BUP3" i="2"/>
  <c r="BUO3" i="2"/>
  <c r="BUN3" i="2"/>
  <c r="BUM3" i="2"/>
  <c r="BUL3" i="2"/>
  <c r="BUK3" i="2"/>
  <c r="BUJ3" i="2"/>
  <c r="BUI3" i="2"/>
  <c r="BUH3" i="2"/>
  <c r="BUG3" i="2"/>
  <c r="BUF3" i="2"/>
  <c r="BUE3" i="2"/>
  <c r="BUD3" i="2"/>
  <c r="BUC3" i="2"/>
  <c r="BUB3" i="2"/>
  <c r="BUA3" i="2"/>
  <c r="BTZ3" i="2"/>
  <c r="BTY3" i="2"/>
  <c r="BTX3" i="2"/>
  <c r="BTW3" i="2"/>
  <c r="BTV3" i="2"/>
  <c r="BTU3" i="2"/>
  <c r="BTT3" i="2"/>
  <c r="BTS3" i="2"/>
  <c r="BTR3" i="2"/>
  <c r="BTQ3" i="2"/>
  <c r="BTP3" i="2"/>
  <c r="BTO3" i="2"/>
  <c r="BTN3" i="2"/>
  <c r="BTM3" i="2"/>
  <c r="BTL3" i="2"/>
  <c r="BTK3" i="2"/>
  <c r="BTJ3" i="2"/>
  <c r="BTI3" i="2"/>
  <c r="BTH3" i="2"/>
  <c r="BTG3" i="2"/>
  <c r="BTF3" i="2"/>
  <c r="BTE3" i="2"/>
  <c r="BTD3" i="2"/>
  <c r="BTC3" i="2"/>
  <c r="BTB3" i="2"/>
  <c r="BTA3" i="2"/>
  <c r="BSZ3" i="2"/>
  <c r="BSY3" i="2"/>
  <c r="BSX3" i="2"/>
  <c r="BSW3" i="2"/>
  <c r="BSV3" i="2"/>
  <c r="BSU3" i="2"/>
  <c r="BST3" i="2"/>
  <c r="BSS3" i="2"/>
  <c r="BSR3" i="2"/>
  <c r="BSQ3" i="2"/>
  <c r="BSP3" i="2"/>
  <c r="BSO3" i="2"/>
  <c r="BSN3" i="2"/>
  <c r="BSM3" i="2"/>
  <c r="BSL3" i="2"/>
  <c r="BSK3" i="2"/>
  <c r="BSJ3" i="2"/>
  <c r="BSI3" i="2"/>
  <c r="BSH3" i="2"/>
  <c r="BSG3" i="2"/>
  <c r="BSF3" i="2"/>
  <c r="BSE3" i="2"/>
  <c r="BSD3" i="2"/>
  <c r="BSC3" i="2"/>
  <c r="BSB3" i="2"/>
  <c r="BSA3" i="2"/>
  <c r="BRZ3" i="2"/>
  <c r="BRY3" i="2"/>
  <c r="BRX3" i="2"/>
  <c r="BRW3" i="2"/>
  <c r="BRV3" i="2"/>
  <c r="BRU3" i="2"/>
  <c r="BRT3" i="2"/>
  <c r="BRS3" i="2"/>
  <c r="BRR3" i="2"/>
  <c r="BRQ3" i="2"/>
  <c r="BRP3" i="2"/>
  <c r="BRO3" i="2"/>
  <c r="BRN3" i="2"/>
  <c r="BRM3" i="2"/>
  <c r="BRL3" i="2"/>
  <c r="BRK3" i="2"/>
  <c r="BRJ3" i="2"/>
  <c r="BRI3" i="2"/>
  <c r="BRH3" i="2"/>
  <c r="BRG3" i="2"/>
  <c r="BRF3" i="2"/>
  <c r="BRE3" i="2"/>
  <c r="BRD3" i="2"/>
  <c r="BRC3" i="2"/>
  <c r="BRB3" i="2"/>
  <c r="BRA3" i="2"/>
  <c r="BQZ3" i="2"/>
  <c r="BQY3" i="2"/>
  <c r="BQX3" i="2"/>
  <c r="BQW3" i="2"/>
  <c r="BQV3" i="2"/>
  <c r="BQU3" i="2"/>
  <c r="BQT3" i="2"/>
  <c r="BQS3" i="2"/>
  <c r="BQR3" i="2"/>
  <c r="BQQ3" i="2"/>
  <c r="BQP3" i="2"/>
  <c r="BQO3" i="2"/>
  <c r="BQN3" i="2"/>
  <c r="BQM3" i="2"/>
  <c r="BQL3" i="2"/>
  <c r="BQK3" i="2"/>
  <c r="BQJ3" i="2"/>
  <c r="BQI3" i="2"/>
  <c r="BQH3" i="2"/>
  <c r="BQG3" i="2"/>
  <c r="BQF3" i="2"/>
  <c r="BQE3" i="2"/>
  <c r="BQD3" i="2"/>
  <c r="BQC3" i="2"/>
  <c r="BQB3" i="2"/>
  <c r="BQA3" i="2"/>
  <c r="BPZ3" i="2"/>
  <c r="BPY3" i="2"/>
  <c r="BPX3" i="2"/>
  <c r="BPW3" i="2"/>
  <c r="BPV3" i="2"/>
  <c r="BPU3" i="2"/>
  <c r="BPT3" i="2"/>
  <c r="BPS3" i="2"/>
  <c r="BPR3" i="2"/>
  <c r="BPQ3" i="2"/>
  <c r="BPP3" i="2"/>
  <c r="BPO3" i="2"/>
  <c r="BPN3" i="2"/>
  <c r="BPM3" i="2"/>
  <c r="BPL3" i="2"/>
  <c r="BPK3" i="2"/>
  <c r="BPJ3" i="2"/>
  <c r="BPI3" i="2"/>
  <c r="BPH3" i="2"/>
  <c r="BPG3" i="2"/>
  <c r="BPF3" i="2"/>
  <c r="BPE3" i="2"/>
  <c r="BPD3" i="2"/>
  <c r="BPC3" i="2"/>
  <c r="BPB3" i="2"/>
  <c r="BPA3" i="2"/>
  <c r="BOZ3" i="2"/>
  <c r="BOY3" i="2"/>
  <c r="BOX3" i="2"/>
  <c r="BOW3" i="2"/>
  <c r="BOV3" i="2"/>
  <c r="BOU3" i="2"/>
  <c r="BOT3" i="2"/>
  <c r="BOS3" i="2"/>
  <c r="BOR3" i="2"/>
  <c r="BOQ3" i="2"/>
  <c r="BOP3" i="2"/>
  <c r="BOO3" i="2"/>
  <c r="BON3" i="2"/>
  <c r="BOM3" i="2"/>
  <c r="BOL3" i="2"/>
  <c r="BOK3" i="2"/>
  <c r="BOJ3" i="2"/>
  <c r="BOI3" i="2"/>
  <c r="BOH3" i="2"/>
  <c r="BOG3" i="2"/>
  <c r="BOF3" i="2"/>
  <c r="BOE3" i="2"/>
  <c r="BOD3" i="2"/>
  <c r="BOC3" i="2"/>
  <c r="BOB3" i="2"/>
  <c r="BOA3" i="2"/>
  <c r="BNZ3" i="2"/>
  <c r="BNY3" i="2"/>
  <c r="BNX3" i="2"/>
  <c r="BNW3" i="2"/>
  <c r="BNV3" i="2"/>
  <c r="BNU3" i="2"/>
  <c r="BNT3" i="2"/>
  <c r="BNS3" i="2"/>
  <c r="BNR3" i="2"/>
  <c r="BNQ3" i="2"/>
  <c r="BNP3" i="2"/>
  <c r="BNO3" i="2"/>
  <c r="BNN3" i="2"/>
  <c r="BNM3" i="2"/>
  <c r="BNL3" i="2"/>
  <c r="BNK3" i="2"/>
  <c r="BNJ3" i="2"/>
  <c r="BNI3" i="2"/>
  <c r="BNH3" i="2"/>
  <c r="BNG3" i="2"/>
  <c r="BNF3" i="2"/>
  <c r="BNE3" i="2"/>
  <c r="BND3" i="2"/>
  <c r="BNC3" i="2"/>
  <c r="BNB3" i="2"/>
  <c r="BNA3" i="2"/>
  <c r="BMZ3" i="2"/>
  <c r="BMY3" i="2"/>
  <c r="BMX3" i="2"/>
  <c r="BMW3" i="2"/>
  <c r="BMV3" i="2"/>
  <c r="BMU3" i="2"/>
  <c r="BMT3" i="2"/>
  <c r="BMS3" i="2"/>
  <c r="BMR3" i="2"/>
  <c r="BMQ3" i="2"/>
  <c r="BMP3" i="2"/>
  <c r="BMO3" i="2"/>
  <c r="BMN3" i="2"/>
  <c r="BMM3" i="2"/>
  <c r="BML3" i="2"/>
  <c r="BMK3" i="2"/>
  <c r="BMJ3" i="2"/>
  <c r="BMI3" i="2"/>
  <c r="BMH3" i="2"/>
  <c r="BMG3" i="2"/>
  <c r="BMF3" i="2"/>
  <c r="BME3" i="2"/>
  <c r="BMD3" i="2"/>
  <c r="BMC3" i="2"/>
  <c r="BMB3" i="2"/>
  <c r="BMA3" i="2"/>
  <c r="BLZ3" i="2"/>
  <c r="BLY3" i="2"/>
  <c r="BLX3" i="2"/>
  <c r="BLW3" i="2"/>
  <c r="BLV3" i="2"/>
  <c r="BLU3" i="2"/>
  <c r="BLT3" i="2"/>
  <c r="BLS3" i="2"/>
  <c r="BLR3" i="2"/>
  <c r="BLQ3" i="2"/>
  <c r="BLP3" i="2"/>
  <c r="BLO3" i="2"/>
  <c r="BLN3" i="2"/>
  <c r="BLM3" i="2"/>
  <c r="BLL3" i="2"/>
  <c r="BLK3" i="2"/>
  <c r="BLJ3" i="2"/>
  <c r="BLI3" i="2"/>
  <c r="BLH3" i="2"/>
  <c r="BLG3" i="2"/>
  <c r="BLF3" i="2"/>
  <c r="BLE3" i="2"/>
  <c r="BLD3" i="2"/>
  <c r="BLC3" i="2"/>
  <c r="BLB3" i="2"/>
  <c r="BLA3" i="2"/>
  <c r="BKZ3" i="2"/>
  <c r="BKY3" i="2"/>
  <c r="BKX3" i="2"/>
  <c r="BKW3" i="2"/>
  <c r="BKV3" i="2"/>
  <c r="BKU3" i="2"/>
  <c r="BKT3" i="2"/>
  <c r="BKS3" i="2"/>
  <c r="BKR3" i="2"/>
  <c r="BKQ3" i="2"/>
  <c r="BKP3" i="2"/>
  <c r="BKO3" i="2"/>
  <c r="BKN3" i="2"/>
  <c r="BKM3" i="2"/>
  <c r="BKL3" i="2"/>
  <c r="BKK3" i="2"/>
  <c r="BKJ3" i="2"/>
  <c r="BKI3" i="2"/>
  <c r="BKH3" i="2"/>
  <c r="BKG3" i="2"/>
  <c r="BKF3" i="2"/>
  <c r="BKE3" i="2"/>
  <c r="BKD3" i="2"/>
  <c r="BKC3" i="2"/>
  <c r="BKB3" i="2"/>
  <c r="BKA3" i="2"/>
  <c r="BJZ3" i="2"/>
  <c r="BJY3" i="2"/>
  <c r="BJX3" i="2"/>
  <c r="BJW3" i="2"/>
  <c r="BJV3" i="2"/>
  <c r="BJU3" i="2"/>
  <c r="BJT3" i="2"/>
  <c r="BJS3" i="2"/>
  <c r="BJR3" i="2"/>
  <c r="BJQ3" i="2"/>
  <c r="BJP3" i="2"/>
  <c r="BJO3" i="2"/>
  <c r="BJN3" i="2"/>
  <c r="BJM3" i="2"/>
  <c r="BJL3" i="2"/>
  <c r="BJK3" i="2"/>
  <c r="BJJ3" i="2"/>
  <c r="BJI3" i="2"/>
  <c r="BJH3" i="2"/>
  <c r="BJG3" i="2"/>
  <c r="BJF3" i="2"/>
  <c r="BJE3" i="2"/>
  <c r="BJD3" i="2"/>
  <c r="BJC3" i="2"/>
  <c r="BJB3" i="2"/>
  <c r="BJA3" i="2"/>
  <c r="BIZ3" i="2"/>
  <c r="BIY3" i="2"/>
  <c r="BIX3" i="2"/>
  <c r="BIW3" i="2"/>
  <c r="BIV3" i="2"/>
  <c r="BIU3" i="2"/>
  <c r="BIT3" i="2"/>
  <c r="BIS3" i="2"/>
  <c r="BIR3" i="2"/>
  <c r="BIQ3" i="2"/>
  <c r="BIP3" i="2"/>
  <c r="BIO3" i="2"/>
  <c r="BIN3" i="2"/>
  <c r="BIM3" i="2"/>
  <c r="BIL3" i="2"/>
  <c r="BIK3" i="2"/>
  <c r="BIJ3" i="2"/>
  <c r="BII3" i="2"/>
  <c r="BIH3" i="2"/>
  <c r="BIG3" i="2"/>
  <c r="BIF3" i="2"/>
  <c r="BIE3" i="2"/>
  <c r="BID3" i="2"/>
  <c r="BIC3" i="2"/>
  <c r="BIB3" i="2"/>
  <c r="BIA3" i="2"/>
  <c r="BHZ3" i="2"/>
  <c r="BHY3" i="2"/>
  <c r="BHX3" i="2"/>
  <c r="BHW3" i="2"/>
  <c r="BHV3" i="2"/>
  <c r="BHU3" i="2"/>
  <c r="BHT3" i="2"/>
  <c r="BHS3" i="2"/>
  <c r="BHR3" i="2"/>
  <c r="BHQ3" i="2"/>
  <c r="BHP3" i="2"/>
  <c r="BHO3" i="2"/>
  <c r="BHN3" i="2"/>
  <c r="BHM3" i="2"/>
  <c r="BHL3" i="2"/>
  <c r="BHK3" i="2"/>
  <c r="BHJ3" i="2"/>
  <c r="BHI3" i="2"/>
  <c r="BHH3" i="2"/>
  <c r="BHG3" i="2"/>
  <c r="BHF3" i="2"/>
  <c r="BHE3" i="2"/>
  <c r="BHD3" i="2"/>
  <c r="BHC3" i="2"/>
  <c r="BHB3" i="2"/>
  <c r="BHA3" i="2"/>
  <c r="BGZ3" i="2"/>
  <c r="BGY3" i="2"/>
  <c r="BGX3" i="2"/>
  <c r="BGW3" i="2"/>
  <c r="BGV3" i="2"/>
  <c r="BGU3" i="2"/>
  <c r="BGT3" i="2"/>
  <c r="BGS3" i="2"/>
  <c r="BGR3" i="2"/>
  <c r="BGQ3" i="2"/>
  <c r="BGP3" i="2"/>
  <c r="BGO3" i="2"/>
  <c r="BGN3" i="2"/>
  <c r="BGM3" i="2"/>
  <c r="BGL3" i="2"/>
  <c r="BGK3" i="2"/>
  <c r="BGJ3" i="2"/>
  <c r="BGI3" i="2"/>
  <c r="BGH3" i="2"/>
  <c r="BGG3" i="2"/>
  <c r="BGF3" i="2"/>
  <c r="BGE3" i="2"/>
  <c r="BGD3" i="2"/>
  <c r="BGC3" i="2"/>
  <c r="BGB3" i="2"/>
  <c r="BGA3" i="2"/>
  <c r="BFZ3" i="2"/>
  <c r="BFY3" i="2"/>
  <c r="BFX3" i="2"/>
  <c r="BFW3" i="2"/>
  <c r="BFV3" i="2"/>
  <c r="BFU3" i="2"/>
  <c r="BFT3" i="2"/>
  <c r="BFS3" i="2"/>
  <c r="BFR3" i="2"/>
  <c r="BFQ3" i="2"/>
  <c r="BFP3" i="2"/>
  <c r="BFO3" i="2"/>
  <c r="BFN3" i="2"/>
  <c r="BFM3" i="2"/>
  <c r="BFL3" i="2"/>
  <c r="BFK3" i="2"/>
  <c r="BFJ3" i="2"/>
  <c r="BFI3" i="2"/>
  <c r="BFH3" i="2"/>
  <c r="BFG3" i="2"/>
  <c r="BFF3" i="2"/>
  <c r="BFE3" i="2"/>
  <c r="BFD3" i="2"/>
  <c r="BFC3" i="2"/>
  <c r="BFB3" i="2"/>
  <c r="BFA3" i="2"/>
  <c r="BEZ3" i="2"/>
  <c r="BEY3" i="2"/>
  <c r="BEX3" i="2"/>
  <c r="BEW3" i="2"/>
  <c r="BEV3" i="2"/>
  <c r="BEU3" i="2"/>
  <c r="BET3" i="2"/>
  <c r="BES3" i="2"/>
  <c r="BER3" i="2"/>
  <c r="BEQ3" i="2"/>
  <c r="BEP3" i="2"/>
  <c r="BEO3" i="2"/>
  <c r="BEN3" i="2"/>
  <c r="BEM3" i="2"/>
  <c r="BEL3" i="2"/>
  <c r="BEK3" i="2"/>
  <c r="BEJ3" i="2"/>
  <c r="BEI3" i="2"/>
  <c r="BEH3" i="2"/>
  <c r="BEG3" i="2"/>
  <c r="BEF3" i="2"/>
  <c r="BEE3" i="2"/>
  <c r="BED3" i="2"/>
  <c r="BEC3" i="2"/>
  <c r="BEB3" i="2"/>
  <c r="BEA3" i="2"/>
  <c r="BDZ3" i="2"/>
  <c r="BDY3" i="2"/>
  <c r="BDX3" i="2"/>
  <c r="BDW3" i="2"/>
  <c r="BDV3" i="2"/>
  <c r="BDU3" i="2"/>
  <c r="BDT3" i="2"/>
  <c r="BDS3" i="2"/>
  <c r="BDR3" i="2"/>
  <c r="BDQ3" i="2"/>
  <c r="BDP3" i="2"/>
  <c r="BDO3" i="2"/>
  <c r="BDN3" i="2"/>
  <c r="BDM3" i="2"/>
  <c r="BDL3" i="2"/>
  <c r="BDK3" i="2"/>
  <c r="BDJ3" i="2"/>
  <c r="BDI3" i="2"/>
  <c r="BDH3" i="2"/>
  <c r="BDG3" i="2"/>
  <c r="BDF3" i="2"/>
  <c r="BDE3" i="2"/>
  <c r="BDD3" i="2"/>
  <c r="BDC3" i="2"/>
  <c r="BDB3" i="2"/>
  <c r="BDA3" i="2"/>
  <c r="BCZ3" i="2"/>
  <c r="BCY3" i="2"/>
  <c r="BCX3" i="2"/>
  <c r="BCW3" i="2"/>
  <c r="BCV3" i="2"/>
  <c r="BCU3" i="2"/>
  <c r="BCT3" i="2"/>
  <c r="BCS3" i="2"/>
  <c r="BCR3" i="2"/>
  <c r="BCQ3" i="2"/>
  <c r="BCP3" i="2"/>
  <c r="BCO3" i="2"/>
  <c r="BCN3" i="2"/>
  <c r="BCM3" i="2"/>
  <c r="BCL3" i="2"/>
  <c r="BCK3" i="2"/>
  <c r="BCJ3" i="2"/>
  <c r="BCI3" i="2"/>
  <c r="BCH3" i="2"/>
  <c r="BCG3" i="2"/>
  <c r="BCF3" i="2"/>
  <c r="BCE3" i="2"/>
  <c r="BCD3" i="2"/>
  <c r="BCC3" i="2"/>
  <c r="BCB3" i="2"/>
  <c r="BCA3" i="2"/>
  <c r="BBZ3" i="2"/>
  <c r="BBY3" i="2"/>
  <c r="BBX3" i="2"/>
  <c r="BBW3" i="2"/>
  <c r="BBV3" i="2"/>
  <c r="BBU3" i="2"/>
  <c r="BBT3" i="2"/>
  <c r="BBS3" i="2"/>
  <c r="BBR3" i="2"/>
  <c r="BBQ3" i="2"/>
  <c r="BBP3" i="2"/>
  <c r="BBO3" i="2"/>
  <c r="BBN3" i="2"/>
  <c r="BBM3" i="2"/>
  <c r="BBL3" i="2"/>
  <c r="BBK3" i="2"/>
  <c r="BBJ3" i="2"/>
  <c r="BBI3" i="2"/>
  <c r="BBH3" i="2"/>
  <c r="BBG3" i="2"/>
  <c r="BBF3" i="2"/>
  <c r="BBE3" i="2"/>
  <c r="BBD3" i="2"/>
  <c r="BBC3" i="2"/>
  <c r="BBB3" i="2"/>
  <c r="BBA3" i="2"/>
  <c r="BAZ3" i="2"/>
  <c r="BAY3" i="2"/>
  <c r="BAX3" i="2"/>
  <c r="BAW3" i="2"/>
  <c r="BAV3" i="2"/>
  <c r="BAU3" i="2"/>
  <c r="BAT3" i="2"/>
  <c r="BAS3" i="2"/>
  <c r="BAR3" i="2"/>
  <c r="BAQ3" i="2"/>
  <c r="BAP3" i="2"/>
  <c r="BAO3" i="2"/>
  <c r="BAN3" i="2"/>
  <c r="BAM3" i="2"/>
  <c r="BAL3" i="2"/>
  <c r="BAK3" i="2"/>
  <c r="BAJ3" i="2"/>
  <c r="BAI3" i="2"/>
  <c r="BAH3" i="2"/>
  <c r="BAG3" i="2"/>
  <c r="BAF3" i="2"/>
  <c r="BAE3" i="2"/>
  <c r="BAD3" i="2"/>
  <c r="BAC3" i="2"/>
  <c r="BAB3" i="2"/>
  <c r="BAA3" i="2"/>
  <c r="AZZ3" i="2"/>
  <c r="AZY3" i="2"/>
  <c r="AZX3" i="2"/>
  <c r="AZW3" i="2"/>
  <c r="AZV3" i="2"/>
  <c r="AZU3" i="2"/>
  <c r="AZT3" i="2"/>
  <c r="AZS3" i="2"/>
  <c r="AZR3" i="2"/>
  <c r="AZQ3" i="2"/>
  <c r="AZP3" i="2"/>
  <c r="AZO3" i="2"/>
  <c r="AZN3" i="2"/>
  <c r="AZM3" i="2"/>
  <c r="AZL3" i="2"/>
  <c r="AZK3" i="2"/>
  <c r="AZJ3" i="2"/>
  <c r="AZI3" i="2"/>
  <c r="AZH3" i="2"/>
  <c r="AZG3" i="2"/>
  <c r="AZF3" i="2"/>
  <c r="AZE3" i="2"/>
  <c r="AZD3" i="2"/>
  <c r="AZC3" i="2"/>
  <c r="AZB3" i="2"/>
  <c r="AZA3" i="2"/>
  <c r="AYZ3" i="2"/>
  <c r="AYY3" i="2"/>
  <c r="AYX3" i="2"/>
  <c r="AYW3" i="2"/>
  <c r="AYV3" i="2"/>
  <c r="AYU3" i="2"/>
  <c r="AYT3" i="2"/>
  <c r="AYS3" i="2"/>
  <c r="AYR3" i="2"/>
  <c r="AYQ3" i="2"/>
  <c r="AYP3" i="2"/>
  <c r="AYO3" i="2"/>
  <c r="AYN3" i="2"/>
  <c r="AYM3" i="2"/>
  <c r="AYL3" i="2"/>
  <c r="AYK3" i="2"/>
  <c r="AYJ3" i="2"/>
  <c r="AYI3" i="2"/>
  <c r="AYH3" i="2"/>
  <c r="AYG3" i="2"/>
  <c r="AYF3" i="2"/>
  <c r="AYE3" i="2"/>
  <c r="AYD3" i="2"/>
  <c r="AYC3" i="2"/>
  <c r="AYB3" i="2"/>
  <c r="AYA3" i="2"/>
  <c r="AXZ3" i="2"/>
  <c r="AXY3" i="2"/>
  <c r="AXX3" i="2"/>
  <c r="AXW3" i="2"/>
  <c r="AXV3" i="2"/>
  <c r="AXU3" i="2"/>
  <c r="AXT3" i="2"/>
  <c r="AXS3" i="2"/>
  <c r="AXR3" i="2"/>
  <c r="AXQ3" i="2"/>
  <c r="AXP3" i="2"/>
  <c r="AXO3" i="2"/>
  <c r="AXN3" i="2"/>
  <c r="AXM3" i="2"/>
  <c r="AXL3" i="2"/>
  <c r="AXK3" i="2"/>
  <c r="AXJ3" i="2"/>
  <c r="AXI3" i="2"/>
  <c r="AXH3" i="2"/>
  <c r="AXG3" i="2"/>
  <c r="AXF3" i="2"/>
  <c r="AXE3" i="2"/>
  <c r="AXD3" i="2"/>
  <c r="AXC3" i="2"/>
  <c r="AXB3" i="2"/>
  <c r="AXA3" i="2"/>
  <c r="AWZ3" i="2"/>
  <c r="AWY3" i="2"/>
  <c r="AWX3" i="2"/>
  <c r="AWW3" i="2"/>
  <c r="AWV3" i="2"/>
  <c r="AWU3" i="2"/>
  <c r="AWT3" i="2"/>
  <c r="AWS3" i="2"/>
  <c r="AWR3" i="2"/>
  <c r="AWQ3" i="2"/>
  <c r="AWP3" i="2"/>
  <c r="AWO3" i="2"/>
  <c r="AWN3" i="2"/>
  <c r="AWM3" i="2"/>
  <c r="AWL3" i="2"/>
  <c r="AWK3" i="2"/>
  <c r="AWJ3" i="2"/>
  <c r="AWI3" i="2"/>
  <c r="AWH3" i="2"/>
  <c r="AWG3" i="2"/>
  <c r="AWF3" i="2"/>
  <c r="AWE3" i="2"/>
  <c r="AWD3" i="2"/>
  <c r="AWC3" i="2"/>
  <c r="AWB3" i="2"/>
  <c r="AWA3" i="2"/>
  <c r="AVZ3" i="2"/>
  <c r="AVY3" i="2"/>
  <c r="AVX3" i="2"/>
  <c r="AVW3" i="2"/>
  <c r="AVV3" i="2"/>
  <c r="AVU3" i="2"/>
  <c r="AVT3" i="2"/>
  <c r="AVS3" i="2"/>
  <c r="AVR3" i="2"/>
  <c r="AVQ3" i="2"/>
  <c r="AVP3" i="2"/>
  <c r="AVO3" i="2"/>
  <c r="AVN3" i="2"/>
  <c r="AVM3" i="2"/>
  <c r="AVL3" i="2"/>
  <c r="AVK3" i="2"/>
  <c r="AVJ3" i="2"/>
  <c r="AVI3" i="2"/>
  <c r="AVH3" i="2"/>
  <c r="AVG3" i="2"/>
  <c r="AVF3" i="2"/>
  <c r="AVE3" i="2"/>
  <c r="AVD3" i="2"/>
  <c r="AVC3" i="2"/>
  <c r="AVB3" i="2"/>
  <c r="AVA3" i="2"/>
  <c r="AUZ3" i="2"/>
  <c r="AUY3" i="2"/>
  <c r="AUX3" i="2"/>
  <c r="AUW3" i="2"/>
  <c r="AUV3" i="2"/>
  <c r="AUU3" i="2"/>
  <c r="AUT3" i="2"/>
  <c r="AUS3" i="2"/>
  <c r="AUR3" i="2"/>
  <c r="AUQ3" i="2"/>
  <c r="AUP3" i="2"/>
  <c r="AUO3" i="2"/>
  <c r="AUN3" i="2"/>
  <c r="AUM3" i="2"/>
  <c r="AUL3" i="2"/>
  <c r="AUK3" i="2"/>
  <c r="AUJ3" i="2"/>
  <c r="AUI3" i="2"/>
  <c r="AUH3" i="2"/>
  <c r="AUG3" i="2"/>
  <c r="AUF3" i="2"/>
  <c r="AUE3" i="2"/>
  <c r="AUD3" i="2"/>
  <c r="AUC3" i="2"/>
  <c r="AUB3" i="2"/>
  <c r="AUA3" i="2"/>
  <c r="ATZ3" i="2"/>
  <c r="ATY3" i="2"/>
  <c r="ATX3" i="2"/>
  <c r="ATW3" i="2"/>
  <c r="ATV3" i="2"/>
  <c r="ATU3" i="2"/>
  <c r="ATT3" i="2"/>
  <c r="ATS3" i="2"/>
  <c r="ATR3" i="2"/>
  <c r="ATQ3" i="2"/>
  <c r="ATP3" i="2"/>
  <c r="ATO3" i="2"/>
  <c r="ATN3" i="2"/>
  <c r="ATM3" i="2"/>
  <c r="ATL3" i="2"/>
  <c r="ATK3" i="2"/>
  <c r="ATJ3" i="2"/>
  <c r="ATI3" i="2"/>
  <c r="ATH3" i="2"/>
  <c r="ATG3" i="2"/>
  <c r="ATF3" i="2"/>
  <c r="ATE3" i="2"/>
  <c r="ATD3" i="2"/>
  <c r="ATC3" i="2"/>
  <c r="ATB3" i="2"/>
  <c r="ATA3" i="2"/>
  <c r="ASZ3" i="2"/>
  <c r="ASY3" i="2"/>
  <c r="ASX3" i="2"/>
  <c r="ASW3" i="2"/>
  <c r="ASV3" i="2"/>
  <c r="ASU3" i="2"/>
  <c r="AST3" i="2"/>
  <c r="ASS3" i="2"/>
  <c r="ASR3" i="2"/>
  <c r="ASQ3" i="2"/>
  <c r="ASP3" i="2"/>
  <c r="ASO3" i="2"/>
  <c r="ASN3" i="2"/>
  <c r="ASM3" i="2"/>
  <c r="ASL3" i="2"/>
  <c r="ASK3" i="2"/>
  <c r="ASJ3" i="2"/>
  <c r="ASI3" i="2"/>
  <c r="ASH3" i="2"/>
  <c r="ASG3" i="2"/>
  <c r="ASF3" i="2"/>
  <c r="ASE3" i="2"/>
  <c r="ASD3" i="2"/>
  <c r="ASC3" i="2"/>
  <c r="ASB3" i="2"/>
  <c r="ASA3" i="2"/>
  <c r="ARZ3" i="2"/>
  <c r="ARY3" i="2"/>
  <c r="ARX3" i="2"/>
  <c r="ARW3" i="2"/>
  <c r="ARV3" i="2"/>
  <c r="ARU3" i="2"/>
  <c r="ART3" i="2"/>
  <c r="ARS3" i="2"/>
  <c r="ARR3" i="2"/>
  <c r="ARQ3" i="2"/>
  <c r="ARP3" i="2"/>
  <c r="ARO3" i="2"/>
  <c r="ARN3" i="2"/>
  <c r="ARM3" i="2"/>
  <c r="ARL3" i="2"/>
  <c r="ARK3" i="2"/>
  <c r="ARJ3" i="2"/>
  <c r="ARI3" i="2"/>
  <c r="ARH3" i="2"/>
  <c r="ARG3" i="2"/>
  <c r="ARF3" i="2"/>
  <c r="ARE3" i="2"/>
  <c r="ARD3" i="2"/>
  <c r="ARC3" i="2"/>
  <c r="ARB3" i="2"/>
  <c r="ARA3" i="2"/>
  <c r="AQZ3" i="2"/>
  <c r="AQY3" i="2"/>
  <c r="AQX3" i="2"/>
  <c r="AQW3" i="2"/>
  <c r="AQV3" i="2"/>
  <c r="AQU3" i="2"/>
  <c r="AQT3" i="2"/>
  <c r="AQS3" i="2"/>
  <c r="AQR3" i="2"/>
  <c r="AQQ3" i="2"/>
  <c r="AQP3" i="2"/>
  <c r="AQO3" i="2"/>
  <c r="AQN3" i="2"/>
  <c r="AQM3" i="2"/>
  <c r="AQL3" i="2"/>
  <c r="AQK3" i="2"/>
  <c r="AQJ3" i="2"/>
  <c r="AQI3" i="2"/>
  <c r="AQH3" i="2"/>
  <c r="AQG3" i="2"/>
  <c r="AQF3" i="2"/>
  <c r="AQE3" i="2"/>
  <c r="AQD3" i="2"/>
  <c r="AQC3" i="2"/>
  <c r="AQB3" i="2"/>
  <c r="AQA3" i="2"/>
  <c r="APZ3" i="2"/>
  <c r="APY3" i="2"/>
  <c r="APX3" i="2"/>
  <c r="APW3" i="2"/>
  <c r="APV3" i="2"/>
  <c r="APU3" i="2"/>
  <c r="APT3" i="2"/>
  <c r="APS3" i="2"/>
  <c r="APR3" i="2"/>
  <c r="APQ3" i="2"/>
  <c r="APP3" i="2"/>
  <c r="APO3" i="2"/>
  <c r="APN3" i="2"/>
  <c r="APM3" i="2"/>
  <c r="APL3" i="2"/>
  <c r="APK3" i="2"/>
  <c r="APJ3" i="2"/>
  <c r="API3" i="2"/>
  <c r="APH3" i="2"/>
  <c r="APG3" i="2"/>
  <c r="APF3" i="2"/>
  <c r="APE3" i="2"/>
  <c r="APD3" i="2"/>
  <c r="APC3" i="2"/>
  <c r="APB3" i="2"/>
  <c r="APA3" i="2"/>
  <c r="AOZ3" i="2"/>
  <c r="AOY3" i="2"/>
  <c r="AOX3" i="2"/>
  <c r="AOW3" i="2"/>
  <c r="AOV3" i="2"/>
  <c r="AOU3" i="2"/>
  <c r="AOT3" i="2"/>
  <c r="AOS3" i="2"/>
  <c r="AOR3" i="2"/>
  <c r="AOQ3" i="2"/>
  <c r="AOP3" i="2"/>
  <c r="AOO3" i="2"/>
  <c r="AON3" i="2"/>
  <c r="AOM3" i="2"/>
  <c r="AOL3" i="2"/>
  <c r="AOK3" i="2"/>
  <c r="AOJ3" i="2"/>
  <c r="AOI3" i="2"/>
  <c r="AOH3" i="2"/>
  <c r="AOG3" i="2"/>
  <c r="AOF3" i="2"/>
  <c r="AOE3" i="2"/>
  <c r="AOD3" i="2"/>
  <c r="AOC3" i="2"/>
  <c r="AOB3" i="2"/>
  <c r="AOA3" i="2"/>
  <c r="ANZ3" i="2"/>
  <c r="ANY3" i="2"/>
  <c r="ANX3" i="2"/>
  <c r="ANW3" i="2"/>
  <c r="ANV3" i="2"/>
  <c r="ANU3" i="2"/>
  <c r="ANT3" i="2"/>
  <c r="ANS3" i="2"/>
  <c r="ANR3" i="2"/>
  <c r="ANQ3" i="2"/>
  <c r="ANP3" i="2"/>
  <c r="ANO3" i="2"/>
  <c r="ANN3" i="2"/>
  <c r="ANM3" i="2"/>
  <c r="ANL3" i="2"/>
  <c r="ANK3" i="2"/>
  <c r="ANJ3" i="2"/>
  <c r="ANI3" i="2"/>
  <c r="ANH3" i="2"/>
  <c r="ANG3" i="2"/>
  <c r="ANF3" i="2"/>
  <c r="ANE3" i="2"/>
  <c r="AND3" i="2"/>
  <c r="ANC3" i="2"/>
  <c r="ANB3" i="2"/>
  <c r="ANA3" i="2"/>
  <c r="AMZ3" i="2"/>
  <c r="AMY3" i="2"/>
  <c r="AMX3" i="2"/>
  <c r="AMW3" i="2"/>
  <c r="AMV3" i="2"/>
  <c r="AMU3" i="2"/>
  <c r="AMT3" i="2"/>
  <c r="AMS3" i="2"/>
  <c r="AMR3" i="2"/>
  <c r="AMQ3" i="2"/>
  <c r="AMP3" i="2"/>
  <c r="AMO3" i="2"/>
  <c r="AMN3" i="2"/>
  <c r="AMM3" i="2"/>
  <c r="AML3" i="2"/>
  <c r="AMK3" i="2"/>
  <c r="AMJ3" i="2"/>
  <c r="AMI3" i="2"/>
  <c r="AMH3" i="2"/>
  <c r="AMG3" i="2"/>
  <c r="AMF3" i="2"/>
  <c r="AME3" i="2"/>
  <c r="AMD3" i="2"/>
  <c r="AMC3" i="2"/>
  <c r="AMB3" i="2"/>
  <c r="AMA3" i="2"/>
  <c r="ALZ3" i="2"/>
  <c r="ALY3" i="2"/>
  <c r="ALX3" i="2"/>
  <c r="ALW3" i="2"/>
  <c r="ALV3" i="2"/>
  <c r="ALU3" i="2"/>
  <c r="ALT3" i="2"/>
  <c r="ALS3" i="2"/>
  <c r="ALR3" i="2"/>
  <c r="ALQ3" i="2"/>
  <c r="ALP3" i="2"/>
  <c r="ALO3" i="2"/>
  <c r="ALN3" i="2"/>
  <c r="ALM3" i="2"/>
  <c r="ALL3" i="2"/>
  <c r="ALK3" i="2"/>
  <c r="ALJ3" i="2"/>
  <c r="ALI3" i="2"/>
  <c r="ALH3" i="2"/>
  <c r="ALG3" i="2"/>
  <c r="ALF3" i="2"/>
  <c r="ALE3" i="2"/>
  <c r="ALD3" i="2"/>
  <c r="ALC3" i="2"/>
  <c r="ALB3" i="2"/>
  <c r="ALA3" i="2"/>
  <c r="AKZ3" i="2"/>
  <c r="AKY3" i="2"/>
  <c r="AKX3" i="2"/>
  <c r="AKW3" i="2"/>
  <c r="AKV3" i="2"/>
  <c r="AKU3" i="2"/>
  <c r="AKT3" i="2"/>
  <c r="AKS3" i="2"/>
  <c r="AKR3" i="2"/>
  <c r="AKQ3" i="2"/>
  <c r="AKP3" i="2"/>
  <c r="AKO3" i="2"/>
  <c r="AKN3" i="2"/>
  <c r="AKM3" i="2"/>
  <c r="AKL3" i="2"/>
  <c r="AKK3" i="2"/>
  <c r="AKJ3" i="2"/>
  <c r="AKI3" i="2"/>
  <c r="AKH3" i="2"/>
  <c r="AKG3" i="2"/>
  <c r="AKF3" i="2"/>
  <c r="AKE3" i="2"/>
  <c r="AKD3" i="2"/>
  <c r="AKC3" i="2"/>
  <c r="AKB3" i="2"/>
  <c r="AKA3" i="2"/>
  <c r="AJZ3" i="2"/>
  <c r="AJY3" i="2"/>
  <c r="AJX3" i="2"/>
  <c r="AJW3" i="2"/>
  <c r="AJV3" i="2"/>
  <c r="AJU3" i="2"/>
  <c r="AJT3" i="2"/>
  <c r="AJS3" i="2"/>
  <c r="AJR3" i="2"/>
  <c r="AJQ3" i="2"/>
  <c r="AJP3" i="2"/>
  <c r="AJO3" i="2"/>
  <c r="AJN3" i="2"/>
  <c r="AJM3" i="2"/>
  <c r="AJL3" i="2"/>
  <c r="AJK3" i="2"/>
  <c r="AJJ3" i="2"/>
  <c r="AJI3" i="2"/>
  <c r="AJH3" i="2"/>
  <c r="AJG3" i="2"/>
  <c r="AJF3" i="2"/>
  <c r="AJE3" i="2"/>
  <c r="AJD3" i="2"/>
  <c r="AJC3" i="2"/>
  <c r="AJB3" i="2"/>
  <c r="AJA3" i="2"/>
  <c r="AIZ3" i="2"/>
  <c r="AIY3" i="2"/>
  <c r="AIX3" i="2"/>
  <c r="AIW3" i="2"/>
  <c r="AIV3" i="2"/>
  <c r="AIU3" i="2"/>
  <c r="AIT3" i="2"/>
  <c r="AIS3" i="2"/>
  <c r="AIR3" i="2"/>
  <c r="AIQ3" i="2"/>
  <c r="AIP3" i="2"/>
  <c r="AIO3" i="2"/>
  <c r="AIN3" i="2"/>
  <c r="AIM3" i="2"/>
  <c r="AIL3" i="2"/>
  <c r="AIK3" i="2"/>
  <c r="AIJ3" i="2"/>
  <c r="AII3" i="2"/>
  <c r="AIH3" i="2"/>
  <c r="AIG3" i="2"/>
  <c r="AIF3" i="2"/>
  <c r="AIE3" i="2"/>
  <c r="AID3" i="2"/>
  <c r="AIC3" i="2"/>
  <c r="AIB3" i="2"/>
  <c r="AIA3" i="2"/>
  <c r="AHZ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Z3" i="2"/>
  <c r="ABY3" i="2"/>
  <c r="ABX3" i="2"/>
  <c r="ABW3" i="2"/>
  <c r="ABV3" i="2"/>
  <c r="ABU3" i="2"/>
  <c r="ABT3" i="2"/>
  <c r="ABS3" i="2"/>
  <c r="ABR3" i="2"/>
  <c r="ABQ3" i="2"/>
  <c r="ABP3" i="2"/>
  <c r="ABO3" i="2"/>
  <c r="ABN3" i="2"/>
  <c r="ABM3" i="2"/>
  <c r="ABL3" i="2"/>
  <c r="ABK3" i="2"/>
  <c r="ABJ3" i="2"/>
  <c r="ABI3" i="2"/>
  <c r="ABH3" i="2"/>
  <c r="ABG3" i="2"/>
  <c r="ABF3" i="2"/>
  <c r="ABE3" i="2"/>
  <c r="ABD3" i="2"/>
  <c r="ABC3" i="2"/>
  <c r="ABB3" i="2"/>
  <c r="ABA3" i="2"/>
  <c r="AAZ3" i="2"/>
  <c r="AAY3" i="2"/>
  <c r="AAX3" i="2"/>
  <c r="AAW3" i="2"/>
  <c r="AAV3" i="2"/>
  <c r="AAU3" i="2"/>
  <c r="AAT3" i="2"/>
  <c r="AAS3" i="2"/>
  <c r="AAR3" i="2"/>
  <c r="AAQ3" i="2"/>
  <c r="AAP3" i="2"/>
  <c r="AAO3" i="2"/>
  <c r="AAN3" i="2"/>
  <c r="AAM3" i="2"/>
  <c r="AAL3" i="2"/>
  <c r="AAK3" i="2"/>
  <c r="AAJ3" i="2"/>
  <c r="AAI3" i="2"/>
  <c r="AAH3" i="2"/>
  <c r="AAG3" i="2"/>
  <c r="AAF3" i="2"/>
  <c r="AAE3" i="2"/>
  <c r="AAD3" i="2"/>
  <c r="AAC3" i="2"/>
  <c r="AAB3" i="2"/>
  <c r="AAA3" i="2"/>
  <c r="ZZ3" i="2"/>
  <c r="ZY3" i="2"/>
  <c r="ZX3" i="2"/>
  <c r="ZW3" i="2"/>
  <c r="ZV3" i="2"/>
  <c r="ZU3" i="2"/>
  <c r="ZT3" i="2"/>
  <c r="ZS3" i="2"/>
  <c r="ZR3" i="2"/>
  <c r="ZQ3" i="2"/>
  <c r="ZP3" i="2"/>
  <c r="ZO3" i="2"/>
  <c r="ZN3" i="2"/>
  <c r="ZM3" i="2"/>
  <c r="ZL3" i="2"/>
  <c r="ZK3" i="2"/>
  <c r="ZJ3" i="2"/>
  <c r="ZI3" i="2"/>
  <c r="ZH3" i="2"/>
  <c r="ZG3" i="2"/>
  <c r="ZF3" i="2"/>
  <c r="ZE3" i="2"/>
  <c r="ZD3" i="2"/>
  <c r="ZC3" i="2"/>
  <c r="ZB3" i="2"/>
  <c r="ZA3" i="2"/>
  <c r="YZ3" i="2"/>
  <c r="YY3" i="2"/>
  <c r="YX3" i="2"/>
  <c r="YW3" i="2"/>
  <c r="YV3" i="2"/>
  <c r="YU3" i="2"/>
  <c r="YT3" i="2"/>
  <c r="YS3" i="2"/>
  <c r="YR3" i="2"/>
  <c r="YQ3" i="2"/>
  <c r="YP3" i="2"/>
  <c r="YO3" i="2"/>
  <c r="YN3" i="2"/>
  <c r="YM3" i="2"/>
  <c r="YL3" i="2"/>
  <c r="YK3" i="2"/>
  <c r="YJ3" i="2"/>
  <c r="YI3" i="2"/>
  <c r="YH3" i="2"/>
  <c r="YG3" i="2"/>
  <c r="YF3" i="2"/>
  <c r="YE3" i="2"/>
  <c r="YD3" i="2"/>
  <c r="YC3" i="2"/>
  <c r="YB3" i="2"/>
  <c r="YA3" i="2"/>
  <c r="XZ3" i="2"/>
  <c r="XY3" i="2"/>
  <c r="XX3" i="2"/>
  <c r="XW3" i="2"/>
  <c r="XV3" i="2"/>
  <c r="XU3" i="2"/>
  <c r="XT3" i="2"/>
  <c r="XS3" i="2"/>
  <c r="XR3" i="2"/>
  <c r="XQ3" i="2"/>
  <c r="XP3" i="2"/>
  <c r="XO3" i="2"/>
  <c r="XN3" i="2"/>
  <c r="XM3" i="2"/>
  <c r="XL3" i="2"/>
  <c r="XK3" i="2"/>
  <c r="XJ3" i="2"/>
  <c r="XI3" i="2"/>
  <c r="XH3" i="2"/>
  <c r="XG3" i="2"/>
  <c r="XF3" i="2"/>
  <c r="XE3" i="2"/>
  <c r="XD3" i="2"/>
  <c r="XC3" i="2"/>
  <c r="XB3" i="2"/>
  <c r="XA3" i="2"/>
  <c r="WZ3" i="2"/>
  <c r="WY3" i="2"/>
  <c r="WX3" i="2"/>
  <c r="WW3" i="2"/>
  <c r="WV3" i="2"/>
  <c r="WU3" i="2"/>
  <c r="WT3" i="2"/>
  <c r="WS3" i="2"/>
  <c r="WR3" i="2"/>
  <c r="WQ3" i="2"/>
  <c r="WP3" i="2"/>
  <c r="WO3" i="2"/>
  <c r="WN3" i="2"/>
  <c r="WM3" i="2"/>
  <c r="WL3" i="2"/>
  <c r="WK3" i="2"/>
  <c r="WJ3" i="2"/>
  <c r="WI3" i="2"/>
  <c r="WH3" i="2"/>
  <c r="WG3" i="2"/>
  <c r="WF3" i="2"/>
  <c r="WE3" i="2"/>
  <c r="WD3" i="2"/>
  <c r="WC3" i="2"/>
  <c r="WB3" i="2"/>
  <c r="WA3" i="2"/>
  <c r="VZ3" i="2"/>
  <c r="VY3" i="2"/>
  <c r="VX3" i="2"/>
  <c r="VW3" i="2"/>
  <c r="VV3" i="2"/>
  <c r="VU3" i="2"/>
  <c r="VT3" i="2"/>
  <c r="VS3" i="2"/>
  <c r="VR3" i="2"/>
  <c r="VQ3" i="2"/>
  <c r="VP3" i="2"/>
  <c r="VO3" i="2"/>
  <c r="VN3" i="2"/>
  <c r="VM3" i="2"/>
  <c r="VL3" i="2"/>
  <c r="VK3" i="2"/>
  <c r="VJ3" i="2"/>
  <c r="VI3" i="2"/>
  <c r="VH3" i="2"/>
  <c r="VG3" i="2"/>
  <c r="VF3" i="2"/>
  <c r="VE3" i="2"/>
  <c r="VD3" i="2"/>
  <c r="VC3" i="2"/>
  <c r="VB3" i="2"/>
  <c r="VA3" i="2"/>
  <c r="UZ3" i="2"/>
  <c r="UY3" i="2"/>
  <c r="UX3" i="2"/>
  <c r="UW3" i="2"/>
  <c r="UV3" i="2"/>
  <c r="UU3" i="2"/>
  <c r="UT3" i="2"/>
  <c r="US3" i="2"/>
  <c r="UR3" i="2"/>
  <c r="UQ3" i="2"/>
  <c r="UP3" i="2"/>
  <c r="UO3" i="2"/>
  <c r="UN3" i="2"/>
  <c r="UM3" i="2"/>
  <c r="UL3" i="2"/>
  <c r="UK3" i="2"/>
  <c r="UJ3" i="2"/>
  <c r="UI3" i="2"/>
  <c r="UH3" i="2"/>
  <c r="UG3" i="2"/>
  <c r="UF3" i="2"/>
  <c r="UE3" i="2"/>
  <c r="UD3" i="2"/>
  <c r="UC3" i="2"/>
  <c r="UB3" i="2"/>
  <c r="UA3" i="2"/>
  <c r="TZ3" i="2"/>
  <c r="TY3" i="2"/>
  <c r="TX3" i="2"/>
  <c r="TW3" i="2"/>
  <c r="TV3" i="2"/>
  <c r="TU3" i="2"/>
  <c r="TT3" i="2"/>
  <c r="TS3" i="2"/>
  <c r="TR3" i="2"/>
  <c r="TQ3" i="2"/>
  <c r="TP3" i="2"/>
  <c r="TO3" i="2"/>
  <c r="TN3" i="2"/>
  <c r="TM3" i="2"/>
  <c r="TL3" i="2"/>
  <c r="TK3" i="2"/>
  <c r="TJ3" i="2"/>
  <c r="TI3" i="2"/>
  <c r="TH3" i="2"/>
  <c r="TG3" i="2"/>
  <c r="TF3" i="2"/>
  <c r="TE3" i="2"/>
  <c r="TD3" i="2"/>
  <c r="TC3" i="2"/>
  <c r="TB3" i="2"/>
  <c r="TA3" i="2"/>
  <c r="SZ3" i="2"/>
  <c r="SY3" i="2"/>
  <c r="SX3" i="2"/>
  <c r="SW3" i="2"/>
  <c r="SV3" i="2"/>
  <c r="SU3" i="2"/>
  <c r="ST3" i="2"/>
  <c r="SS3" i="2"/>
  <c r="SR3" i="2"/>
  <c r="SQ3" i="2"/>
  <c r="SP3" i="2"/>
  <c r="SO3" i="2"/>
  <c r="SN3" i="2"/>
  <c r="SM3" i="2"/>
  <c r="SL3" i="2"/>
  <c r="SK3" i="2"/>
  <c r="SJ3" i="2"/>
  <c r="SI3" i="2"/>
  <c r="SH3" i="2"/>
  <c r="SG3" i="2"/>
  <c r="SF3" i="2"/>
  <c r="SE3" i="2"/>
  <c r="SD3" i="2"/>
  <c r="SC3" i="2"/>
  <c r="SB3" i="2"/>
  <c r="SA3" i="2"/>
  <c r="RZ3" i="2"/>
  <c r="RY3" i="2"/>
  <c r="RX3" i="2"/>
  <c r="RW3" i="2"/>
  <c r="RV3" i="2"/>
  <c r="RU3" i="2"/>
  <c r="RT3" i="2"/>
  <c r="RS3" i="2"/>
  <c r="RR3" i="2"/>
  <c r="RQ3" i="2"/>
  <c r="RP3" i="2"/>
  <c r="RO3" i="2"/>
  <c r="RN3" i="2"/>
  <c r="RM3" i="2"/>
  <c r="RL3" i="2"/>
  <c r="RK3" i="2"/>
  <c r="RJ3" i="2"/>
  <c r="RI3" i="2"/>
  <c r="RH3" i="2"/>
  <c r="RG3" i="2"/>
  <c r="RF3" i="2"/>
  <c r="RE3" i="2"/>
  <c r="RD3" i="2"/>
  <c r="RC3" i="2"/>
  <c r="RB3" i="2"/>
  <c r="RA3" i="2"/>
  <c r="QZ3" i="2"/>
  <c r="QY3" i="2"/>
  <c r="QX3" i="2"/>
  <c r="QW3" i="2"/>
  <c r="QV3" i="2"/>
  <c r="QU3" i="2"/>
  <c r="QT3" i="2"/>
  <c r="QS3" i="2"/>
  <c r="QR3" i="2"/>
  <c r="QQ3" i="2"/>
  <c r="QP3" i="2"/>
  <c r="QO3" i="2"/>
  <c r="QN3" i="2"/>
  <c r="QM3" i="2"/>
  <c r="QL3" i="2"/>
  <c r="QK3" i="2"/>
  <c r="QJ3" i="2"/>
  <c r="QI3" i="2"/>
  <c r="QH3" i="2"/>
  <c r="QG3" i="2"/>
  <c r="QF3" i="2"/>
  <c r="QE3" i="2"/>
  <c r="QD3" i="2"/>
  <c r="QC3" i="2"/>
  <c r="QB3" i="2"/>
  <c r="QA3" i="2"/>
  <c r="PZ3" i="2"/>
  <c r="PY3" i="2"/>
  <c r="PX3" i="2"/>
  <c r="PW3" i="2"/>
  <c r="PV3" i="2"/>
  <c r="PU3" i="2"/>
  <c r="PT3" i="2"/>
  <c r="PS3" i="2"/>
  <c r="PR3" i="2"/>
  <c r="PQ3" i="2"/>
  <c r="PP3" i="2"/>
  <c r="PO3" i="2"/>
  <c r="PN3" i="2"/>
  <c r="PM3" i="2"/>
  <c r="PL3" i="2"/>
  <c r="PK3" i="2"/>
  <c r="PJ3" i="2"/>
  <c r="PI3" i="2"/>
  <c r="PH3" i="2"/>
  <c r="PG3" i="2"/>
  <c r="PF3" i="2"/>
  <c r="PE3" i="2"/>
  <c r="PD3" i="2"/>
  <c r="PC3" i="2"/>
  <c r="PB3" i="2"/>
  <c r="PA3" i="2"/>
  <c r="OZ3" i="2"/>
  <c r="OY3" i="2"/>
  <c r="OX3" i="2"/>
  <c r="OW3" i="2"/>
  <c r="OV3" i="2"/>
  <c r="OU3" i="2"/>
  <c r="OT3" i="2"/>
  <c r="OS3" i="2"/>
  <c r="OR3" i="2"/>
  <c r="OQ3" i="2"/>
  <c r="OP3" i="2"/>
  <c r="OO3" i="2"/>
  <c r="ON3" i="2"/>
  <c r="OM3" i="2"/>
  <c r="OL3" i="2"/>
  <c r="OK3" i="2"/>
  <c r="OJ3" i="2"/>
  <c r="OI3" i="2"/>
  <c r="OH3" i="2"/>
  <c r="OG3" i="2"/>
  <c r="OF3" i="2"/>
  <c r="OE3" i="2"/>
  <c r="OD3" i="2"/>
  <c r="OC3" i="2"/>
  <c r="OB3" i="2"/>
  <c r="OA3" i="2"/>
  <c r="NZ3" i="2"/>
  <c r="NY3" i="2"/>
  <c r="NX3" i="2"/>
  <c r="NW3" i="2"/>
  <c r="NV3" i="2"/>
  <c r="NU3" i="2"/>
  <c r="NT3" i="2"/>
  <c r="NS3" i="2"/>
  <c r="NR3" i="2"/>
  <c r="NQ3" i="2"/>
  <c r="NP3" i="2"/>
  <c r="NO3" i="2"/>
  <c r="NN3" i="2"/>
  <c r="NM3" i="2"/>
  <c r="NL3" i="2"/>
  <c r="NK3" i="2"/>
  <c r="NJ3" i="2"/>
  <c r="NI3" i="2"/>
  <c r="NH3" i="2"/>
  <c r="NG3" i="2"/>
  <c r="NF3" i="2"/>
  <c r="NE3" i="2"/>
  <c r="ND3" i="2"/>
  <c r="NC3" i="2"/>
  <c r="NB3" i="2"/>
  <c r="NA3" i="2"/>
  <c r="MZ3" i="2"/>
  <c r="MY3" i="2"/>
  <c r="MX3" i="2"/>
  <c r="MW3" i="2"/>
  <c r="MV3" i="2"/>
  <c r="MU3" i="2"/>
  <c r="MT3" i="2"/>
  <c r="MS3" i="2"/>
  <c r="MR3" i="2"/>
  <c r="MQ3" i="2"/>
  <c r="MP3" i="2"/>
  <c r="MO3" i="2"/>
  <c r="MN3" i="2"/>
  <c r="MM3" i="2"/>
  <c r="ML3" i="2"/>
  <c r="MK3" i="2"/>
  <c r="MJ3" i="2"/>
  <c r="MI3" i="2"/>
  <c r="MH3" i="2"/>
  <c r="MG3" i="2"/>
  <c r="MF3" i="2"/>
  <c r="ME3" i="2"/>
  <c r="MD3" i="2"/>
  <c r="MC3" i="2"/>
  <c r="MB3" i="2"/>
  <c r="MA3" i="2"/>
  <c r="LZ3" i="2"/>
  <c r="LY3" i="2"/>
  <c r="LX3" i="2"/>
  <c r="LW3" i="2"/>
  <c r="LV3" i="2"/>
  <c r="LU3" i="2"/>
  <c r="LT3" i="2"/>
  <c r="LS3" i="2"/>
  <c r="LR3" i="2"/>
  <c r="LQ3" i="2"/>
  <c r="LP3" i="2"/>
  <c r="LO3" i="2"/>
  <c r="LN3" i="2"/>
  <c r="LM3" i="2"/>
  <c r="LL3" i="2"/>
  <c r="LK3" i="2"/>
  <c r="LJ3" i="2"/>
  <c r="LI3" i="2"/>
  <c r="LH3" i="2"/>
  <c r="LG3" i="2"/>
  <c r="LF3" i="2"/>
  <c r="LE3" i="2"/>
  <c r="LD3" i="2"/>
  <c r="LC3" i="2"/>
  <c r="LB3" i="2"/>
  <c r="LA3" i="2"/>
  <c r="KZ3" i="2"/>
  <c r="KY3" i="2"/>
  <c r="KX3" i="2"/>
  <c r="KW3" i="2"/>
  <c r="KV3" i="2"/>
  <c r="KU3" i="2"/>
  <c r="KT3" i="2"/>
  <c r="KS3" i="2"/>
  <c r="KR3" i="2"/>
  <c r="KQ3" i="2"/>
  <c r="KP3" i="2"/>
  <c r="KO3" i="2"/>
  <c r="KN3" i="2"/>
  <c r="KM3" i="2"/>
  <c r="KL3" i="2"/>
  <c r="KK3" i="2"/>
  <c r="KJ3" i="2"/>
  <c r="KI3" i="2"/>
  <c r="KH3" i="2"/>
  <c r="KG3" i="2"/>
  <c r="KF3" i="2"/>
  <c r="KE3" i="2"/>
  <c r="KD3" i="2"/>
  <c r="KC3" i="2"/>
  <c r="KB3" i="2"/>
  <c r="KA3" i="2"/>
  <c r="JZ3" i="2"/>
  <c r="JY3" i="2"/>
  <c r="JX3" i="2"/>
  <c r="JW3" i="2"/>
  <c r="JV3" i="2"/>
  <c r="JU3" i="2"/>
  <c r="JT3" i="2"/>
  <c r="JS3" i="2"/>
  <c r="JR3" i="2"/>
  <c r="JQ3" i="2"/>
  <c r="JP3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O37" i="4"/>
  <c r="H962" i="1"/>
  <c r="H963" i="1"/>
  <c r="I963" i="1"/>
  <c r="O963" i="1"/>
  <c r="M15" i="1"/>
  <c r="I15" i="1"/>
  <c r="I12" i="1"/>
  <c r="H16" i="1"/>
  <c r="I13" i="1"/>
  <c r="I14" i="1"/>
  <c r="H136" i="1"/>
  <c r="I766" i="1"/>
  <c r="O766" i="1"/>
  <c r="M818" i="1"/>
  <c r="I818" i="1"/>
  <c r="O818" i="1"/>
  <c r="M822" i="1"/>
  <c r="I822" i="1"/>
  <c r="O822" i="1"/>
  <c r="I826" i="1"/>
  <c r="O826" i="1"/>
  <c r="M830" i="1"/>
  <c r="I830" i="1"/>
  <c r="O830" i="1"/>
  <c r="I834" i="1"/>
  <c r="O834" i="1"/>
  <c r="M838" i="1"/>
  <c r="I838" i="1"/>
  <c r="O838" i="1"/>
  <c r="I842" i="1"/>
  <c r="O842" i="1"/>
  <c r="M846" i="1"/>
  <c r="I846" i="1"/>
  <c r="O846" i="1"/>
  <c r="M850" i="1"/>
  <c r="I850" i="1"/>
  <c r="O850" i="1"/>
  <c r="M854" i="1"/>
  <c r="I854" i="1"/>
  <c r="O854" i="1"/>
  <c r="M858" i="1"/>
  <c r="I858" i="1"/>
  <c r="O858" i="1"/>
  <c r="I862" i="1"/>
  <c r="O862" i="1"/>
  <c r="M866" i="1"/>
  <c r="I866" i="1"/>
  <c r="O866" i="1"/>
  <c r="I870" i="1"/>
  <c r="O870" i="1"/>
  <c r="M874" i="1"/>
  <c r="I874" i="1"/>
  <c r="O874" i="1"/>
  <c r="I878" i="1"/>
  <c r="O878" i="1"/>
  <c r="M882" i="1"/>
  <c r="I882" i="1"/>
  <c r="O882" i="1"/>
  <c r="M886" i="1"/>
  <c r="I886" i="1"/>
  <c r="O886" i="1"/>
  <c r="M890" i="1"/>
  <c r="I890" i="1"/>
  <c r="O890" i="1"/>
  <c r="M894" i="1"/>
  <c r="I894" i="1"/>
  <c r="O894" i="1"/>
  <c r="I898" i="1"/>
  <c r="O898" i="1"/>
  <c r="M902" i="1"/>
  <c r="I902" i="1"/>
  <c r="O902" i="1"/>
  <c r="I906" i="1"/>
  <c r="O906" i="1"/>
  <c r="M910" i="1"/>
  <c r="I910" i="1"/>
  <c r="O910" i="1"/>
  <c r="I914" i="1"/>
  <c r="O914" i="1"/>
  <c r="M918" i="1"/>
  <c r="I918" i="1"/>
  <c r="O918" i="1"/>
  <c r="M922" i="1"/>
  <c r="I922" i="1"/>
  <c r="O922" i="1"/>
  <c r="M926" i="1"/>
  <c r="I926" i="1"/>
  <c r="O926" i="1"/>
  <c r="M930" i="1"/>
  <c r="I930" i="1"/>
  <c r="O930" i="1"/>
  <c r="M934" i="1"/>
  <c r="I934" i="1"/>
  <c r="O934" i="1"/>
  <c r="M938" i="1"/>
  <c r="I938" i="1"/>
  <c r="O938" i="1"/>
  <c r="I942" i="1"/>
  <c r="O942" i="1"/>
  <c r="M946" i="1"/>
  <c r="I946" i="1"/>
  <c r="O946" i="1"/>
  <c r="I950" i="1"/>
  <c r="O950" i="1"/>
  <c r="M954" i="1"/>
  <c r="I954" i="1"/>
  <c r="O954" i="1"/>
  <c r="M958" i="1"/>
  <c r="I958" i="1"/>
  <c r="O958" i="1"/>
  <c r="H767" i="1"/>
  <c r="M787" i="1"/>
  <c r="I787" i="1"/>
  <c r="O787" i="1"/>
  <c r="M819" i="1"/>
  <c r="I819" i="1"/>
  <c r="O819" i="1"/>
  <c r="M823" i="1"/>
  <c r="I823" i="1"/>
  <c r="O823" i="1"/>
  <c r="M827" i="1"/>
  <c r="I827" i="1"/>
  <c r="O827" i="1"/>
  <c r="M831" i="1"/>
  <c r="I831" i="1"/>
  <c r="O831" i="1"/>
  <c r="I835" i="1"/>
  <c r="O835" i="1"/>
  <c r="M839" i="1"/>
  <c r="I839" i="1"/>
  <c r="O839" i="1"/>
  <c r="I843" i="1"/>
  <c r="O843" i="1"/>
  <c r="M847" i="1"/>
  <c r="I847" i="1"/>
  <c r="O847" i="1"/>
  <c r="I851" i="1"/>
  <c r="O851" i="1"/>
  <c r="M855" i="1"/>
  <c r="I855" i="1"/>
  <c r="O855" i="1"/>
  <c r="M859" i="1"/>
  <c r="I859" i="1"/>
  <c r="O859" i="1"/>
  <c r="M863" i="1"/>
  <c r="I863" i="1"/>
  <c r="O863" i="1"/>
  <c r="M867" i="1"/>
  <c r="I867" i="1"/>
  <c r="O867" i="1"/>
  <c r="I871" i="1"/>
  <c r="O871" i="1"/>
  <c r="M875" i="1"/>
  <c r="I875" i="1"/>
  <c r="O875" i="1"/>
  <c r="I879" i="1"/>
  <c r="O879" i="1"/>
  <c r="M883" i="1"/>
  <c r="I883" i="1"/>
  <c r="O883" i="1"/>
  <c r="I887" i="1"/>
  <c r="O887" i="1"/>
  <c r="M891" i="1"/>
  <c r="I891" i="1"/>
  <c r="O891" i="1"/>
  <c r="M895" i="1"/>
  <c r="I895" i="1"/>
  <c r="O895" i="1"/>
  <c r="M899" i="1"/>
  <c r="I899" i="1"/>
  <c r="O899" i="1"/>
  <c r="M903" i="1"/>
  <c r="I903" i="1"/>
  <c r="O903" i="1"/>
  <c r="I907" i="1"/>
  <c r="O907" i="1"/>
  <c r="M911" i="1"/>
  <c r="I911" i="1"/>
  <c r="O911" i="1"/>
  <c r="I915" i="1"/>
  <c r="O915" i="1"/>
  <c r="M919" i="1"/>
  <c r="I919" i="1"/>
  <c r="O919" i="1"/>
  <c r="I923" i="1"/>
  <c r="O923" i="1"/>
  <c r="M927" i="1"/>
  <c r="I927" i="1"/>
  <c r="O927" i="1"/>
  <c r="M931" i="1"/>
  <c r="I931" i="1"/>
  <c r="O931" i="1"/>
  <c r="M935" i="1"/>
  <c r="I935" i="1"/>
  <c r="O935" i="1"/>
  <c r="M939" i="1"/>
  <c r="I939" i="1"/>
  <c r="O939" i="1"/>
  <c r="M943" i="1"/>
  <c r="I943" i="1"/>
  <c r="O943" i="1"/>
  <c r="M947" i="1"/>
  <c r="I947" i="1"/>
  <c r="O947" i="1"/>
  <c r="I951" i="1"/>
  <c r="O951" i="1"/>
  <c r="M955" i="1"/>
  <c r="I955" i="1"/>
  <c r="O955" i="1"/>
  <c r="I959" i="1"/>
  <c r="O959" i="1"/>
  <c r="I764" i="1"/>
  <c r="O764" i="1"/>
  <c r="H788" i="1"/>
  <c r="M820" i="1"/>
  <c r="I820" i="1"/>
  <c r="O820" i="1"/>
  <c r="I824" i="1"/>
  <c r="O824" i="1"/>
  <c r="M828" i="1"/>
  <c r="I828" i="1"/>
  <c r="O828" i="1"/>
  <c r="M832" i="1"/>
  <c r="I832" i="1"/>
  <c r="O832" i="1"/>
  <c r="M836" i="1"/>
  <c r="I836" i="1"/>
  <c r="O836" i="1"/>
  <c r="M840" i="1"/>
  <c r="I840" i="1"/>
  <c r="O840" i="1"/>
  <c r="I844" i="1"/>
  <c r="O844" i="1"/>
  <c r="M848" i="1"/>
  <c r="I848" i="1"/>
  <c r="O848" i="1"/>
  <c r="I852" i="1"/>
  <c r="O852" i="1"/>
  <c r="M856" i="1"/>
  <c r="I856" i="1"/>
  <c r="O856" i="1"/>
  <c r="I860" i="1"/>
  <c r="O860" i="1"/>
  <c r="M864" i="1"/>
  <c r="I864" i="1"/>
  <c r="O864" i="1"/>
  <c r="M868" i="1"/>
  <c r="I868" i="1"/>
  <c r="O868" i="1"/>
  <c r="M872" i="1"/>
  <c r="I872" i="1"/>
  <c r="O872" i="1"/>
  <c r="M876" i="1"/>
  <c r="I876" i="1"/>
  <c r="O876" i="1"/>
  <c r="I880" i="1"/>
  <c r="O880" i="1"/>
  <c r="M884" i="1"/>
  <c r="I884" i="1"/>
  <c r="O884" i="1"/>
  <c r="I888" i="1"/>
  <c r="O888" i="1"/>
  <c r="M892" i="1"/>
  <c r="I892" i="1"/>
  <c r="O892" i="1"/>
  <c r="I896" i="1"/>
  <c r="O896" i="1"/>
  <c r="M900" i="1"/>
  <c r="I900" i="1"/>
  <c r="O900" i="1"/>
  <c r="M904" i="1"/>
  <c r="I904" i="1"/>
  <c r="O904" i="1"/>
  <c r="M908" i="1"/>
  <c r="I908" i="1"/>
  <c r="O908" i="1"/>
  <c r="M912" i="1"/>
  <c r="I912" i="1"/>
  <c r="O912" i="1"/>
  <c r="M916" i="1"/>
  <c r="I916" i="1"/>
  <c r="O916" i="1"/>
  <c r="M920" i="1"/>
  <c r="I920" i="1"/>
  <c r="O920" i="1"/>
  <c r="I924" i="1"/>
  <c r="O924" i="1"/>
  <c r="M928" i="1"/>
  <c r="I928" i="1"/>
  <c r="O928" i="1"/>
  <c r="I932" i="1"/>
  <c r="O932" i="1"/>
  <c r="M936" i="1"/>
  <c r="I936" i="1"/>
  <c r="O936" i="1"/>
  <c r="M940" i="1"/>
  <c r="I940" i="1"/>
  <c r="O940" i="1"/>
  <c r="M944" i="1"/>
  <c r="I944" i="1"/>
  <c r="O944" i="1"/>
  <c r="M948" i="1"/>
  <c r="I948" i="1"/>
  <c r="O948" i="1"/>
  <c r="M952" i="1"/>
  <c r="I952" i="1"/>
  <c r="O952" i="1"/>
  <c r="M956" i="1"/>
  <c r="I956" i="1"/>
  <c r="O956" i="1"/>
  <c r="I960" i="1"/>
  <c r="O960" i="1"/>
  <c r="I765" i="1"/>
  <c r="O765" i="1"/>
  <c r="I817" i="1"/>
  <c r="O817" i="1"/>
  <c r="M821" i="1"/>
  <c r="I821" i="1"/>
  <c r="O821" i="1"/>
  <c r="I825" i="1"/>
  <c r="O825" i="1"/>
  <c r="M829" i="1"/>
  <c r="I829" i="1"/>
  <c r="O829" i="1"/>
  <c r="I833" i="1"/>
  <c r="O833" i="1"/>
  <c r="M837" i="1"/>
  <c r="I837" i="1"/>
  <c r="O837" i="1"/>
  <c r="M841" i="1"/>
  <c r="I841" i="1"/>
  <c r="O841" i="1"/>
  <c r="M845" i="1"/>
  <c r="I845" i="1"/>
  <c r="O845" i="1"/>
  <c r="M849" i="1"/>
  <c r="I849" i="1"/>
  <c r="O849" i="1"/>
  <c r="I853" i="1"/>
  <c r="O853" i="1"/>
  <c r="M857" i="1"/>
  <c r="I857" i="1"/>
  <c r="O857" i="1"/>
  <c r="I861" i="1"/>
  <c r="O861" i="1"/>
  <c r="M865" i="1"/>
  <c r="I865" i="1"/>
  <c r="O865" i="1"/>
  <c r="I869" i="1"/>
  <c r="O869" i="1"/>
  <c r="M873" i="1"/>
  <c r="I873" i="1"/>
  <c r="O873" i="1"/>
  <c r="M877" i="1"/>
  <c r="I877" i="1"/>
  <c r="O877" i="1"/>
  <c r="M881" i="1"/>
  <c r="I881" i="1"/>
  <c r="O881" i="1"/>
  <c r="M885" i="1"/>
  <c r="I885" i="1"/>
  <c r="O885" i="1"/>
  <c r="I889" i="1"/>
  <c r="O889" i="1"/>
  <c r="M893" i="1"/>
  <c r="I893" i="1"/>
  <c r="O893" i="1"/>
  <c r="I897" i="1"/>
  <c r="O897" i="1"/>
  <c r="M901" i="1"/>
  <c r="I901" i="1"/>
  <c r="O901" i="1"/>
  <c r="I905" i="1"/>
  <c r="O905" i="1"/>
  <c r="M909" i="1"/>
  <c r="I909" i="1"/>
  <c r="O909" i="1"/>
  <c r="M913" i="1"/>
  <c r="I913" i="1"/>
  <c r="O913" i="1"/>
  <c r="M917" i="1"/>
  <c r="I917" i="1"/>
  <c r="O917" i="1"/>
  <c r="M921" i="1"/>
  <c r="I921" i="1"/>
  <c r="O921" i="1"/>
  <c r="M925" i="1"/>
  <c r="I925" i="1"/>
  <c r="O925" i="1"/>
  <c r="M929" i="1"/>
  <c r="I929" i="1"/>
  <c r="O929" i="1"/>
  <c r="I933" i="1"/>
  <c r="O933" i="1"/>
  <c r="M937" i="1"/>
  <c r="I937" i="1"/>
  <c r="O937" i="1"/>
  <c r="I941" i="1"/>
  <c r="O941" i="1"/>
  <c r="M945" i="1"/>
  <c r="I945" i="1"/>
  <c r="O945" i="1"/>
  <c r="M949" i="1"/>
  <c r="I949" i="1"/>
  <c r="O949" i="1"/>
  <c r="M953" i="1"/>
  <c r="I953" i="1"/>
  <c r="O953" i="1"/>
  <c r="M957" i="1"/>
  <c r="I957" i="1"/>
  <c r="O957" i="1"/>
  <c r="I961" i="1"/>
  <c r="O961" i="1"/>
  <c r="I973" i="1"/>
  <c r="O973" i="1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3" i="2"/>
  <c r="H2" i="1"/>
  <c r="H3" i="1"/>
  <c r="H4" i="1"/>
  <c r="I962" i="1"/>
  <c r="P962" i="1"/>
  <c r="H964" i="1"/>
  <c r="I3" i="1"/>
  <c r="P949" i="1"/>
  <c r="N949" i="1"/>
  <c r="P933" i="1"/>
  <c r="N933" i="1"/>
  <c r="P917" i="1"/>
  <c r="N917" i="1"/>
  <c r="P901" i="1"/>
  <c r="N901" i="1"/>
  <c r="P885" i="1"/>
  <c r="N885" i="1"/>
  <c r="P869" i="1"/>
  <c r="N869" i="1"/>
  <c r="P853" i="1"/>
  <c r="N853" i="1"/>
  <c r="P837" i="1"/>
  <c r="N837" i="1"/>
  <c r="P821" i="1"/>
  <c r="N821" i="1"/>
  <c r="P948" i="1"/>
  <c r="N948" i="1"/>
  <c r="P932" i="1"/>
  <c r="N932" i="1"/>
  <c r="P916" i="1"/>
  <c r="N916" i="1"/>
  <c r="P900" i="1"/>
  <c r="N900" i="1"/>
  <c r="P884" i="1"/>
  <c r="N884" i="1"/>
  <c r="P868" i="1"/>
  <c r="N868" i="1"/>
  <c r="P852" i="1"/>
  <c r="N852" i="1"/>
  <c r="P836" i="1"/>
  <c r="N836" i="1"/>
  <c r="P820" i="1"/>
  <c r="N820" i="1"/>
  <c r="P955" i="1"/>
  <c r="N955" i="1"/>
  <c r="P947" i="1"/>
  <c r="N947" i="1"/>
  <c r="P939" i="1"/>
  <c r="N939" i="1"/>
  <c r="P931" i="1"/>
  <c r="N931" i="1"/>
  <c r="P923" i="1"/>
  <c r="N923" i="1"/>
  <c r="P915" i="1"/>
  <c r="N915" i="1"/>
  <c r="P907" i="1"/>
  <c r="N907" i="1"/>
  <c r="P899" i="1"/>
  <c r="N899" i="1"/>
  <c r="P891" i="1"/>
  <c r="N891" i="1"/>
  <c r="P883" i="1"/>
  <c r="N883" i="1"/>
  <c r="P875" i="1"/>
  <c r="N875" i="1"/>
  <c r="P867" i="1"/>
  <c r="N867" i="1"/>
  <c r="P859" i="1"/>
  <c r="N859" i="1"/>
  <c r="P851" i="1"/>
  <c r="N851" i="1"/>
  <c r="P843" i="1"/>
  <c r="N843" i="1"/>
  <c r="P835" i="1"/>
  <c r="N835" i="1"/>
  <c r="P827" i="1"/>
  <c r="N827" i="1"/>
  <c r="P819" i="1"/>
  <c r="N819" i="1"/>
  <c r="I767" i="1"/>
  <c r="O767" i="1"/>
  <c r="H768" i="1"/>
  <c r="P973" i="1"/>
  <c r="N973" i="1"/>
  <c r="P953" i="1"/>
  <c r="N953" i="1"/>
  <c r="P937" i="1"/>
  <c r="N937" i="1"/>
  <c r="P921" i="1"/>
  <c r="N921" i="1"/>
  <c r="P905" i="1"/>
  <c r="N905" i="1"/>
  <c r="P889" i="1"/>
  <c r="N889" i="1"/>
  <c r="P873" i="1"/>
  <c r="N873" i="1"/>
  <c r="P857" i="1"/>
  <c r="N857" i="1"/>
  <c r="P841" i="1"/>
  <c r="N841" i="1"/>
  <c r="P825" i="1"/>
  <c r="N825" i="1"/>
  <c r="P952" i="1"/>
  <c r="N952" i="1"/>
  <c r="P936" i="1"/>
  <c r="N936" i="1"/>
  <c r="P920" i="1"/>
  <c r="N920" i="1"/>
  <c r="P904" i="1"/>
  <c r="N904" i="1"/>
  <c r="P888" i="1"/>
  <c r="N888" i="1"/>
  <c r="P872" i="1"/>
  <c r="N872" i="1"/>
  <c r="P856" i="1"/>
  <c r="N856" i="1"/>
  <c r="P840" i="1"/>
  <c r="N840" i="1"/>
  <c r="P824" i="1"/>
  <c r="N824" i="1"/>
  <c r="P954" i="1"/>
  <c r="N954" i="1"/>
  <c r="P946" i="1"/>
  <c r="N946" i="1"/>
  <c r="P938" i="1"/>
  <c r="N938" i="1"/>
  <c r="P930" i="1"/>
  <c r="N930" i="1"/>
  <c r="P922" i="1"/>
  <c r="N922" i="1"/>
  <c r="P914" i="1"/>
  <c r="N914" i="1"/>
  <c r="P906" i="1"/>
  <c r="N906" i="1"/>
  <c r="P898" i="1"/>
  <c r="N898" i="1"/>
  <c r="P890" i="1"/>
  <c r="N890" i="1"/>
  <c r="P882" i="1"/>
  <c r="N882" i="1"/>
  <c r="P874" i="1"/>
  <c r="N874" i="1"/>
  <c r="P866" i="1"/>
  <c r="N866" i="1"/>
  <c r="P858" i="1"/>
  <c r="N858" i="1"/>
  <c r="P850" i="1"/>
  <c r="N850" i="1"/>
  <c r="P842" i="1"/>
  <c r="N842" i="1"/>
  <c r="P834" i="1"/>
  <c r="N834" i="1"/>
  <c r="P826" i="1"/>
  <c r="N826" i="1"/>
  <c r="P818" i="1"/>
  <c r="N818" i="1"/>
  <c r="P13" i="1"/>
  <c r="N13" i="1"/>
  <c r="I4" i="1"/>
  <c r="H5" i="1"/>
  <c r="P963" i="1"/>
  <c r="N963" i="1"/>
  <c r="P957" i="1"/>
  <c r="N957" i="1"/>
  <c r="P941" i="1"/>
  <c r="N941" i="1"/>
  <c r="P925" i="1"/>
  <c r="N925" i="1"/>
  <c r="P909" i="1"/>
  <c r="N909" i="1"/>
  <c r="P893" i="1"/>
  <c r="N893" i="1"/>
  <c r="P877" i="1"/>
  <c r="N877" i="1"/>
  <c r="P861" i="1"/>
  <c r="N861" i="1"/>
  <c r="P845" i="1"/>
  <c r="N845" i="1"/>
  <c r="P829" i="1"/>
  <c r="N829" i="1"/>
  <c r="P956" i="1"/>
  <c r="N956" i="1"/>
  <c r="P940" i="1"/>
  <c r="N940" i="1"/>
  <c r="P924" i="1"/>
  <c r="N924" i="1"/>
  <c r="P908" i="1"/>
  <c r="N908" i="1"/>
  <c r="P892" i="1"/>
  <c r="N892" i="1"/>
  <c r="P876" i="1"/>
  <c r="N876" i="1"/>
  <c r="P860" i="1"/>
  <c r="N860" i="1"/>
  <c r="P844" i="1"/>
  <c r="N844" i="1"/>
  <c r="P828" i="1"/>
  <c r="N828" i="1"/>
  <c r="P959" i="1"/>
  <c r="N959" i="1"/>
  <c r="P951" i="1"/>
  <c r="N951" i="1"/>
  <c r="P943" i="1"/>
  <c r="N943" i="1"/>
  <c r="P935" i="1"/>
  <c r="N935" i="1"/>
  <c r="P927" i="1"/>
  <c r="N927" i="1"/>
  <c r="P919" i="1"/>
  <c r="N919" i="1"/>
  <c r="P911" i="1"/>
  <c r="N911" i="1"/>
  <c r="P903" i="1"/>
  <c r="N903" i="1"/>
  <c r="P895" i="1"/>
  <c r="N895" i="1"/>
  <c r="P887" i="1"/>
  <c r="N887" i="1"/>
  <c r="P879" i="1"/>
  <c r="N879" i="1"/>
  <c r="P871" i="1"/>
  <c r="N871" i="1"/>
  <c r="P863" i="1"/>
  <c r="N863" i="1"/>
  <c r="P855" i="1"/>
  <c r="N855" i="1"/>
  <c r="P847" i="1"/>
  <c r="N847" i="1"/>
  <c r="P839" i="1"/>
  <c r="N839" i="1"/>
  <c r="P831" i="1"/>
  <c r="N831" i="1"/>
  <c r="P823" i="1"/>
  <c r="N823" i="1"/>
  <c r="P787" i="1"/>
  <c r="N787" i="1"/>
  <c r="M16" i="1"/>
  <c r="I16" i="1"/>
  <c r="H17" i="1"/>
  <c r="P961" i="1"/>
  <c r="N961" i="1"/>
  <c r="P945" i="1"/>
  <c r="N945" i="1"/>
  <c r="P929" i="1"/>
  <c r="N929" i="1"/>
  <c r="P913" i="1"/>
  <c r="N913" i="1"/>
  <c r="P897" i="1"/>
  <c r="N897" i="1"/>
  <c r="P881" i="1"/>
  <c r="N881" i="1"/>
  <c r="P865" i="1"/>
  <c r="N865" i="1"/>
  <c r="P849" i="1"/>
  <c r="N849" i="1"/>
  <c r="P833" i="1"/>
  <c r="N833" i="1"/>
  <c r="P817" i="1"/>
  <c r="N817" i="1"/>
  <c r="P960" i="1"/>
  <c r="N960" i="1"/>
  <c r="P944" i="1"/>
  <c r="N944" i="1"/>
  <c r="P928" i="1"/>
  <c r="N928" i="1"/>
  <c r="P912" i="1"/>
  <c r="N912" i="1"/>
  <c r="P896" i="1"/>
  <c r="N896" i="1"/>
  <c r="P880" i="1"/>
  <c r="N880" i="1"/>
  <c r="P864" i="1"/>
  <c r="N864" i="1"/>
  <c r="P848" i="1"/>
  <c r="N848" i="1"/>
  <c r="P832" i="1"/>
  <c r="N832" i="1"/>
  <c r="M788" i="1"/>
  <c r="I788" i="1"/>
  <c r="O788" i="1"/>
  <c r="H789" i="1"/>
  <c r="P958" i="1"/>
  <c r="N958" i="1"/>
  <c r="P950" i="1"/>
  <c r="N950" i="1"/>
  <c r="P942" i="1"/>
  <c r="N942" i="1"/>
  <c r="P934" i="1"/>
  <c r="N934" i="1"/>
  <c r="P926" i="1"/>
  <c r="N926" i="1"/>
  <c r="P918" i="1"/>
  <c r="N918" i="1"/>
  <c r="P910" i="1"/>
  <c r="N910" i="1"/>
  <c r="P902" i="1"/>
  <c r="N902" i="1"/>
  <c r="P894" i="1"/>
  <c r="N894" i="1"/>
  <c r="P886" i="1"/>
  <c r="N886" i="1"/>
  <c r="P878" i="1"/>
  <c r="N878" i="1"/>
  <c r="P870" i="1"/>
  <c r="N870" i="1"/>
  <c r="P862" i="1"/>
  <c r="N862" i="1"/>
  <c r="P854" i="1"/>
  <c r="N854" i="1"/>
  <c r="P846" i="1"/>
  <c r="N846" i="1"/>
  <c r="P838" i="1"/>
  <c r="N838" i="1"/>
  <c r="P830" i="1"/>
  <c r="N830" i="1"/>
  <c r="P822" i="1"/>
  <c r="N822" i="1"/>
  <c r="H137" i="1"/>
  <c r="I136" i="1"/>
  <c r="P14" i="1"/>
  <c r="N14" i="1"/>
  <c r="P12" i="1"/>
  <c r="N12" i="1"/>
  <c r="P15" i="1"/>
  <c r="N15" i="1"/>
  <c r="I2" i="1"/>
  <c r="J2" i="1"/>
  <c r="K2" i="1"/>
  <c r="N962" i="1"/>
  <c r="R962" i="1"/>
  <c r="O962" i="1"/>
  <c r="AB2" i="1"/>
  <c r="G2" i="1"/>
  <c r="E2" i="1"/>
  <c r="H965" i="1"/>
  <c r="I964" i="1"/>
  <c r="O964" i="1"/>
  <c r="R12" i="1"/>
  <c r="Q12" i="1"/>
  <c r="Q963" i="1"/>
  <c r="R963" i="1"/>
  <c r="I768" i="1"/>
  <c r="O768" i="1"/>
  <c r="H769" i="1"/>
  <c r="R819" i="1"/>
  <c r="Q819" i="1"/>
  <c r="R835" i="1"/>
  <c r="Q835" i="1"/>
  <c r="R851" i="1"/>
  <c r="Q851" i="1"/>
  <c r="R867" i="1"/>
  <c r="Q867" i="1"/>
  <c r="R883" i="1"/>
  <c r="Q883" i="1"/>
  <c r="R899" i="1"/>
  <c r="Q899" i="1"/>
  <c r="R915" i="1"/>
  <c r="Q915" i="1"/>
  <c r="R931" i="1"/>
  <c r="Q931" i="1"/>
  <c r="R947" i="1"/>
  <c r="Q947" i="1"/>
  <c r="R836" i="1"/>
  <c r="Q836" i="1"/>
  <c r="R868" i="1"/>
  <c r="Q868" i="1"/>
  <c r="R900" i="1"/>
  <c r="Q900" i="1"/>
  <c r="R932" i="1"/>
  <c r="Q932" i="1"/>
  <c r="R821" i="1"/>
  <c r="Q821" i="1"/>
  <c r="R853" i="1"/>
  <c r="Q853" i="1"/>
  <c r="R885" i="1"/>
  <c r="Q885" i="1"/>
  <c r="R917" i="1"/>
  <c r="Q917" i="1"/>
  <c r="R949" i="1"/>
  <c r="Q949" i="1"/>
  <c r="H138" i="1"/>
  <c r="I137" i="1"/>
  <c r="R838" i="1"/>
  <c r="Q838" i="1"/>
  <c r="P788" i="1"/>
  <c r="N788" i="1"/>
  <c r="M17" i="1"/>
  <c r="I17" i="1"/>
  <c r="H18" i="1"/>
  <c r="R823" i="1"/>
  <c r="Q823" i="1"/>
  <c r="R839" i="1"/>
  <c r="Q839" i="1"/>
  <c r="R855" i="1"/>
  <c r="Q855" i="1"/>
  <c r="R871" i="1"/>
  <c r="Q871" i="1"/>
  <c r="R887" i="1"/>
  <c r="Q887" i="1"/>
  <c r="R903" i="1"/>
  <c r="Q903" i="1"/>
  <c r="R919" i="1"/>
  <c r="Q919" i="1"/>
  <c r="R935" i="1"/>
  <c r="Q935" i="1"/>
  <c r="R951" i="1"/>
  <c r="Q951" i="1"/>
  <c r="R828" i="1"/>
  <c r="Q828" i="1"/>
  <c r="R860" i="1"/>
  <c r="Q860" i="1"/>
  <c r="R892" i="1"/>
  <c r="Q892" i="1"/>
  <c r="R924" i="1"/>
  <c r="Q924" i="1"/>
  <c r="R956" i="1"/>
  <c r="Q956" i="1"/>
  <c r="R829" i="1"/>
  <c r="Q829" i="1"/>
  <c r="R861" i="1"/>
  <c r="Q861" i="1"/>
  <c r="R893" i="1"/>
  <c r="Q893" i="1"/>
  <c r="R925" i="1"/>
  <c r="Q925" i="1"/>
  <c r="R957" i="1"/>
  <c r="Q957" i="1"/>
  <c r="R13" i="1"/>
  <c r="Q13" i="1"/>
  <c r="R826" i="1"/>
  <c r="Q826" i="1"/>
  <c r="R842" i="1"/>
  <c r="Q842" i="1"/>
  <c r="R858" i="1"/>
  <c r="Q858" i="1"/>
  <c r="R874" i="1"/>
  <c r="Q874" i="1"/>
  <c r="R890" i="1"/>
  <c r="Q890" i="1"/>
  <c r="R906" i="1"/>
  <c r="Q906" i="1"/>
  <c r="R922" i="1"/>
  <c r="Q922" i="1"/>
  <c r="R938" i="1"/>
  <c r="Q938" i="1"/>
  <c r="R954" i="1"/>
  <c r="Q954" i="1"/>
  <c r="R824" i="1"/>
  <c r="Q824" i="1"/>
  <c r="R856" i="1"/>
  <c r="Q856" i="1"/>
  <c r="R888" i="1"/>
  <c r="Q888" i="1"/>
  <c r="R920" i="1"/>
  <c r="Q920" i="1"/>
  <c r="R952" i="1"/>
  <c r="Q952" i="1"/>
  <c r="R841" i="1"/>
  <c r="Q841" i="1"/>
  <c r="R873" i="1"/>
  <c r="Q873" i="1"/>
  <c r="R905" i="1"/>
  <c r="Q905" i="1"/>
  <c r="R937" i="1"/>
  <c r="Q937" i="1"/>
  <c r="Q973" i="1"/>
  <c r="R973" i="1"/>
  <c r="R14" i="1"/>
  <c r="Q14" i="1"/>
  <c r="R822" i="1"/>
  <c r="Q822" i="1"/>
  <c r="R870" i="1"/>
  <c r="Q870" i="1"/>
  <c r="R902" i="1"/>
  <c r="Q902" i="1"/>
  <c r="R934" i="1"/>
  <c r="Q934" i="1"/>
  <c r="R880" i="1"/>
  <c r="Q880" i="1"/>
  <c r="R944" i="1"/>
  <c r="Q944" i="1"/>
  <c r="R897" i="1"/>
  <c r="Q897" i="1"/>
  <c r="R929" i="1"/>
  <c r="Q929" i="1"/>
  <c r="R15" i="1"/>
  <c r="Q15" i="1"/>
  <c r="R827" i="1"/>
  <c r="Q827" i="1"/>
  <c r="R843" i="1"/>
  <c r="Q843" i="1"/>
  <c r="R859" i="1"/>
  <c r="Q859" i="1"/>
  <c r="R875" i="1"/>
  <c r="Q875" i="1"/>
  <c r="R891" i="1"/>
  <c r="Q891" i="1"/>
  <c r="R907" i="1"/>
  <c r="Q907" i="1"/>
  <c r="R923" i="1"/>
  <c r="Q923" i="1"/>
  <c r="R939" i="1"/>
  <c r="Q939" i="1"/>
  <c r="R955" i="1"/>
  <c r="Q955" i="1"/>
  <c r="R820" i="1"/>
  <c r="Q820" i="1"/>
  <c r="R852" i="1"/>
  <c r="Q852" i="1"/>
  <c r="R884" i="1"/>
  <c r="Q884" i="1"/>
  <c r="R916" i="1"/>
  <c r="Q916" i="1"/>
  <c r="R948" i="1"/>
  <c r="Q948" i="1"/>
  <c r="R837" i="1"/>
  <c r="Q837" i="1"/>
  <c r="R869" i="1"/>
  <c r="Q869" i="1"/>
  <c r="R901" i="1"/>
  <c r="Q901" i="1"/>
  <c r="R933" i="1"/>
  <c r="Q933" i="1"/>
  <c r="I789" i="1"/>
  <c r="O789" i="1"/>
  <c r="H790" i="1"/>
  <c r="R854" i="1"/>
  <c r="Q854" i="1"/>
  <c r="R886" i="1"/>
  <c r="Q886" i="1"/>
  <c r="R918" i="1"/>
  <c r="Q918" i="1"/>
  <c r="R950" i="1"/>
  <c r="Q950" i="1"/>
  <c r="R848" i="1"/>
  <c r="Q848" i="1"/>
  <c r="R912" i="1"/>
  <c r="Q912" i="1"/>
  <c r="R833" i="1"/>
  <c r="Q833" i="1"/>
  <c r="R865" i="1"/>
  <c r="Q865" i="1"/>
  <c r="R830" i="1"/>
  <c r="Q830" i="1"/>
  <c r="R846" i="1"/>
  <c r="Q846" i="1"/>
  <c r="R862" i="1"/>
  <c r="Q862" i="1"/>
  <c r="R878" i="1"/>
  <c r="Q878" i="1"/>
  <c r="R894" i="1"/>
  <c r="Q894" i="1"/>
  <c r="R910" i="1"/>
  <c r="Q910" i="1"/>
  <c r="R926" i="1"/>
  <c r="Q926" i="1"/>
  <c r="R942" i="1"/>
  <c r="Q942" i="1"/>
  <c r="R958" i="1"/>
  <c r="Q958" i="1"/>
  <c r="R832" i="1"/>
  <c r="Q832" i="1"/>
  <c r="R864" i="1"/>
  <c r="Q864" i="1"/>
  <c r="R896" i="1"/>
  <c r="Q896" i="1"/>
  <c r="R928" i="1"/>
  <c r="Q928" i="1"/>
  <c r="R960" i="1"/>
  <c r="Q960" i="1"/>
  <c r="R817" i="1"/>
  <c r="Q817" i="1"/>
  <c r="R849" i="1"/>
  <c r="Q849" i="1"/>
  <c r="R881" i="1"/>
  <c r="Q881" i="1"/>
  <c r="R913" i="1"/>
  <c r="Q913" i="1"/>
  <c r="R945" i="1"/>
  <c r="Q945" i="1"/>
  <c r="Q961" i="1"/>
  <c r="R961" i="1"/>
  <c r="P16" i="1"/>
  <c r="N16" i="1"/>
  <c r="R787" i="1"/>
  <c r="Q787" i="1"/>
  <c r="R831" i="1"/>
  <c r="Q831" i="1"/>
  <c r="R847" i="1"/>
  <c r="Q847" i="1"/>
  <c r="R863" i="1"/>
  <c r="Q863" i="1"/>
  <c r="R879" i="1"/>
  <c r="Q879" i="1"/>
  <c r="R895" i="1"/>
  <c r="Q895" i="1"/>
  <c r="R911" i="1"/>
  <c r="Q911" i="1"/>
  <c r="R927" i="1"/>
  <c r="Q927" i="1"/>
  <c r="R943" i="1"/>
  <c r="Q943" i="1"/>
  <c r="R959" i="1"/>
  <c r="Q959" i="1"/>
  <c r="R844" i="1"/>
  <c r="Q844" i="1"/>
  <c r="R876" i="1"/>
  <c r="Q876" i="1"/>
  <c r="R908" i="1"/>
  <c r="Q908" i="1"/>
  <c r="R940" i="1"/>
  <c r="Q940" i="1"/>
  <c r="R845" i="1"/>
  <c r="Q845" i="1"/>
  <c r="R877" i="1"/>
  <c r="Q877" i="1"/>
  <c r="R909" i="1"/>
  <c r="Q909" i="1"/>
  <c r="R941" i="1"/>
  <c r="Q941" i="1"/>
  <c r="I5" i="1"/>
  <c r="H6" i="1"/>
  <c r="R818" i="1"/>
  <c r="Q818" i="1"/>
  <c r="R834" i="1"/>
  <c r="Q834" i="1"/>
  <c r="R850" i="1"/>
  <c r="Q850" i="1"/>
  <c r="R866" i="1"/>
  <c r="Q866" i="1"/>
  <c r="R882" i="1"/>
  <c r="Q882" i="1"/>
  <c r="R898" i="1"/>
  <c r="Q898" i="1"/>
  <c r="R914" i="1"/>
  <c r="Q914" i="1"/>
  <c r="R930" i="1"/>
  <c r="Q930" i="1"/>
  <c r="R946" i="1"/>
  <c r="Q946" i="1"/>
  <c r="R840" i="1"/>
  <c r="Q840" i="1"/>
  <c r="R872" i="1"/>
  <c r="Q872" i="1"/>
  <c r="R904" i="1"/>
  <c r="Q904" i="1"/>
  <c r="R936" i="1"/>
  <c r="Q936" i="1"/>
  <c r="R825" i="1"/>
  <c r="Q825" i="1"/>
  <c r="R857" i="1"/>
  <c r="Q857" i="1"/>
  <c r="R889" i="1"/>
  <c r="Q889" i="1"/>
  <c r="R921" i="1"/>
  <c r="Q921" i="1"/>
  <c r="R953" i="1"/>
  <c r="Q953" i="1"/>
  <c r="H174" i="1"/>
  <c r="L2" i="1"/>
  <c r="Q962" i="1"/>
  <c r="N964" i="1"/>
  <c r="P964" i="1"/>
  <c r="H966" i="1"/>
  <c r="I965" i="1"/>
  <c r="O965" i="1"/>
  <c r="X921" i="1"/>
  <c r="U921" i="1"/>
  <c r="AA921" i="1"/>
  <c r="X857" i="1"/>
  <c r="U857" i="1"/>
  <c r="AA857" i="1"/>
  <c r="X904" i="1"/>
  <c r="AA904" i="1"/>
  <c r="U904" i="1"/>
  <c r="X840" i="1"/>
  <c r="AA840" i="1"/>
  <c r="U840" i="1"/>
  <c r="Z930" i="1"/>
  <c r="T930" i="1"/>
  <c r="W930" i="1"/>
  <c r="Z898" i="1"/>
  <c r="T898" i="1"/>
  <c r="W898" i="1"/>
  <c r="Z866" i="1"/>
  <c r="T866" i="1"/>
  <c r="W866" i="1"/>
  <c r="Z834" i="1"/>
  <c r="T834" i="1"/>
  <c r="W834" i="1"/>
  <c r="X941" i="1"/>
  <c r="U941" i="1"/>
  <c r="AA941" i="1"/>
  <c r="X877" i="1"/>
  <c r="U877" i="1"/>
  <c r="AA877" i="1"/>
  <c r="X940" i="1"/>
  <c r="AA940" i="1"/>
  <c r="U940" i="1"/>
  <c r="X876" i="1"/>
  <c r="AA876" i="1"/>
  <c r="U876" i="1"/>
  <c r="T959" i="1"/>
  <c r="Z959" i="1"/>
  <c r="W959" i="1"/>
  <c r="T927" i="1"/>
  <c r="Z927" i="1"/>
  <c r="W927" i="1"/>
  <c r="T895" i="1"/>
  <c r="Z895" i="1"/>
  <c r="W895" i="1"/>
  <c r="T863" i="1"/>
  <c r="Z863" i="1"/>
  <c r="W863" i="1"/>
  <c r="T831" i="1"/>
  <c r="Z831" i="1"/>
  <c r="W831" i="1"/>
  <c r="T945" i="1"/>
  <c r="Z945" i="1"/>
  <c r="W945" i="1"/>
  <c r="T881" i="1"/>
  <c r="Z881" i="1"/>
  <c r="W881" i="1"/>
  <c r="T817" i="1"/>
  <c r="Z817" i="1"/>
  <c r="W817" i="1"/>
  <c r="Z960" i="1"/>
  <c r="T960" i="1"/>
  <c r="W960" i="1"/>
  <c r="Z896" i="1"/>
  <c r="T896" i="1"/>
  <c r="W896" i="1"/>
  <c r="Z832" i="1"/>
  <c r="T832" i="1"/>
  <c r="W832" i="1"/>
  <c r="Z942" i="1"/>
  <c r="T942" i="1"/>
  <c r="W942" i="1"/>
  <c r="Z910" i="1"/>
  <c r="T910" i="1"/>
  <c r="W910" i="1"/>
  <c r="Z878" i="1"/>
  <c r="T878" i="1"/>
  <c r="W878" i="1"/>
  <c r="Z846" i="1"/>
  <c r="T846" i="1"/>
  <c r="W846" i="1"/>
  <c r="T833" i="1"/>
  <c r="Z833" i="1"/>
  <c r="W833" i="1"/>
  <c r="X848" i="1"/>
  <c r="AA848" i="1"/>
  <c r="U848" i="1"/>
  <c r="X918" i="1"/>
  <c r="U918" i="1"/>
  <c r="AA918" i="1"/>
  <c r="X854" i="1"/>
  <c r="U854" i="1"/>
  <c r="AA854" i="1"/>
  <c r="I790" i="1"/>
  <c r="O790" i="1"/>
  <c r="H791" i="1"/>
  <c r="X901" i="1"/>
  <c r="U901" i="1"/>
  <c r="AA901" i="1"/>
  <c r="X837" i="1"/>
  <c r="U837" i="1"/>
  <c r="AA837" i="1"/>
  <c r="X948" i="1"/>
  <c r="AA948" i="1"/>
  <c r="U948" i="1"/>
  <c r="X884" i="1"/>
  <c r="AA884" i="1"/>
  <c r="U884" i="1"/>
  <c r="X820" i="1"/>
  <c r="AA820" i="1"/>
  <c r="U820" i="1"/>
  <c r="T955" i="1"/>
  <c r="Z955" i="1"/>
  <c r="W955" i="1"/>
  <c r="T923" i="1"/>
  <c r="Z923" i="1"/>
  <c r="W923" i="1"/>
  <c r="T891" i="1"/>
  <c r="Z891" i="1"/>
  <c r="W891" i="1"/>
  <c r="T859" i="1"/>
  <c r="Z859" i="1"/>
  <c r="W859" i="1"/>
  <c r="T827" i="1"/>
  <c r="Z827" i="1"/>
  <c r="W827" i="1"/>
  <c r="X897" i="1"/>
  <c r="U897" i="1"/>
  <c r="AA897" i="1"/>
  <c r="Z944" i="1"/>
  <c r="T944" i="1"/>
  <c r="W944" i="1"/>
  <c r="Z902" i="1"/>
  <c r="T902" i="1"/>
  <c r="W902" i="1"/>
  <c r="Z822" i="1"/>
  <c r="T822" i="1"/>
  <c r="W822" i="1"/>
  <c r="X14" i="1"/>
  <c r="U14" i="1"/>
  <c r="AA14" i="1"/>
  <c r="X905" i="1"/>
  <c r="U905" i="1"/>
  <c r="AA905" i="1"/>
  <c r="X841" i="1"/>
  <c r="U841" i="1"/>
  <c r="AA841" i="1"/>
  <c r="X952" i="1"/>
  <c r="AA952" i="1"/>
  <c r="U952" i="1"/>
  <c r="X888" i="1"/>
  <c r="AA888" i="1"/>
  <c r="U888" i="1"/>
  <c r="X824" i="1"/>
  <c r="AA824" i="1"/>
  <c r="U824" i="1"/>
  <c r="Z954" i="1"/>
  <c r="T954" i="1"/>
  <c r="W954" i="1"/>
  <c r="Z922" i="1"/>
  <c r="T922" i="1"/>
  <c r="W922" i="1"/>
  <c r="Z890" i="1"/>
  <c r="T890" i="1"/>
  <c r="W890" i="1"/>
  <c r="Z858" i="1"/>
  <c r="T858" i="1"/>
  <c r="W858" i="1"/>
  <c r="Z826" i="1"/>
  <c r="T826" i="1"/>
  <c r="W826" i="1"/>
  <c r="T13" i="1"/>
  <c r="Z13" i="1"/>
  <c r="W13" i="1"/>
  <c r="X957" i="1"/>
  <c r="U957" i="1"/>
  <c r="AA957" i="1"/>
  <c r="X893" i="1"/>
  <c r="U893" i="1"/>
  <c r="AA893" i="1"/>
  <c r="X829" i="1"/>
  <c r="U829" i="1"/>
  <c r="AA829" i="1"/>
  <c r="X924" i="1"/>
  <c r="AA924" i="1"/>
  <c r="U924" i="1"/>
  <c r="X860" i="1"/>
  <c r="AA860" i="1"/>
  <c r="U860" i="1"/>
  <c r="X935" i="1"/>
  <c r="U935" i="1"/>
  <c r="AA935" i="1"/>
  <c r="X903" i="1"/>
  <c r="U903" i="1"/>
  <c r="AA903" i="1"/>
  <c r="X871" i="1"/>
  <c r="U871" i="1"/>
  <c r="AA871" i="1"/>
  <c r="X839" i="1"/>
  <c r="U839" i="1"/>
  <c r="AA839" i="1"/>
  <c r="Z838" i="1"/>
  <c r="T838" i="1"/>
  <c r="W838" i="1"/>
  <c r="H139" i="1"/>
  <c r="I138" i="1"/>
  <c r="T917" i="1"/>
  <c r="Z917" i="1"/>
  <c r="W917" i="1"/>
  <c r="T853" i="1"/>
  <c r="Z853" i="1"/>
  <c r="W853" i="1"/>
  <c r="Z900" i="1"/>
  <c r="T900" i="1"/>
  <c r="W900" i="1"/>
  <c r="Z836" i="1"/>
  <c r="T836" i="1"/>
  <c r="W836" i="1"/>
  <c r="X931" i="1"/>
  <c r="U931" i="1"/>
  <c r="AA931" i="1"/>
  <c r="X899" i="1"/>
  <c r="U899" i="1"/>
  <c r="AA899" i="1"/>
  <c r="X867" i="1"/>
  <c r="U867" i="1"/>
  <c r="AA867" i="1"/>
  <c r="X835" i="1"/>
  <c r="U835" i="1"/>
  <c r="AA835" i="1"/>
  <c r="I769" i="1"/>
  <c r="O769" i="1"/>
  <c r="H770" i="1"/>
  <c r="T963" i="1"/>
  <c r="Z963" i="1"/>
  <c r="W963" i="1"/>
  <c r="T825" i="1"/>
  <c r="Z825" i="1"/>
  <c r="W825" i="1"/>
  <c r="X866" i="1"/>
  <c r="U866" i="1"/>
  <c r="AA866" i="1"/>
  <c r="T909" i="1"/>
  <c r="Z909" i="1"/>
  <c r="W909" i="1"/>
  <c r="T845" i="1"/>
  <c r="Z845" i="1"/>
  <c r="W845" i="1"/>
  <c r="Z908" i="1"/>
  <c r="T908" i="1"/>
  <c r="W908" i="1"/>
  <c r="Z844" i="1"/>
  <c r="T844" i="1"/>
  <c r="W844" i="1"/>
  <c r="X959" i="1"/>
  <c r="U959" i="1"/>
  <c r="AA959" i="1"/>
  <c r="X927" i="1"/>
  <c r="U927" i="1"/>
  <c r="AA927" i="1"/>
  <c r="X895" i="1"/>
  <c r="U895" i="1"/>
  <c r="AA895" i="1"/>
  <c r="X863" i="1"/>
  <c r="U863" i="1"/>
  <c r="AA863" i="1"/>
  <c r="X831" i="1"/>
  <c r="U831" i="1"/>
  <c r="AA831" i="1"/>
  <c r="X945" i="1"/>
  <c r="U945" i="1"/>
  <c r="AA945" i="1"/>
  <c r="X881" i="1"/>
  <c r="U881" i="1"/>
  <c r="AA881" i="1"/>
  <c r="X817" i="1"/>
  <c r="U817" i="1"/>
  <c r="AA817" i="1"/>
  <c r="AA960" i="1"/>
  <c r="X960" i="1"/>
  <c r="U960" i="1"/>
  <c r="X896" i="1"/>
  <c r="AA896" i="1"/>
  <c r="U896" i="1"/>
  <c r="X832" i="1"/>
  <c r="AA832" i="1"/>
  <c r="U832" i="1"/>
  <c r="X942" i="1"/>
  <c r="U942" i="1"/>
  <c r="AA942" i="1"/>
  <c r="X910" i="1"/>
  <c r="U910" i="1"/>
  <c r="AA910" i="1"/>
  <c r="X878" i="1"/>
  <c r="U878" i="1"/>
  <c r="AA878" i="1"/>
  <c r="X846" i="1"/>
  <c r="U846" i="1"/>
  <c r="AA846" i="1"/>
  <c r="H375" i="1"/>
  <c r="X833" i="1"/>
  <c r="U833" i="1"/>
  <c r="AA833" i="1"/>
  <c r="Z912" i="1"/>
  <c r="T912" i="1"/>
  <c r="W912" i="1"/>
  <c r="Z950" i="1"/>
  <c r="T950" i="1"/>
  <c r="W950" i="1"/>
  <c r="Z886" i="1"/>
  <c r="T886" i="1"/>
  <c r="W886" i="1"/>
  <c r="T933" i="1"/>
  <c r="Z933" i="1"/>
  <c r="W933" i="1"/>
  <c r="T869" i="1"/>
  <c r="Z869" i="1"/>
  <c r="W869" i="1"/>
  <c r="Z916" i="1"/>
  <c r="T916" i="1"/>
  <c r="W916" i="1"/>
  <c r="Z852" i="1"/>
  <c r="T852" i="1"/>
  <c r="W852" i="1"/>
  <c r="X955" i="1"/>
  <c r="U955" i="1"/>
  <c r="AA955" i="1"/>
  <c r="X923" i="1"/>
  <c r="U923" i="1"/>
  <c r="AA923" i="1"/>
  <c r="X891" i="1"/>
  <c r="U891" i="1"/>
  <c r="AA891" i="1"/>
  <c r="X859" i="1"/>
  <c r="U859" i="1"/>
  <c r="AA859" i="1"/>
  <c r="X827" i="1"/>
  <c r="U827" i="1"/>
  <c r="AA827" i="1"/>
  <c r="T929" i="1"/>
  <c r="Z929" i="1"/>
  <c r="W929" i="1"/>
  <c r="X944" i="1"/>
  <c r="AA944" i="1"/>
  <c r="U944" i="1"/>
  <c r="X902" i="1"/>
  <c r="U902" i="1"/>
  <c r="AA902" i="1"/>
  <c r="X822" i="1"/>
  <c r="U822" i="1"/>
  <c r="AA822" i="1"/>
  <c r="U973" i="1"/>
  <c r="X973" i="1"/>
  <c r="AA973" i="1"/>
  <c r="T937" i="1"/>
  <c r="Z937" i="1"/>
  <c r="W937" i="1"/>
  <c r="T873" i="1"/>
  <c r="Z873" i="1"/>
  <c r="W873" i="1"/>
  <c r="Z920" i="1"/>
  <c r="T920" i="1"/>
  <c r="W920" i="1"/>
  <c r="Z856" i="1"/>
  <c r="T856" i="1"/>
  <c r="W856" i="1"/>
  <c r="X954" i="1"/>
  <c r="U954" i="1"/>
  <c r="AA954" i="1"/>
  <c r="X922" i="1"/>
  <c r="U922" i="1"/>
  <c r="AA922" i="1"/>
  <c r="X890" i="1"/>
  <c r="U890" i="1"/>
  <c r="AA890" i="1"/>
  <c r="X858" i="1"/>
  <c r="U858" i="1"/>
  <c r="AA858" i="1"/>
  <c r="X826" i="1"/>
  <c r="U826" i="1"/>
  <c r="AA826" i="1"/>
  <c r="X13" i="1"/>
  <c r="AA13" i="1"/>
  <c r="U13" i="1"/>
  <c r="T925" i="1"/>
  <c r="Z925" i="1"/>
  <c r="W925" i="1"/>
  <c r="T861" i="1"/>
  <c r="Z861" i="1"/>
  <c r="W861" i="1"/>
  <c r="Z956" i="1"/>
  <c r="T956" i="1"/>
  <c r="W956" i="1"/>
  <c r="Z892" i="1"/>
  <c r="T892" i="1"/>
  <c r="W892" i="1"/>
  <c r="Z828" i="1"/>
  <c r="T828" i="1"/>
  <c r="W828" i="1"/>
  <c r="T951" i="1"/>
  <c r="Z951" i="1"/>
  <c r="W951" i="1"/>
  <c r="T919" i="1"/>
  <c r="Z919" i="1"/>
  <c r="W919" i="1"/>
  <c r="T887" i="1"/>
  <c r="Z887" i="1"/>
  <c r="W887" i="1"/>
  <c r="T855" i="1"/>
  <c r="Z855" i="1"/>
  <c r="W855" i="1"/>
  <c r="T823" i="1"/>
  <c r="Z823" i="1"/>
  <c r="W823" i="1"/>
  <c r="X838" i="1"/>
  <c r="U838" i="1"/>
  <c r="AA838" i="1"/>
  <c r="X917" i="1"/>
  <c r="U917" i="1"/>
  <c r="AA917" i="1"/>
  <c r="X853" i="1"/>
  <c r="U853" i="1"/>
  <c r="AA853" i="1"/>
  <c r="X900" i="1"/>
  <c r="AA900" i="1"/>
  <c r="U900" i="1"/>
  <c r="X836" i="1"/>
  <c r="AA836" i="1"/>
  <c r="U836" i="1"/>
  <c r="T947" i="1"/>
  <c r="Z947" i="1"/>
  <c r="W947" i="1"/>
  <c r="T915" i="1"/>
  <c r="Z915" i="1"/>
  <c r="W915" i="1"/>
  <c r="T883" i="1"/>
  <c r="Z883" i="1"/>
  <c r="W883" i="1"/>
  <c r="T851" i="1"/>
  <c r="Z851" i="1"/>
  <c r="W851" i="1"/>
  <c r="T819" i="1"/>
  <c r="Z819" i="1"/>
  <c r="W819" i="1"/>
  <c r="W962" i="1"/>
  <c r="Z962" i="1"/>
  <c r="T962" i="1"/>
  <c r="T889" i="1"/>
  <c r="Z889" i="1"/>
  <c r="W889" i="1"/>
  <c r="Z936" i="1"/>
  <c r="T936" i="1"/>
  <c r="W936" i="1"/>
  <c r="Z872" i="1"/>
  <c r="T872" i="1"/>
  <c r="W872" i="1"/>
  <c r="X898" i="1"/>
  <c r="U898" i="1"/>
  <c r="AA898" i="1"/>
  <c r="H175" i="1"/>
  <c r="I174" i="1"/>
  <c r="X953" i="1"/>
  <c r="U953" i="1"/>
  <c r="AA953" i="1"/>
  <c r="X889" i="1"/>
  <c r="U889" i="1"/>
  <c r="AA889" i="1"/>
  <c r="X825" i="1"/>
  <c r="U825" i="1"/>
  <c r="AA825" i="1"/>
  <c r="X936" i="1"/>
  <c r="AA936" i="1"/>
  <c r="U936" i="1"/>
  <c r="X872" i="1"/>
  <c r="AA872" i="1"/>
  <c r="U872" i="1"/>
  <c r="Z946" i="1"/>
  <c r="T946" i="1"/>
  <c r="W946" i="1"/>
  <c r="Z914" i="1"/>
  <c r="T914" i="1"/>
  <c r="W914" i="1"/>
  <c r="Z882" i="1"/>
  <c r="T882" i="1"/>
  <c r="W882" i="1"/>
  <c r="Z850" i="1"/>
  <c r="T850" i="1"/>
  <c r="W850" i="1"/>
  <c r="Z818" i="1"/>
  <c r="T818" i="1"/>
  <c r="W818" i="1"/>
  <c r="X909" i="1"/>
  <c r="U909" i="1"/>
  <c r="AA909" i="1"/>
  <c r="X845" i="1"/>
  <c r="U845" i="1"/>
  <c r="AA845" i="1"/>
  <c r="X908" i="1"/>
  <c r="AA908" i="1"/>
  <c r="U908" i="1"/>
  <c r="X844" i="1"/>
  <c r="AA844" i="1"/>
  <c r="U844" i="1"/>
  <c r="T943" i="1"/>
  <c r="Z943" i="1"/>
  <c r="W943" i="1"/>
  <c r="T911" i="1"/>
  <c r="Z911" i="1"/>
  <c r="W911" i="1"/>
  <c r="T879" i="1"/>
  <c r="Z879" i="1"/>
  <c r="W879" i="1"/>
  <c r="T847" i="1"/>
  <c r="Z847" i="1"/>
  <c r="W847" i="1"/>
  <c r="T787" i="1"/>
  <c r="Z787" i="1"/>
  <c r="W787" i="1"/>
  <c r="R16" i="1"/>
  <c r="Q16" i="1"/>
  <c r="U961" i="1"/>
  <c r="X961" i="1"/>
  <c r="AA961" i="1"/>
  <c r="T913" i="1"/>
  <c r="Z913" i="1"/>
  <c r="W913" i="1"/>
  <c r="T849" i="1"/>
  <c r="Z849" i="1"/>
  <c r="W849" i="1"/>
  <c r="Z928" i="1"/>
  <c r="T928" i="1"/>
  <c r="W928" i="1"/>
  <c r="Z864" i="1"/>
  <c r="T864" i="1"/>
  <c r="W864" i="1"/>
  <c r="Z958" i="1"/>
  <c r="T958" i="1"/>
  <c r="W958" i="1"/>
  <c r="Z926" i="1"/>
  <c r="T926" i="1"/>
  <c r="W926" i="1"/>
  <c r="Z894" i="1"/>
  <c r="T894" i="1"/>
  <c r="W894" i="1"/>
  <c r="Z862" i="1"/>
  <c r="T862" i="1"/>
  <c r="W862" i="1"/>
  <c r="Z830" i="1"/>
  <c r="T830" i="1"/>
  <c r="W830" i="1"/>
  <c r="T865" i="1"/>
  <c r="Z865" i="1"/>
  <c r="W865" i="1"/>
  <c r="X912" i="1"/>
  <c r="AA912" i="1"/>
  <c r="U912" i="1"/>
  <c r="X950" i="1"/>
  <c r="U950" i="1"/>
  <c r="AA950" i="1"/>
  <c r="X886" i="1"/>
  <c r="U886" i="1"/>
  <c r="AA886" i="1"/>
  <c r="P789" i="1"/>
  <c r="N789" i="1"/>
  <c r="X933" i="1"/>
  <c r="U933" i="1"/>
  <c r="AA933" i="1"/>
  <c r="X869" i="1"/>
  <c r="U869" i="1"/>
  <c r="AA869" i="1"/>
  <c r="X916" i="1"/>
  <c r="AA916" i="1"/>
  <c r="U916" i="1"/>
  <c r="X852" i="1"/>
  <c r="AA852" i="1"/>
  <c r="U852" i="1"/>
  <c r="T939" i="1"/>
  <c r="Z939" i="1"/>
  <c r="W939" i="1"/>
  <c r="T907" i="1"/>
  <c r="Z907" i="1"/>
  <c r="W907" i="1"/>
  <c r="T875" i="1"/>
  <c r="Z875" i="1"/>
  <c r="W875" i="1"/>
  <c r="T843" i="1"/>
  <c r="Z843" i="1"/>
  <c r="W843" i="1"/>
  <c r="H421" i="1"/>
  <c r="T15" i="1"/>
  <c r="Z15" i="1"/>
  <c r="W15" i="1"/>
  <c r="X929" i="1"/>
  <c r="U929" i="1"/>
  <c r="AA929" i="1"/>
  <c r="Z880" i="1"/>
  <c r="T880" i="1"/>
  <c r="W880" i="1"/>
  <c r="Z934" i="1"/>
  <c r="T934" i="1"/>
  <c r="W934" i="1"/>
  <c r="Z870" i="1"/>
  <c r="T870" i="1"/>
  <c r="W870" i="1"/>
  <c r="T973" i="1"/>
  <c r="Z973" i="1"/>
  <c r="W973" i="1"/>
  <c r="X937" i="1"/>
  <c r="U937" i="1"/>
  <c r="AA937" i="1"/>
  <c r="X873" i="1"/>
  <c r="U873" i="1"/>
  <c r="AA873" i="1"/>
  <c r="X920" i="1"/>
  <c r="AA920" i="1"/>
  <c r="U920" i="1"/>
  <c r="X856" i="1"/>
  <c r="AA856" i="1"/>
  <c r="U856" i="1"/>
  <c r="Z938" i="1"/>
  <c r="T938" i="1"/>
  <c r="W938" i="1"/>
  <c r="Z906" i="1"/>
  <c r="T906" i="1"/>
  <c r="W906" i="1"/>
  <c r="Z874" i="1"/>
  <c r="T874" i="1"/>
  <c r="W874" i="1"/>
  <c r="Z842" i="1"/>
  <c r="T842" i="1"/>
  <c r="W842" i="1"/>
  <c r="X925" i="1"/>
  <c r="U925" i="1"/>
  <c r="AA925" i="1"/>
  <c r="X861" i="1"/>
  <c r="U861" i="1"/>
  <c r="AA861" i="1"/>
  <c r="X956" i="1"/>
  <c r="AA956" i="1"/>
  <c r="U956" i="1"/>
  <c r="X892" i="1"/>
  <c r="AA892" i="1"/>
  <c r="U892" i="1"/>
  <c r="X828" i="1"/>
  <c r="AA828" i="1"/>
  <c r="U828" i="1"/>
  <c r="X951" i="1"/>
  <c r="U951" i="1"/>
  <c r="AA951" i="1"/>
  <c r="X919" i="1"/>
  <c r="U919" i="1"/>
  <c r="AA919" i="1"/>
  <c r="X887" i="1"/>
  <c r="U887" i="1"/>
  <c r="AA887" i="1"/>
  <c r="X855" i="1"/>
  <c r="U855" i="1"/>
  <c r="AA855" i="1"/>
  <c r="X823" i="1"/>
  <c r="U823" i="1"/>
  <c r="AA823" i="1"/>
  <c r="M18" i="1"/>
  <c r="I18" i="1"/>
  <c r="H19" i="1"/>
  <c r="T949" i="1"/>
  <c r="Z949" i="1"/>
  <c r="W949" i="1"/>
  <c r="T885" i="1"/>
  <c r="Z885" i="1"/>
  <c r="W885" i="1"/>
  <c r="T821" i="1"/>
  <c r="Z821" i="1"/>
  <c r="W821" i="1"/>
  <c r="Z932" i="1"/>
  <c r="T932" i="1"/>
  <c r="W932" i="1"/>
  <c r="Z868" i="1"/>
  <c r="T868" i="1"/>
  <c r="W868" i="1"/>
  <c r="X947" i="1"/>
  <c r="U947" i="1"/>
  <c r="AA947" i="1"/>
  <c r="X915" i="1"/>
  <c r="U915" i="1"/>
  <c r="AA915" i="1"/>
  <c r="X883" i="1"/>
  <c r="U883" i="1"/>
  <c r="AA883" i="1"/>
  <c r="X851" i="1"/>
  <c r="U851" i="1"/>
  <c r="AA851" i="1"/>
  <c r="X819" i="1"/>
  <c r="U819" i="1"/>
  <c r="AA819" i="1"/>
  <c r="AA962" i="1"/>
  <c r="X962" i="1"/>
  <c r="U962" i="1"/>
  <c r="Z12" i="1"/>
  <c r="T12" i="1"/>
  <c r="W12" i="1"/>
  <c r="T953" i="1"/>
  <c r="Z953" i="1"/>
  <c r="W953" i="1"/>
  <c r="X930" i="1"/>
  <c r="U930" i="1"/>
  <c r="AA930" i="1"/>
  <c r="X834" i="1"/>
  <c r="U834" i="1"/>
  <c r="AA834" i="1"/>
  <c r="T921" i="1"/>
  <c r="Z921" i="1"/>
  <c r="W921" i="1"/>
  <c r="T857" i="1"/>
  <c r="Z857" i="1"/>
  <c r="W857" i="1"/>
  <c r="Z904" i="1"/>
  <c r="T904" i="1"/>
  <c r="W904" i="1"/>
  <c r="Z840" i="1"/>
  <c r="T840" i="1"/>
  <c r="W840" i="1"/>
  <c r="X946" i="1"/>
  <c r="U946" i="1"/>
  <c r="AA946" i="1"/>
  <c r="X914" i="1"/>
  <c r="U914" i="1"/>
  <c r="AA914" i="1"/>
  <c r="X882" i="1"/>
  <c r="U882" i="1"/>
  <c r="AA882" i="1"/>
  <c r="X850" i="1"/>
  <c r="U850" i="1"/>
  <c r="AA850" i="1"/>
  <c r="X818" i="1"/>
  <c r="U818" i="1"/>
  <c r="AA818" i="1"/>
  <c r="I6" i="1"/>
  <c r="H7" i="1"/>
  <c r="T941" i="1"/>
  <c r="Z941" i="1"/>
  <c r="W941" i="1"/>
  <c r="T877" i="1"/>
  <c r="Z877" i="1"/>
  <c r="W877" i="1"/>
  <c r="Z940" i="1"/>
  <c r="T940" i="1"/>
  <c r="W940" i="1"/>
  <c r="Z876" i="1"/>
  <c r="T876" i="1"/>
  <c r="W876" i="1"/>
  <c r="X943" i="1"/>
  <c r="U943" i="1"/>
  <c r="AA943" i="1"/>
  <c r="X911" i="1"/>
  <c r="U911" i="1"/>
  <c r="AA911" i="1"/>
  <c r="X879" i="1"/>
  <c r="U879" i="1"/>
  <c r="AA879" i="1"/>
  <c r="X847" i="1"/>
  <c r="U847" i="1"/>
  <c r="AA847" i="1"/>
  <c r="X787" i="1"/>
  <c r="U787" i="1"/>
  <c r="AA787" i="1"/>
  <c r="T961" i="1"/>
  <c r="Z961" i="1"/>
  <c r="W961" i="1"/>
  <c r="X913" i="1"/>
  <c r="U913" i="1"/>
  <c r="AA913" i="1"/>
  <c r="X849" i="1"/>
  <c r="U849" i="1"/>
  <c r="AA849" i="1"/>
  <c r="X928" i="1"/>
  <c r="AA928" i="1"/>
  <c r="U928" i="1"/>
  <c r="X864" i="1"/>
  <c r="AA864" i="1"/>
  <c r="U864" i="1"/>
  <c r="X958" i="1"/>
  <c r="U958" i="1"/>
  <c r="AA958" i="1"/>
  <c r="X926" i="1"/>
  <c r="U926" i="1"/>
  <c r="AA926" i="1"/>
  <c r="X894" i="1"/>
  <c r="U894" i="1"/>
  <c r="AA894" i="1"/>
  <c r="X862" i="1"/>
  <c r="U862" i="1"/>
  <c r="AA862" i="1"/>
  <c r="X830" i="1"/>
  <c r="U830" i="1"/>
  <c r="AA830" i="1"/>
  <c r="X865" i="1"/>
  <c r="U865" i="1"/>
  <c r="AA865" i="1"/>
  <c r="Z848" i="1"/>
  <c r="T848" i="1"/>
  <c r="W848" i="1"/>
  <c r="Z918" i="1"/>
  <c r="T918" i="1"/>
  <c r="W918" i="1"/>
  <c r="Z854" i="1"/>
  <c r="T854" i="1"/>
  <c r="W854" i="1"/>
  <c r="T901" i="1"/>
  <c r="Z901" i="1"/>
  <c r="W901" i="1"/>
  <c r="T837" i="1"/>
  <c r="Z837" i="1"/>
  <c r="W837" i="1"/>
  <c r="Z948" i="1"/>
  <c r="T948" i="1"/>
  <c r="W948" i="1"/>
  <c r="Z884" i="1"/>
  <c r="T884" i="1"/>
  <c r="W884" i="1"/>
  <c r="Z820" i="1"/>
  <c r="T820" i="1"/>
  <c r="W820" i="1"/>
  <c r="X939" i="1"/>
  <c r="U939" i="1"/>
  <c r="AA939" i="1"/>
  <c r="X907" i="1"/>
  <c r="U907" i="1"/>
  <c r="AA907" i="1"/>
  <c r="X875" i="1"/>
  <c r="U875" i="1"/>
  <c r="AA875" i="1"/>
  <c r="X843" i="1"/>
  <c r="U843" i="1"/>
  <c r="AA843" i="1"/>
  <c r="X15" i="1"/>
  <c r="U15" i="1"/>
  <c r="AA15" i="1"/>
  <c r="T897" i="1"/>
  <c r="Z897" i="1"/>
  <c r="W897" i="1"/>
  <c r="X880" i="1"/>
  <c r="AA880" i="1"/>
  <c r="U880" i="1"/>
  <c r="X934" i="1"/>
  <c r="U934" i="1"/>
  <c r="AA934" i="1"/>
  <c r="X870" i="1"/>
  <c r="U870" i="1"/>
  <c r="AA870" i="1"/>
  <c r="Z14" i="1"/>
  <c r="T14" i="1"/>
  <c r="W14" i="1"/>
  <c r="T905" i="1"/>
  <c r="Z905" i="1"/>
  <c r="W905" i="1"/>
  <c r="T841" i="1"/>
  <c r="Z841" i="1"/>
  <c r="W841" i="1"/>
  <c r="Z952" i="1"/>
  <c r="T952" i="1"/>
  <c r="W952" i="1"/>
  <c r="Z888" i="1"/>
  <c r="T888" i="1"/>
  <c r="W888" i="1"/>
  <c r="Z824" i="1"/>
  <c r="T824" i="1"/>
  <c r="W824" i="1"/>
  <c r="X938" i="1"/>
  <c r="U938" i="1"/>
  <c r="AA938" i="1"/>
  <c r="X906" i="1"/>
  <c r="U906" i="1"/>
  <c r="AA906" i="1"/>
  <c r="X874" i="1"/>
  <c r="U874" i="1"/>
  <c r="AA874" i="1"/>
  <c r="X842" i="1"/>
  <c r="U842" i="1"/>
  <c r="AA842" i="1"/>
  <c r="T957" i="1"/>
  <c r="Z957" i="1"/>
  <c r="W957" i="1"/>
  <c r="T893" i="1"/>
  <c r="Z893" i="1"/>
  <c r="W893" i="1"/>
  <c r="T829" i="1"/>
  <c r="Z829" i="1"/>
  <c r="W829" i="1"/>
  <c r="Z924" i="1"/>
  <c r="T924" i="1"/>
  <c r="W924" i="1"/>
  <c r="Z860" i="1"/>
  <c r="T860" i="1"/>
  <c r="W860" i="1"/>
  <c r="T935" i="1"/>
  <c r="Z935" i="1"/>
  <c r="W935" i="1"/>
  <c r="T903" i="1"/>
  <c r="Z903" i="1"/>
  <c r="W903" i="1"/>
  <c r="T871" i="1"/>
  <c r="Z871" i="1"/>
  <c r="W871" i="1"/>
  <c r="T839" i="1"/>
  <c r="Z839" i="1"/>
  <c r="W839" i="1"/>
  <c r="P17" i="1"/>
  <c r="N17" i="1"/>
  <c r="R788" i="1"/>
  <c r="Q788" i="1"/>
  <c r="X949" i="1"/>
  <c r="U949" i="1"/>
  <c r="AA949" i="1"/>
  <c r="X885" i="1"/>
  <c r="U885" i="1"/>
  <c r="AA885" i="1"/>
  <c r="X821" i="1"/>
  <c r="U821" i="1"/>
  <c r="AA821" i="1"/>
  <c r="X932" i="1"/>
  <c r="AA932" i="1"/>
  <c r="U932" i="1"/>
  <c r="X868" i="1"/>
  <c r="AA868" i="1"/>
  <c r="U868" i="1"/>
  <c r="T931" i="1"/>
  <c r="Z931" i="1"/>
  <c r="W931" i="1"/>
  <c r="T899" i="1"/>
  <c r="Z899" i="1"/>
  <c r="W899" i="1"/>
  <c r="T867" i="1"/>
  <c r="Z867" i="1"/>
  <c r="W867" i="1"/>
  <c r="T835" i="1"/>
  <c r="Z835" i="1"/>
  <c r="W835" i="1"/>
  <c r="U963" i="1"/>
  <c r="X963" i="1"/>
  <c r="AA963" i="1"/>
  <c r="X12" i="1"/>
  <c r="U12" i="1"/>
  <c r="AA12" i="1"/>
  <c r="F2" i="1"/>
  <c r="B2" i="1"/>
  <c r="H967" i="1"/>
  <c r="I966" i="1"/>
  <c r="O966" i="1"/>
  <c r="N965" i="1"/>
  <c r="P965" i="1"/>
  <c r="R964" i="1"/>
  <c r="Q964" i="1"/>
  <c r="X788" i="1"/>
  <c r="AA788" i="1"/>
  <c r="U788" i="1"/>
  <c r="I770" i="1"/>
  <c r="O770" i="1"/>
  <c r="H771" i="1"/>
  <c r="H140" i="1"/>
  <c r="I139" i="1"/>
  <c r="I19" i="1"/>
  <c r="H20" i="1"/>
  <c r="H176" i="1"/>
  <c r="I175" i="1"/>
  <c r="P790" i="1"/>
  <c r="N790" i="1"/>
  <c r="R17" i="1"/>
  <c r="Q17" i="1"/>
  <c r="I7" i="1"/>
  <c r="H8" i="1"/>
  <c r="Z16" i="1"/>
  <c r="T16" i="1"/>
  <c r="W16" i="1"/>
  <c r="H376" i="1"/>
  <c r="M375" i="1"/>
  <c r="I375" i="1"/>
  <c r="O375" i="1"/>
  <c r="Z788" i="1"/>
  <c r="T788" i="1"/>
  <c r="W788" i="1"/>
  <c r="P18" i="1"/>
  <c r="N18" i="1"/>
  <c r="H422" i="1"/>
  <c r="H423" i="1"/>
  <c r="I421" i="1"/>
  <c r="O421" i="1"/>
  <c r="R789" i="1"/>
  <c r="Q789" i="1"/>
  <c r="X16" i="1"/>
  <c r="U16" i="1"/>
  <c r="AA16" i="1"/>
  <c r="M791" i="1"/>
  <c r="I791" i="1"/>
  <c r="O791" i="1"/>
  <c r="H792" i="1"/>
  <c r="N2" i="1"/>
  <c r="W964" i="1"/>
  <c r="Z964" i="1"/>
  <c r="T964" i="1"/>
  <c r="N966" i="1"/>
  <c r="P966" i="1"/>
  <c r="H424" i="1"/>
  <c r="I423" i="1"/>
  <c r="AA964" i="1"/>
  <c r="X964" i="1"/>
  <c r="U964" i="1"/>
  <c r="R965" i="1"/>
  <c r="Q965" i="1"/>
  <c r="H968" i="1"/>
  <c r="I967" i="1"/>
  <c r="O967" i="1"/>
  <c r="X789" i="1"/>
  <c r="U789" i="1"/>
  <c r="AA789" i="1"/>
  <c r="H377" i="1"/>
  <c r="I376" i="1"/>
  <c r="T17" i="1"/>
  <c r="Z17" i="1"/>
  <c r="W17" i="1"/>
  <c r="P791" i="1"/>
  <c r="N791" i="1"/>
  <c r="P421" i="1"/>
  <c r="N421" i="1"/>
  <c r="X17" i="1"/>
  <c r="AA17" i="1"/>
  <c r="U17" i="1"/>
  <c r="R790" i="1"/>
  <c r="Q790" i="1"/>
  <c r="I20" i="1"/>
  <c r="H21" i="1"/>
  <c r="I771" i="1"/>
  <c r="O771" i="1"/>
  <c r="H772" i="1"/>
  <c r="P375" i="1"/>
  <c r="N375" i="1"/>
  <c r="H177" i="1"/>
  <c r="I176" i="1"/>
  <c r="M792" i="1"/>
  <c r="I792" i="1"/>
  <c r="O792" i="1"/>
  <c r="H793" i="1"/>
  <c r="T789" i="1"/>
  <c r="Z789" i="1"/>
  <c r="W789" i="1"/>
  <c r="I422" i="1"/>
  <c r="R18" i="1"/>
  <c r="Q18" i="1"/>
  <c r="I8" i="1"/>
  <c r="H9" i="1"/>
  <c r="P19" i="1"/>
  <c r="N19" i="1"/>
  <c r="H141" i="1"/>
  <c r="I140" i="1"/>
  <c r="P2" i="1"/>
  <c r="M2" i="1"/>
  <c r="C2" i="1"/>
  <c r="Q2" i="1"/>
  <c r="R2" i="1"/>
  <c r="S2" i="1"/>
  <c r="R966" i="1"/>
  <c r="Q966" i="1"/>
  <c r="N967" i="1"/>
  <c r="P967" i="1"/>
  <c r="X965" i="1"/>
  <c r="AA965" i="1"/>
  <c r="U965" i="1"/>
  <c r="T965" i="1"/>
  <c r="Z965" i="1"/>
  <c r="W965" i="1"/>
  <c r="H969" i="1"/>
  <c r="I968" i="1"/>
  <c r="O968" i="1"/>
  <c r="H425" i="1"/>
  <c r="I424" i="1"/>
  <c r="I9" i="1"/>
  <c r="H10" i="1"/>
  <c r="X18" i="1"/>
  <c r="U18" i="1"/>
  <c r="AA18" i="1"/>
  <c r="I21" i="1"/>
  <c r="H22" i="1"/>
  <c r="X790" i="1"/>
  <c r="U790" i="1"/>
  <c r="AA790" i="1"/>
  <c r="M793" i="1"/>
  <c r="I793" i="1"/>
  <c r="O793" i="1"/>
  <c r="H794" i="1"/>
  <c r="I772" i="1"/>
  <c r="O772" i="1"/>
  <c r="H773" i="1"/>
  <c r="R791" i="1"/>
  <c r="Q791" i="1"/>
  <c r="H142" i="1"/>
  <c r="I141" i="1"/>
  <c r="P792" i="1"/>
  <c r="N792" i="1"/>
  <c r="H178" i="1"/>
  <c r="I177" i="1"/>
  <c r="P20" i="1"/>
  <c r="N20" i="1"/>
  <c r="R19" i="1"/>
  <c r="Q19" i="1"/>
  <c r="Z18" i="1"/>
  <c r="T18" i="1"/>
  <c r="W18" i="1"/>
  <c r="Q375" i="1"/>
  <c r="R375" i="1"/>
  <c r="Z790" i="1"/>
  <c r="T790" i="1"/>
  <c r="W790" i="1"/>
  <c r="Q421" i="1"/>
  <c r="R421" i="1"/>
  <c r="H378" i="1"/>
  <c r="I377" i="1"/>
  <c r="V2" i="1"/>
  <c r="A3" i="1"/>
  <c r="U2" i="1"/>
  <c r="AA2" i="1"/>
  <c r="X2" i="1"/>
  <c r="Z2" i="1"/>
  <c r="W2" i="1"/>
  <c r="T2" i="1"/>
  <c r="O2" i="1"/>
  <c r="H970" i="1"/>
  <c r="I969" i="1"/>
  <c r="O969" i="1"/>
  <c r="Q967" i="1"/>
  <c r="R967" i="1"/>
  <c r="W966" i="1"/>
  <c r="Z966" i="1"/>
  <c r="T966" i="1"/>
  <c r="N968" i="1"/>
  <c r="P968" i="1"/>
  <c r="I425" i="1"/>
  <c r="H426" i="1"/>
  <c r="AA966" i="1"/>
  <c r="X966" i="1"/>
  <c r="U966" i="1"/>
  <c r="J3" i="1"/>
  <c r="K3" i="1"/>
  <c r="T421" i="1"/>
  <c r="W421" i="1"/>
  <c r="Z421" i="1"/>
  <c r="T375" i="1"/>
  <c r="W375" i="1"/>
  <c r="Z375" i="1"/>
  <c r="R20" i="1"/>
  <c r="Q20" i="1"/>
  <c r="H179" i="1"/>
  <c r="I178" i="1"/>
  <c r="X791" i="1"/>
  <c r="U791" i="1"/>
  <c r="AA791" i="1"/>
  <c r="I10" i="1"/>
  <c r="H11" i="1"/>
  <c r="H379" i="1"/>
  <c r="I378" i="1"/>
  <c r="T19" i="1"/>
  <c r="Z19" i="1"/>
  <c r="W19" i="1"/>
  <c r="H143" i="1"/>
  <c r="I142" i="1"/>
  <c r="P793" i="1"/>
  <c r="N793" i="1"/>
  <c r="I22" i="1"/>
  <c r="H23" i="1"/>
  <c r="X19" i="1"/>
  <c r="U19" i="1"/>
  <c r="AA19" i="1"/>
  <c r="R792" i="1"/>
  <c r="Q792" i="1"/>
  <c r="P21" i="1"/>
  <c r="N21" i="1"/>
  <c r="U421" i="1"/>
  <c r="X421" i="1"/>
  <c r="AA421" i="1"/>
  <c r="U375" i="1"/>
  <c r="X375" i="1"/>
  <c r="AA375" i="1"/>
  <c r="T791" i="1"/>
  <c r="Z791" i="1"/>
  <c r="W791" i="1"/>
  <c r="I773" i="1"/>
  <c r="O773" i="1"/>
  <c r="H774" i="1"/>
  <c r="M794" i="1"/>
  <c r="I794" i="1"/>
  <c r="O794" i="1"/>
  <c r="H795" i="1"/>
  <c r="U967" i="1"/>
  <c r="X967" i="1"/>
  <c r="AA967" i="1"/>
  <c r="H427" i="1"/>
  <c r="I426" i="1"/>
  <c r="T967" i="1"/>
  <c r="Z967" i="1"/>
  <c r="W967" i="1"/>
  <c r="P969" i="1"/>
  <c r="N969" i="1"/>
  <c r="R968" i="1"/>
  <c r="Q968" i="1"/>
  <c r="H971" i="1"/>
  <c r="I970" i="1"/>
  <c r="O970" i="1"/>
  <c r="I23" i="1"/>
  <c r="H24" i="1"/>
  <c r="H380" i="1"/>
  <c r="I379" i="1"/>
  <c r="I11" i="1"/>
  <c r="R21" i="1"/>
  <c r="Q21" i="1"/>
  <c r="Z792" i="1"/>
  <c r="T792" i="1"/>
  <c r="W792" i="1"/>
  <c r="H144" i="1"/>
  <c r="I143" i="1"/>
  <c r="H180" i="1"/>
  <c r="I179" i="1"/>
  <c r="Z20" i="1"/>
  <c r="T20" i="1"/>
  <c r="W20" i="1"/>
  <c r="M795" i="1"/>
  <c r="I795" i="1"/>
  <c r="O795" i="1"/>
  <c r="H796" i="1"/>
  <c r="X792" i="1"/>
  <c r="AA792" i="1"/>
  <c r="U792" i="1"/>
  <c r="P22" i="1"/>
  <c r="N22" i="1"/>
  <c r="X20" i="1"/>
  <c r="U20" i="1"/>
  <c r="AA20" i="1"/>
  <c r="AB3" i="1"/>
  <c r="L3" i="1"/>
  <c r="N3" i="1"/>
  <c r="I774" i="1"/>
  <c r="O774" i="1"/>
  <c r="H775" i="1"/>
  <c r="P794" i="1"/>
  <c r="N794" i="1"/>
  <c r="R793" i="1"/>
  <c r="Q793" i="1"/>
  <c r="H428" i="1"/>
  <c r="I427" i="1"/>
  <c r="P970" i="1"/>
  <c r="N970" i="1"/>
  <c r="AA968" i="1"/>
  <c r="X968" i="1"/>
  <c r="U968" i="1"/>
  <c r="R969" i="1"/>
  <c r="Q969" i="1"/>
  <c r="Z968" i="1"/>
  <c r="W968" i="1"/>
  <c r="T968" i="1"/>
  <c r="H972" i="1"/>
  <c r="I971" i="1"/>
  <c r="O971" i="1"/>
  <c r="R794" i="1"/>
  <c r="Q794" i="1"/>
  <c r="T21" i="1"/>
  <c r="Z21" i="1"/>
  <c r="W21" i="1"/>
  <c r="T793" i="1"/>
  <c r="Z793" i="1"/>
  <c r="W793" i="1"/>
  <c r="I775" i="1"/>
  <c r="O775" i="1"/>
  <c r="H776" i="1"/>
  <c r="R3" i="1"/>
  <c r="Q3" i="1"/>
  <c r="M3" i="1"/>
  <c r="P3" i="1"/>
  <c r="M796" i="1"/>
  <c r="I796" i="1"/>
  <c r="O796" i="1"/>
  <c r="H797" i="1"/>
  <c r="X21" i="1"/>
  <c r="AA21" i="1"/>
  <c r="U21" i="1"/>
  <c r="I24" i="1"/>
  <c r="H25" i="1"/>
  <c r="R22" i="1"/>
  <c r="Q22" i="1"/>
  <c r="H145" i="1"/>
  <c r="H146" i="1"/>
  <c r="I144" i="1"/>
  <c r="H381" i="1"/>
  <c r="I380" i="1"/>
  <c r="X793" i="1"/>
  <c r="U793" i="1"/>
  <c r="AA793" i="1"/>
  <c r="G3" i="1"/>
  <c r="E3" i="1"/>
  <c r="F3" i="1"/>
  <c r="P795" i="1"/>
  <c r="N795" i="1"/>
  <c r="H181" i="1"/>
  <c r="I180" i="1"/>
  <c r="H728" i="1"/>
  <c r="P23" i="1"/>
  <c r="N23" i="1"/>
  <c r="AA969" i="1"/>
  <c r="U969" i="1"/>
  <c r="X969" i="1"/>
  <c r="R970" i="1"/>
  <c r="Q970" i="1"/>
  <c r="P971" i="1"/>
  <c r="N971" i="1"/>
  <c r="H147" i="1"/>
  <c r="I146" i="1"/>
  <c r="I972" i="1"/>
  <c r="O972" i="1"/>
  <c r="T969" i="1"/>
  <c r="Z969" i="1"/>
  <c r="W969" i="1"/>
  <c r="H429" i="1"/>
  <c r="I428" i="1"/>
  <c r="B3" i="1"/>
  <c r="H382" i="1"/>
  <c r="I381" i="1"/>
  <c r="P24" i="1"/>
  <c r="N24" i="1"/>
  <c r="P796" i="1"/>
  <c r="N796" i="1"/>
  <c r="X3" i="1"/>
  <c r="U3" i="1"/>
  <c r="X794" i="1"/>
  <c r="U794" i="1"/>
  <c r="AA794" i="1"/>
  <c r="R795" i="1"/>
  <c r="Q795" i="1"/>
  <c r="Z22" i="1"/>
  <c r="T22" i="1"/>
  <c r="W22" i="1"/>
  <c r="V3" i="1"/>
  <c r="S3" i="1"/>
  <c r="I776" i="1"/>
  <c r="O776" i="1"/>
  <c r="H777" i="1"/>
  <c r="H182" i="1"/>
  <c r="I181" i="1"/>
  <c r="M728" i="1"/>
  <c r="I728" i="1"/>
  <c r="O728" i="1"/>
  <c r="H729" i="1"/>
  <c r="X22" i="1"/>
  <c r="U22" i="1"/>
  <c r="AA22" i="1"/>
  <c r="I25" i="1"/>
  <c r="H26" i="1"/>
  <c r="C3" i="1"/>
  <c r="A4" i="1"/>
  <c r="R23" i="1"/>
  <c r="Q23" i="1"/>
  <c r="I145" i="1"/>
  <c r="M797" i="1"/>
  <c r="I797" i="1"/>
  <c r="O797" i="1"/>
  <c r="H798" i="1"/>
  <c r="T3" i="1"/>
  <c r="W3" i="1"/>
  <c r="Z794" i="1"/>
  <c r="T794" i="1"/>
  <c r="W794" i="1"/>
  <c r="O3" i="1"/>
  <c r="AA970" i="1"/>
  <c r="U970" i="1"/>
  <c r="X970" i="1"/>
  <c r="H430" i="1"/>
  <c r="I429" i="1"/>
  <c r="Q971" i="1"/>
  <c r="R971" i="1"/>
  <c r="N972" i="1"/>
  <c r="P972" i="1"/>
  <c r="H148" i="1"/>
  <c r="I147" i="1"/>
  <c r="W970" i="1"/>
  <c r="Z970" i="1"/>
  <c r="T970" i="1"/>
  <c r="AA3" i="1"/>
  <c r="Z3" i="1"/>
  <c r="P797" i="1"/>
  <c r="N797" i="1"/>
  <c r="T795" i="1"/>
  <c r="Z795" i="1"/>
  <c r="W795" i="1"/>
  <c r="R24" i="1"/>
  <c r="Q24" i="1"/>
  <c r="I26" i="1"/>
  <c r="H27" i="1"/>
  <c r="X795" i="1"/>
  <c r="U795" i="1"/>
  <c r="AA795" i="1"/>
  <c r="I798" i="1"/>
  <c r="O798" i="1"/>
  <c r="H799" i="1"/>
  <c r="T23" i="1"/>
  <c r="Z23" i="1"/>
  <c r="W23" i="1"/>
  <c r="P25" i="1"/>
  <c r="N25" i="1"/>
  <c r="M729" i="1"/>
  <c r="I729" i="1"/>
  <c r="O729" i="1"/>
  <c r="H730" i="1"/>
  <c r="H383" i="1"/>
  <c r="I382" i="1"/>
  <c r="X23" i="1"/>
  <c r="U23" i="1"/>
  <c r="AA23" i="1"/>
  <c r="J4" i="1"/>
  <c r="K4" i="1"/>
  <c r="P728" i="1"/>
  <c r="N728" i="1"/>
  <c r="H183" i="1"/>
  <c r="I182" i="1"/>
  <c r="I777" i="1"/>
  <c r="O777" i="1"/>
  <c r="H778" i="1"/>
  <c r="R796" i="1"/>
  <c r="Q796" i="1"/>
  <c r="I430" i="1"/>
  <c r="H431" i="1"/>
  <c r="U971" i="1"/>
  <c r="X971" i="1"/>
  <c r="AA971" i="1"/>
  <c r="H149" i="1"/>
  <c r="I148" i="1"/>
  <c r="T971" i="1"/>
  <c r="Z971" i="1"/>
  <c r="W971" i="1"/>
  <c r="R972" i="1"/>
  <c r="Q972" i="1"/>
  <c r="Z796" i="1"/>
  <c r="T796" i="1"/>
  <c r="W796" i="1"/>
  <c r="M730" i="1"/>
  <c r="I730" i="1"/>
  <c r="O730" i="1"/>
  <c r="H731" i="1"/>
  <c r="R25" i="1"/>
  <c r="Q25" i="1"/>
  <c r="P26" i="1"/>
  <c r="N26" i="1"/>
  <c r="H184" i="1"/>
  <c r="I183" i="1"/>
  <c r="X796" i="1"/>
  <c r="AA796" i="1"/>
  <c r="U796" i="1"/>
  <c r="AB4" i="1"/>
  <c r="L4" i="1"/>
  <c r="N4" i="1"/>
  <c r="I799" i="1"/>
  <c r="O799" i="1"/>
  <c r="H800" i="1"/>
  <c r="R797" i="1"/>
  <c r="Q797" i="1"/>
  <c r="I778" i="1"/>
  <c r="O778" i="1"/>
  <c r="H779" i="1"/>
  <c r="R728" i="1"/>
  <c r="Q728" i="1"/>
  <c r="H384" i="1"/>
  <c r="I383" i="1"/>
  <c r="P729" i="1"/>
  <c r="N729" i="1"/>
  <c r="I27" i="1"/>
  <c r="H28" i="1"/>
  <c r="Z24" i="1"/>
  <c r="T24" i="1"/>
  <c r="W24" i="1"/>
  <c r="P798" i="1"/>
  <c r="N798" i="1"/>
  <c r="X24" i="1"/>
  <c r="U24" i="1"/>
  <c r="AA24" i="1"/>
  <c r="T972" i="1"/>
  <c r="W972" i="1"/>
  <c r="Z972" i="1"/>
  <c r="AA972" i="1"/>
  <c r="X972" i="1"/>
  <c r="U972" i="1"/>
  <c r="H150" i="1"/>
  <c r="I149" i="1"/>
  <c r="H432" i="1"/>
  <c r="I431" i="1"/>
  <c r="R729" i="1"/>
  <c r="Q729" i="1"/>
  <c r="X728" i="1"/>
  <c r="AA728" i="1"/>
  <c r="U728" i="1"/>
  <c r="T797" i="1"/>
  <c r="Z797" i="1"/>
  <c r="W797" i="1"/>
  <c r="P799" i="1"/>
  <c r="N799" i="1"/>
  <c r="G4" i="1"/>
  <c r="E4" i="1"/>
  <c r="F4" i="1"/>
  <c r="R26" i="1"/>
  <c r="Q26" i="1"/>
  <c r="I28" i="1"/>
  <c r="H29" i="1"/>
  <c r="I779" i="1"/>
  <c r="O779" i="1"/>
  <c r="H780" i="1"/>
  <c r="X797" i="1"/>
  <c r="U797" i="1"/>
  <c r="AA797" i="1"/>
  <c r="T25" i="1"/>
  <c r="Z25" i="1"/>
  <c r="W25" i="1"/>
  <c r="P730" i="1"/>
  <c r="N730" i="1"/>
  <c r="R798" i="1"/>
  <c r="Q798" i="1"/>
  <c r="M800" i="1"/>
  <c r="I800" i="1"/>
  <c r="O800" i="1"/>
  <c r="H801" i="1"/>
  <c r="R4" i="1"/>
  <c r="Q4" i="1"/>
  <c r="M4" i="1"/>
  <c r="P4" i="1"/>
  <c r="H185" i="1"/>
  <c r="I184" i="1"/>
  <c r="X25" i="1"/>
  <c r="AA25" i="1"/>
  <c r="U25" i="1"/>
  <c r="P27" i="1"/>
  <c r="N27" i="1"/>
  <c r="H385" i="1"/>
  <c r="I384" i="1"/>
  <c r="Z728" i="1"/>
  <c r="T728" i="1"/>
  <c r="W728" i="1"/>
  <c r="M731" i="1"/>
  <c r="I731" i="1"/>
  <c r="O731" i="1"/>
  <c r="H732" i="1"/>
  <c r="I150" i="1"/>
  <c r="H151" i="1"/>
  <c r="H433" i="1"/>
  <c r="I432" i="1"/>
  <c r="T4" i="1"/>
  <c r="W4" i="1"/>
  <c r="P800" i="1"/>
  <c r="N800" i="1"/>
  <c r="X798" i="1"/>
  <c r="U798" i="1"/>
  <c r="AA798" i="1"/>
  <c r="P28" i="1"/>
  <c r="N28" i="1"/>
  <c r="Z26" i="1"/>
  <c r="T26" i="1"/>
  <c r="W26" i="1"/>
  <c r="B4" i="1"/>
  <c r="H280" i="1"/>
  <c r="R27" i="1"/>
  <c r="Q27" i="1"/>
  <c r="X4" i="1"/>
  <c r="U4" i="1"/>
  <c r="X26" i="1"/>
  <c r="U26" i="1"/>
  <c r="AA26" i="1"/>
  <c r="H386" i="1"/>
  <c r="I385" i="1"/>
  <c r="V4" i="1"/>
  <c r="S4" i="1"/>
  <c r="R730" i="1"/>
  <c r="Q730" i="1"/>
  <c r="I29" i="1"/>
  <c r="H30" i="1"/>
  <c r="R799" i="1"/>
  <c r="Q799" i="1"/>
  <c r="T729" i="1"/>
  <c r="Z729" i="1"/>
  <c r="W729" i="1"/>
  <c r="P731" i="1"/>
  <c r="N731" i="1"/>
  <c r="H186" i="1"/>
  <c r="I185" i="1"/>
  <c r="M732" i="1"/>
  <c r="I732" i="1"/>
  <c r="O732" i="1"/>
  <c r="H733" i="1"/>
  <c r="A5" i="1"/>
  <c r="C4" i="1"/>
  <c r="M801" i="1"/>
  <c r="I801" i="1"/>
  <c r="O801" i="1"/>
  <c r="H802" i="1"/>
  <c r="Z798" i="1"/>
  <c r="T798" i="1"/>
  <c r="W798" i="1"/>
  <c r="I780" i="1"/>
  <c r="O780" i="1"/>
  <c r="H781" i="1"/>
  <c r="X729" i="1"/>
  <c r="U729" i="1"/>
  <c r="AA729" i="1"/>
  <c r="O4" i="1"/>
  <c r="H434" i="1"/>
  <c r="I433" i="1"/>
  <c r="I151" i="1"/>
  <c r="H152" i="1"/>
  <c r="AA4" i="1"/>
  <c r="Z4" i="1"/>
  <c r="M802" i="1"/>
  <c r="I802" i="1"/>
  <c r="O802" i="1"/>
  <c r="H803" i="1"/>
  <c r="H187" i="1"/>
  <c r="H188" i="1"/>
  <c r="I186" i="1"/>
  <c r="Z730" i="1"/>
  <c r="T730" i="1"/>
  <c r="W730" i="1"/>
  <c r="H387" i="1"/>
  <c r="I386" i="1"/>
  <c r="R28" i="1"/>
  <c r="Q28" i="1"/>
  <c r="T799" i="1"/>
  <c r="Z799" i="1"/>
  <c r="W799" i="1"/>
  <c r="T27" i="1"/>
  <c r="Z27" i="1"/>
  <c r="W27" i="1"/>
  <c r="H281" i="1"/>
  <c r="I280" i="1"/>
  <c r="O280" i="1"/>
  <c r="M733" i="1"/>
  <c r="I733" i="1"/>
  <c r="O733" i="1"/>
  <c r="H734" i="1"/>
  <c r="I30" i="1"/>
  <c r="H31" i="1"/>
  <c r="X730" i="1"/>
  <c r="U730" i="1"/>
  <c r="AA730" i="1"/>
  <c r="P801" i="1"/>
  <c r="N801" i="1"/>
  <c r="P732" i="1"/>
  <c r="N732" i="1"/>
  <c r="R731" i="1"/>
  <c r="Q731" i="1"/>
  <c r="X799" i="1"/>
  <c r="U799" i="1"/>
  <c r="AA799" i="1"/>
  <c r="P29" i="1"/>
  <c r="N29" i="1"/>
  <c r="X27" i="1"/>
  <c r="U27" i="1"/>
  <c r="AA27" i="1"/>
  <c r="R800" i="1"/>
  <c r="Q800" i="1"/>
  <c r="J5" i="1"/>
  <c r="K5" i="1"/>
  <c r="I781" i="1"/>
  <c r="O781" i="1"/>
  <c r="H782" i="1"/>
  <c r="H153" i="1"/>
  <c r="I152" i="1"/>
  <c r="H189" i="1"/>
  <c r="I188" i="1"/>
  <c r="H435" i="1"/>
  <c r="I434" i="1"/>
  <c r="R801" i="1"/>
  <c r="Q801" i="1"/>
  <c r="X28" i="1"/>
  <c r="U28" i="1"/>
  <c r="AA28" i="1"/>
  <c r="H388" i="1"/>
  <c r="I387" i="1"/>
  <c r="Z800" i="1"/>
  <c r="T800" i="1"/>
  <c r="W800" i="1"/>
  <c r="R29" i="1"/>
  <c r="Q29" i="1"/>
  <c r="I31" i="1"/>
  <c r="H32" i="1"/>
  <c r="M734" i="1"/>
  <c r="I734" i="1"/>
  <c r="O734" i="1"/>
  <c r="H735" i="1"/>
  <c r="P802" i="1"/>
  <c r="N802" i="1"/>
  <c r="X800" i="1"/>
  <c r="AA800" i="1"/>
  <c r="U800" i="1"/>
  <c r="T731" i="1"/>
  <c r="Z731" i="1"/>
  <c r="W731" i="1"/>
  <c r="R732" i="1"/>
  <c r="Q732" i="1"/>
  <c r="H484" i="1"/>
  <c r="H282" i="1"/>
  <c r="I281" i="1"/>
  <c r="O281" i="1"/>
  <c r="I782" i="1"/>
  <c r="O782" i="1"/>
  <c r="H783" i="1"/>
  <c r="AB5" i="1"/>
  <c r="L5" i="1"/>
  <c r="N5" i="1"/>
  <c r="X731" i="1"/>
  <c r="U731" i="1"/>
  <c r="AA731" i="1"/>
  <c r="P30" i="1"/>
  <c r="N30" i="1"/>
  <c r="P733" i="1"/>
  <c r="N733" i="1"/>
  <c r="Z28" i="1"/>
  <c r="T28" i="1"/>
  <c r="W28" i="1"/>
  <c r="I187" i="1"/>
  <c r="M803" i="1"/>
  <c r="I803" i="1"/>
  <c r="O803" i="1"/>
  <c r="H804" i="1"/>
  <c r="H190" i="1"/>
  <c r="I189" i="1"/>
  <c r="H436" i="1"/>
  <c r="I435" i="1"/>
  <c r="H154" i="1"/>
  <c r="I153" i="1"/>
  <c r="R5" i="1"/>
  <c r="Q5" i="1"/>
  <c r="M5" i="1"/>
  <c r="P5" i="1"/>
  <c r="I735" i="1"/>
  <c r="O735" i="1"/>
  <c r="H736" i="1"/>
  <c r="I32" i="1"/>
  <c r="H33" i="1"/>
  <c r="X29" i="1"/>
  <c r="AA29" i="1"/>
  <c r="U29" i="1"/>
  <c r="H389" i="1"/>
  <c r="I388" i="1"/>
  <c r="I783" i="1"/>
  <c r="O783" i="1"/>
  <c r="H784" i="1"/>
  <c r="H283" i="1"/>
  <c r="I282" i="1"/>
  <c r="O282" i="1"/>
  <c r="H485" i="1"/>
  <c r="I484" i="1"/>
  <c r="O484" i="1"/>
  <c r="P803" i="1"/>
  <c r="N803" i="1"/>
  <c r="R30" i="1"/>
  <c r="Q30" i="1"/>
  <c r="G5" i="1"/>
  <c r="E5" i="1"/>
  <c r="F5" i="1"/>
  <c r="Z732" i="1"/>
  <c r="T732" i="1"/>
  <c r="W732" i="1"/>
  <c r="R802" i="1"/>
  <c r="Q802" i="1"/>
  <c r="P734" i="1"/>
  <c r="N734" i="1"/>
  <c r="P31" i="1"/>
  <c r="N31" i="1"/>
  <c r="T801" i="1"/>
  <c r="Z801" i="1"/>
  <c r="W801" i="1"/>
  <c r="M804" i="1"/>
  <c r="I804" i="1"/>
  <c r="O804" i="1"/>
  <c r="H805" i="1"/>
  <c r="R733" i="1"/>
  <c r="Q733" i="1"/>
  <c r="X732" i="1"/>
  <c r="AA732" i="1"/>
  <c r="U732" i="1"/>
  <c r="T29" i="1"/>
  <c r="Z29" i="1"/>
  <c r="W29" i="1"/>
  <c r="X801" i="1"/>
  <c r="U801" i="1"/>
  <c r="AA801" i="1"/>
  <c r="I154" i="1"/>
  <c r="H155" i="1"/>
  <c r="H191" i="1"/>
  <c r="I190" i="1"/>
  <c r="H437" i="1"/>
  <c r="I436" i="1"/>
  <c r="B5" i="1"/>
  <c r="P804" i="1"/>
  <c r="N804" i="1"/>
  <c r="X30" i="1"/>
  <c r="U30" i="1"/>
  <c r="AA30" i="1"/>
  <c r="H486" i="1"/>
  <c r="I485" i="1"/>
  <c r="H284" i="1"/>
  <c r="I283" i="1"/>
  <c r="O283" i="1"/>
  <c r="V5" i="1"/>
  <c r="S5" i="1"/>
  <c r="R734" i="1"/>
  <c r="Q734" i="1"/>
  <c r="R803" i="1"/>
  <c r="Q803" i="1"/>
  <c r="I784" i="1"/>
  <c r="O784" i="1"/>
  <c r="H785" i="1"/>
  <c r="H390" i="1"/>
  <c r="I389" i="1"/>
  <c r="I33" i="1"/>
  <c r="H34" i="1"/>
  <c r="I736" i="1"/>
  <c r="O736" i="1"/>
  <c r="H737" i="1"/>
  <c r="A6" i="1"/>
  <c r="C5" i="1"/>
  <c r="T733" i="1"/>
  <c r="Z733" i="1"/>
  <c r="W733" i="1"/>
  <c r="Z802" i="1"/>
  <c r="T802" i="1"/>
  <c r="W802" i="1"/>
  <c r="T5" i="1"/>
  <c r="W5" i="1"/>
  <c r="X733" i="1"/>
  <c r="U733" i="1"/>
  <c r="AA733" i="1"/>
  <c r="M805" i="1"/>
  <c r="I805" i="1"/>
  <c r="O805" i="1"/>
  <c r="H806" i="1"/>
  <c r="R31" i="1"/>
  <c r="Q31" i="1"/>
  <c r="X802" i="1"/>
  <c r="U802" i="1"/>
  <c r="AA802" i="1"/>
  <c r="Z30" i="1"/>
  <c r="T30" i="1"/>
  <c r="W30" i="1"/>
  <c r="P32" i="1"/>
  <c r="N32" i="1"/>
  <c r="P735" i="1"/>
  <c r="N735" i="1"/>
  <c r="X5" i="1"/>
  <c r="AA5" i="1"/>
  <c r="U5" i="1"/>
  <c r="O5" i="1"/>
  <c r="I191" i="1"/>
  <c r="H192" i="1"/>
  <c r="H156" i="1"/>
  <c r="I155" i="1"/>
  <c r="H438" i="1"/>
  <c r="I437" i="1"/>
  <c r="Y5" i="1"/>
  <c r="J6" i="1"/>
  <c r="K6" i="1"/>
  <c r="M737" i="1"/>
  <c r="I737" i="1"/>
  <c r="O737" i="1"/>
  <c r="H738" i="1"/>
  <c r="I34" i="1"/>
  <c r="H35" i="1"/>
  <c r="Z734" i="1"/>
  <c r="T734" i="1"/>
  <c r="W734" i="1"/>
  <c r="X31" i="1"/>
  <c r="U31" i="1"/>
  <c r="AA31" i="1"/>
  <c r="P805" i="1"/>
  <c r="N805" i="1"/>
  <c r="P736" i="1"/>
  <c r="N736" i="1"/>
  <c r="P33" i="1"/>
  <c r="N33" i="1"/>
  <c r="H391" i="1"/>
  <c r="I390" i="1"/>
  <c r="X734" i="1"/>
  <c r="U734" i="1"/>
  <c r="AA734" i="1"/>
  <c r="R735" i="1"/>
  <c r="Q735" i="1"/>
  <c r="M806" i="1"/>
  <c r="I806" i="1"/>
  <c r="O806" i="1"/>
  <c r="H807" i="1"/>
  <c r="T803" i="1"/>
  <c r="Z803" i="1"/>
  <c r="W803" i="1"/>
  <c r="H285" i="1"/>
  <c r="I284" i="1"/>
  <c r="O284" i="1"/>
  <c r="H487" i="1"/>
  <c r="I486" i="1"/>
  <c r="R804" i="1"/>
  <c r="Q804" i="1"/>
  <c r="R32" i="1"/>
  <c r="Q32" i="1"/>
  <c r="T31" i="1"/>
  <c r="Z31" i="1"/>
  <c r="W31" i="1"/>
  <c r="I785" i="1"/>
  <c r="O785" i="1"/>
  <c r="H786" i="1"/>
  <c r="X803" i="1"/>
  <c r="U803" i="1"/>
  <c r="AA803" i="1"/>
  <c r="I156" i="1"/>
  <c r="H157" i="1"/>
  <c r="H193" i="1"/>
  <c r="I192" i="1"/>
  <c r="H439" i="1"/>
  <c r="I438" i="1"/>
  <c r="I786" i="1"/>
  <c r="O786" i="1"/>
  <c r="X32" i="1"/>
  <c r="U32" i="1"/>
  <c r="AA32" i="1"/>
  <c r="H488" i="1"/>
  <c r="I487" i="1"/>
  <c r="P806" i="1"/>
  <c r="N806" i="1"/>
  <c r="I807" i="1"/>
  <c r="O807" i="1"/>
  <c r="H808" i="1"/>
  <c r="R805" i="1"/>
  <c r="Q805" i="1"/>
  <c r="Z32" i="1"/>
  <c r="T32" i="1"/>
  <c r="W32" i="1"/>
  <c r="R736" i="1"/>
  <c r="Q736" i="1"/>
  <c r="I35" i="1"/>
  <c r="H36" i="1"/>
  <c r="M738" i="1"/>
  <c r="I738" i="1"/>
  <c r="O738" i="1"/>
  <c r="H739" i="1"/>
  <c r="T735" i="1"/>
  <c r="Z735" i="1"/>
  <c r="W735" i="1"/>
  <c r="H392" i="1"/>
  <c r="I391" i="1"/>
  <c r="AB6" i="1"/>
  <c r="L6" i="1"/>
  <c r="N6" i="1"/>
  <c r="Z804" i="1"/>
  <c r="T804" i="1"/>
  <c r="W804" i="1"/>
  <c r="H286" i="1"/>
  <c r="I285" i="1"/>
  <c r="O285" i="1"/>
  <c r="X804" i="1"/>
  <c r="AA804" i="1"/>
  <c r="U804" i="1"/>
  <c r="X735" i="1"/>
  <c r="U735" i="1"/>
  <c r="AA735" i="1"/>
  <c r="R33" i="1"/>
  <c r="Q33" i="1"/>
  <c r="P34" i="1"/>
  <c r="N34" i="1"/>
  <c r="P737" i="1"/>
  <c r="N737" i="1"/>
  <c r="H194" i="1"/>
  <c r="I193" i="1"/>
  <c r="I157" i="1"/>
  <c r="H158" i="1"/>
  <c r="I439" i="1"/>
  <c r="H440" i="1"/>
  <c r="R737" i="1"/>
  <c r="Q737" i="1"/>
  <c r="X736" i="1"/>
  <c r="AA736" i="1"/>
  <c r="U736" i="1"/>
  <c r="T33" i="1"/>
  <c r="Z33" i="1"/>
  <c r="W33" i="1"/>
  <c r="M739" i="1"/>
  <c r="I739" i="1"/>
  <c r="O739" i="1"/>
  <c r="H740" i="1"/>
  <c r="I36" i="1"/>
  <c r="H37" i="1"/>
  <c r="T805" i="1"/>
  <c r="Z805" i="1"/>
  <c r="W805" i="1"/>
  <c r="P807" i="1"/>
  <c r="N807" i="1"/>
  <c r="R34" i="1"/>
  <c r="Q34" i="1"/>
  <c r="X805" i="1"/>
  <c r="U805" i="1"/>
  <c r="AA805" i="1"/>
  <c r="R806" i="1"/>
  <c r="Q806" i="1"/>
  <c r="H489" i="1"/>
  <c r="I488" i="1"/>
  <c r="X33" i="1"/>
  <c r="AA33" i="1"/>
  <c r="U33" i="1"/>
  <c r="H287" i="1"/>
  <c r="I286" i="1"/>
  <c r="O286" i="1"/>
  <c r="R6" i="1"/>
  <c r="Q6" i="1"/>
  <c r="M6" i="1"/>
  <c r="P6" i="1"/>
  <c r="H393" i="1"/>
  <c r="I392" i="1"/>
  <c r="G6" i="1"/>
  <c r="E6" i="1"/>
  <c r="F6" i="1"/>
  <c r="B6" i="1"/>
  <c r="P738" i="1"/>
  <c r="N738" i="1"/>
  <c r="P35" i="1"/>
  <c r="N35" i="1"/>
  <c r="Z736" i="1"/>
  <c r="T736" i="1"/>
  <c r="W736" i="1"/>
  <c r="I808" i="1"/>
  <c r="O808" i="1"/>
  <c r="H809" i="1"/>
  <c r="I440" i="1"/>
  <c r="H441" i="1"/>
  <c r="H159" i="1"/>
  <c r="I158" i="1"/>
  <c r="I194" i="1"/>
  <c r="H195" i="1"/>
  <c r="T6" i="1"/>
  <c r="W6" i="1"/>
  <c r="H490" i="1"/>
  <c r="I489" i="1"/>
  <c r="I37" i="1"/>
  <c r="H38" i="1"/>
  <c r="M740" i="1"/>
  <c r="I740" i="1"/>
  <c r="O740" i="1"/>
  <c r="H741" i="1"/>
  <c r="R738" i="1"/>
  <c r="Q738" i="1"/>
  <c r="H394" i="1"/>
  <c r="I393" i="1"/>
  <c r="X6" i="1"/>
  <c r="U6" i="1"/>
  <c r="H288" i="1"/>
  <c r="I287" i="1"/>
  <c r="O287" i="1"/>
  <c r="Z806" i="1"/>
  <c r="T806" i="1"/>
  <c r="W806" i="1"/>
  <c r="R807" i="1"/>
  <c r="Q807" i="1"/>
  <c r="M809" i="1"/>
  <c r="I809" i="1"/>
  <c r="O809" i="1"/>
  <c r="H810" i="1"/>
  <c r="V6" i="1"/>
  <c r="O6" i="1"/>
  <c r="S6" i="1"/>
  <c r="X806" i="1"/>
  <c r="U806" i="1"/>
  <c r="AA806" i="1"/>
  <c r="Z34" i="1"/>
  <c r="T34" i="1"/>
  <c r="W34" i="1"/>
  <c r="P36" i="1"/>
  <c r="N36" i="1"/>
  <c r="P739" i="1"/>
  <c r="N739" i="1"/>
  <c r="T737" i="1"/>
  <c r="Z737" i="1"/>
  <c r="W737" i="1"/>
  <c r="P808" i="1"/>
  <c r="N808" i="1"/>
  <c r="R35" i="1"/>
  <c r="Q35" i="1"/>
  <c r="C6" i="1"/>
  <c r="A7" i="1"/>
  <c r="X34" i="1"/>
  <c r="U34" i="1"/>
  <c r="AA34" i="1"/>
  <c r="X737" i="1"/>
  <c r="U737" i="1"/>
  <c r="AA737" i="1"/>
  <c r="I159" i="1"/>
  <c r="H160" i="1"/>
  <c r="H196" i="1"/>
  <c r="I195" i="1"/>
  <c r="H442" i="1"/>
  <c r="I441" i="1"/>
  <c r="AA6" i="1"/>
  <c r="Y6" i="1"/>
  <c r="R739" i="1"/>
  <c r="Q739" i="1"/>
  <c r="P809" i="1"/>
  <c r="N809" i="1"/>
  <c r="H289" i="1"/>
  <c r="I288" i="1"/>
  <c r="O288" i="1"/>
  <c r="X738" i="1"/>
  <c r="U738" i="1"/>
  <c r="AA738" i="1"/>
  <c r="T35" i="1"/>
  <c r="Z35" i="1"/>
  <c r="W35" i="1"/>
  <c r="M741" i="1"/>
  <c r="I741" i="1"/>
  <c r="O741" i="1"/>
  <c r="H742" i="1"/>
  <c r="I38" i="1"/>
  <c r="H39" i="1"/>
  <c r="X35" i="1"/>
  <c r="U35" i="1"/>
  <c r="AA35" i="1"/>
  <c r="R36" i="1"/>
  <c r="Q36" i="1"/>
  <c r="M810" i="1"/>
  <c r="I810" i="1"/>
  <c r="O810" i="1"/>
  <c r="H811" i="1"/>
  <c r="T807" i="1"/>
  <c r="Z807" i="1"/>
  <c r="W807" i="1"/>
  <c r="P740" i="1"/>
  <c r="N740" i="1"/>
  <c r="P37" i="1"/>
  <c r="N37" i="1"/>
  <c r="H491" i="1"/>
  <c r="I490" i="1"/>
  <c r="J7" i="1"/>
  <c r="K7" i="1"/>
  <c r="R808" i="1"/>
  <c r="Q808" i="1"/>
  <c r="X807" i="1"/>
  <c r="U807" i="1"/>
  <c r="AA807" i="1"/>
  <c r="H395" i="1"/>
  <c r="I394" i="1"/>
  <c r="Z738" i="1"/>
  <c r="T738" i="1"/>
  <c r="W738" i="1"/>
  <c r="I196" i="1"/>
  <c r="H197" i="1"/>
  <c r="I160" i="1"/>
  <c r="H161" i="1"/>
  <c r="H443" i="1"/>
  <c r="I442" i="1"/>
  <c r="AB7" i="1"/>
  <c r="L7" i="1"/>
  <c r="N7" i="1"/>
  <c r="R37" i="1"/>
  <c r="Q37" i="1"/>
  <c r="P810" i="1"/>
  <c r="N810" i="1"/>
  <c r="H290" i="1"/>
  <c r="I289" i="1"/>
  <c r="O289" i="1"/>
  <c r="I39" i="1"/>
  <c r="H40" i="1"/>
  <c r="M742" i="1"/>
  <c r="I742" i="1"/>
  <c r="O742" i="1"/>
  <c r="H743" i="1"/>
  <c r="H396" i="1"/>
  <c r="I395" i="1"/>
  <c r="Z808" i="1"/>
  <c r="T808" i="1"/>
  <c r="W808" i="1"/>
  <c r="R740" i="1"/>
  <c r="Q740" i="1"/>
  <c r="M811" i="1"/>
  <c r="I811" i="1"/>
  <c r="O811" i="1"/>
  <c r="H812" i="1"/>
  <c r="Z36" i="1"/>
  <c r="T36" i="1"/>
  <c r="W36" i="1"/>
  <c r="R809" i="1"/>
  <c r="Q809" i="1"/>
  <c r="T739" i="1"/>
  <c r="Z739" i="1"/>
  <c r="W739" i="1"/>
  <c r="X808" i="1"/>
  <c r="AA808" i="1"/>
  <c r="U808" i="1"/>
  <c r="H492" i="1"/>
  <c r="I491" i="1"/>
  <c r="X36" i="1"/>
  <c r="U36" i="1"/>
  <c r="AA36" i="1"/>
  <c r="P38" i="1"/>
  <c r="N38" i="1"/>
  <c r="P741" i="1"/>
  <c r="N741" i="1"/>
  <c r="X739" i="1"/>
  <c r="U739" i="1"/>
  <c r="AA739" i="1"/>
  <c r="I161" i="1"/>
  <c r="H162" i="1"/>
  <c r="I197" i="1"/>
  <c r="H198" i="1"/>
  <c r="H444" i="1"/>
  <c r="I443" i="1"/>
  <c r="X809" i="1"/>
  <c r="U809" i="1"/>
  <c r="AA809" i="1"/>
  <c r="M812" i="1"/>
  <c r="I812" i="1"/>
  <c r="O812" i="1"/>
  <c r="H813" i="1"/>
  <c r="X740" i="1"/>
  <c r="AA740" i="1"/>
  <c r="U740" i="1"/>
  <c r="X37" i="1"/>
  <c r="AA37" i="1"/>
  <c r="U37" i="1"/>
  <c r="P742" i="1"/>
  <c r="N742" i="1"/>
  <c r="P39" i="1"/>
  <c r="N39" i="1"/>
  <c r="R7" i="1"/>
  <c r="Q7" i="1"/>
  <c r="M7" i="1"/>
  <c r="P7" i="1"/>
  <c r="R38" i="1"/>
  <c r="Q38" i="1"/>
  <c r="H493" i="1"/>
  <c r="I492" i="1"/>
  <c r="P811" i="1"/>
  <c r="N811" i="1"/>
  <c r="H397" i="1"/>
  <c r="I396" i="1"/>
  <c r="H291" i="1"/>
  <c r="I290" i="1"/>
  <c r="O290" i="1"/>
  <c r="R741" i="1"/>
  <c r="Q741" i="1"/>
  <c r="T809" i="1"/>
  <c r="Z809" i="1"/>
  <c r="W809" i="1"/>
  <c r="Z740" i="1"/>
  <c r="T740" i="1"/>
  <c r="W740" i="1"/>
  <c r="M743" i="1"/>
  <c r="I743" i="1"/>
  <c r="O743" i="1"/>
  <c r="H744" i="1"/>
  <c r="I40" i="1"/>
  <c r="H41" i="1"/>
  <c r="R810" i="1"/>
  <c r="Q810" i="1"/>
  <c r="T37" i="1"/>
  <c r="Z37" i="1"/>
  <c r="W37" i="1"/>
  <c r="G7" i="1"/>
  <c r="E7" i="1"/>
  <c r="F7" i="1"/>
  <c r="H199" i="1"/>
  <c r="I198" i="1"/>
  <c r="H163" i="1"/>
  <c r="I162" i="1"/>
  <c r="I444" i="1"/>
  <c r="H445" i="1"/>
  <c r="P40" i="1"/>
  <c r="N40" i="1"/>
  <c r="P743" i="1"/>
  <c r="N743" i="1"/>
  <c r="I744" i="1"/>
  <c r="O744" i="1"/>
  <c r="H745" i="1"/>
  <c r="X7" i="1"/>
  <c r="U7" i="1"/>
  <c r="Z810" i="1"/>
  <c r="T810" i="1"/>
  <c r="W810" i="1"/>
  <c r="I41" i="1"/>
  <c r="H42" i="1"/>
  <c r="X741" i="1"/>
  <c r="U741" i="1"/>
  <c r="AA741" i="1"/>
  <c r="B7" i="1"/>
  <c r="X810" i="1"/>
  <c r="U810" i="1"/>
  <c r="AA810" i="1"/>
  <c r="R811" i="1"/>
  <c r="Q811" i="1"/>
  <c r="H494" i="1"/>
  <c r="I493" i="1"/>
  <c r="V7" i="1"/>
  <c r="S7" i="1"/>
  <c r="R742" i="1"/>
  <c r="Q742" i="1"/>
  <c r="H292" i="1"/>
  <c r="I291" i="1"/>
  <c r="O291" i="1"/>
  <c r="H398" i="1"/>
  <c r="I397" i="1"/>
  <c r="Z38" i="1"/>
  <c r="T38" i="1"/>
  <c r="W38" i="1"/>
  <c r="A8" i="1"/>
  <c r="C7" i="1"/>
  <c r="M813" i="1"/>
  <c r="I813" i="1"/>
  <c r="O813" i="1"/>
  <c r="H814" i="1"/>
  <c r="T741" i="1"/>
  <c r="Z741" i="1"/>
  <c r="W741" i="1"/>
  <c r="X38" i="1"/>
  <c r="U38" i="1"/>
  <c r="AA38" i="1"/>
  <c r="T7" i="1"/>
  <c r="W7" i="1"/>
  <c r="R39" i="1"/>
  <c r="Q39" i="1"/>
  <c r="P812" i="1"/>
  <c r="N812" i="1"/>
  <c r="O7" i="1"/>
  <c r="H164" i="1"/>
  <c r="I163" i="1"/>
  <c r="H446" i="1"/>
  <c r="I445" i="1"/>
  <c r="I199" i="1"/>
  <c r="H200" i="1"/>
  <c r="Z7" i="1"/>
  <c r="AA7" i="1"/>
  <c r="Z742" i="1"/>
  <c r="T742" i="1"/>
  <c r="W742" i="1"/>
  <c r="I42" i="1"/>
  <c r="H43" i="1"/>
  <c r="H399" i="1"/>
  <c r="I398" i="1"/>
  <c r="H293" i="1"/>
  <c r="I292" i="1"/>
  <c r="O292" i="1"/>
  <c r="X742" i="1"/>
  <c r="U742" i="1"/>
  <c r="AA742" i="1"/>
  <c r="X811" i="1"/>
  <c r="U811" i="1"/>
  <c r="AA811" i="1"/>
  <c r="P41" i="1"/>
  <c r="N41" i="1"/>
  <c r="I745" i="1"/>
  <c r="O745" i="1"/>
  <c r="H746" i="1"/>
  <c r="M814" i="1"/>
  <c r="I814" i="1"/>
  <c r="O814" i="1"/>
  <c r="H815" i="1"/>
  <c r="T811" i="1"/>
  <c r="Z811" i="1"/>
  <c r="W811" i="1"/>
  <c r="R812" i="1"/>
  <c r="Q812" i="1"/>
  <c r="P813" i="1"/>
  <c r="N813" i="1"/>
  <c r="P744" i="1"/>
  <c r="N744" i="1"/>
  <c r="R40" i="1"/>
  <c r="Q40" i="1"/>
  <c r="X39" i="1"/>
  <c r="U39" i="1"/>
  <c r="AA39" i="1"/>
  <c r="H675" i="1"/>
  <c r="R743" i="1"/>
  <c r="Q743" i="1"/>
  <c r="T39" i="1"/>
  <c r="Z39" i="1"/>
  <c r="W39" i="1"/>
  <c r="J8" i="1"/>
  <c r="K8" i="1"/>
  <c r="H495" i="1"/>
  <c r="I494" i="1"/>
  <c r="H447" i="1"/>
  <c r="I446" i="1"/>
  <c r="I200" i="1"/>
  <c r="H201" i="1"/>
  <c r="H165" i="1"/>
  <c r="I164" i="1"/>
  <c r="H496" i="1"/>
  <c r="I495" i="1"/>
  <c r="X743" i="1"/>
  <c r="U743" i="1"/>
  <c r="AA743" i="1"/>
  <c r="X812" i="1"/>
  <c r="AA812" i="1"/>
  <c r="U812" i="1"/>
  <c r="M815" i="1"/>
  <c r="I815" i="1"/>
  <c r="O815" i="1"/>
  <c r="H816" i="1"/>
  <c r="H294" i="1"/>
  <c r="I293" i="1"/>
  <c r="O293" i="1"/>
  <c r="H400" i="1"/>
  <c r="I399" i="1"/>
  <c r="Z40" i="1"/>
  <c r="T40" i="1"/>
  <c r="W40" i="1"/>
  <c r="R813" i="1"/>
  <c r="Q813" i="1"/>
  <c r="M746" i="1"/>
  <c r="I746" i="1"/>
  <c r="O746" i="1"/>
  <c r="H747" i="1"/>
  <c r="P42" i="1"/>
  <c r="N42" i="1"/>
  <c r="AB8" i="1"/>
  <c r="L8" i="1"/>
  <c r="N8" i="1"/>
  <c r="X40" i="1"/>
  <c r="U40" i="1"/>
  <c r="AA40" i="1"/>
  <c r="P814" i="1"/>
  <c r="N814" i="1"/>
  <c r="T743" i="1"/>
  <c r="Z743" i="1"/>
  <c r="W743" i="1"/>
  <c r="H676" i="1"/>
  <c r="I675" i="1"/>
  <c r="R744" i="1"/>
  <c r="Q744" i="1"/>
  <c r="Z812" i="1"/>
  <c r="T812" i="1"/>
  <c r="W812" i="1"/>
  <c r="P745" i="1"/>
  <c r="N745" i="1"/>
  <c r="R41" i="1"/>
  <c r="Q41" i="1"/>
  <c r="I43" i="1"/>
  <c r="H44" i="1"/>
  <c r="H202" i="1"/>
  <c r="I201" i="1"/>
  <c r="H166" i="1"/>
  <c r="I165" i="1"/>
  <c r="H448" i="1"/>
  <c r="I447" i="1"/>
  <c r="I44" i="1"/>
  <c r="H45" i="1"/>
  <c r="T41" i="1"/>
  <c r="Z41" i="1"/>
  <c r="W41" i="1"/>
  <c r="Z744" i="1"/>
  <c r="T744" i="1"/>
  <c r="W744" i="1"/>
  <c r="R814" i="1"/>
  <c r="Q814" i="1"/>
  <c r="T813" i="1"/>
  <c r="Z813" i="1"/>
  <c r="W813" i="1"/>
  <c r="H401" i="1"/>
  <c r="I400" i="1"/>
  <c r="H295" i="1"/>
  <c r="I294" i="1"/>
  <c r="O294" i="1"/>
  <c r="X41" i="1"/>
  <c r="AA41" i="1"/>
  <c r="U41" i="1"/>
  <c r="X744" i="1"/>
  <c r="AA744" i="1"/>
  <c r="U744" i="1"/>
  <c r="G8" i="1"/>
  <c r="E8" i="1"/>
  <c r="F8" i="1"/>
  <c r="R42" i="1"/>
  <c r="Q42" i="1"/>
  <c r="P746" i="1"/>
  <c r="N746" i="1"/>
  <c r="X813" i="1"/>
  <c r="U813" i="1"/>
  <c r="AA813" i="1"/>
  <c r="I816" i="1"/>
  <c r="O816" i="1"/>
  <c r="P43" i="1"/>
  <c r="N43" i="1"/>
  <c r="R745" i="1"/>
  <c r="Q745" i="1"/>
  <c r="H677" i="1"/>
  <c r="I676" i="1"/>
  <c r="R8" i="1"/>
  <c r="Q8" i="1"/>
  <c r="M8" i="1"/>
  <c r="P8" i="1"/>
  <c r="M747" i="1"/>
  <c r="I747" i="1"/>
  <c r="O747" i="1"/>
  <c r="H748" i="1"/>
  <c r="P815" i="1"/>
  <c r="N815" i="1"/>
  <c r="H497" i="1"/>
  <c r="I496" i="1"/>
  <c r="H167" i="1"/>
  <c r="I166" i="1"/>
  <c r="H449" i="1"/>
  <c r="I448" i="1"/>
  <c r="H203" i="1"/>
  <c r="I202" i="1"/>
  <c r="B8" i="1"/>
  <c r="M748" i="1"/>
  <c r="I748" i="1"/>
  <c r="O748" i="1"/>
  <c r="H749" i="1"/>
  <c r="T8" i="1"/>
  <c r="W8" i="1"/>
  <c r="R43" i="1"/>
  <c r="Q43" i="1"/>
  <c r="I45" i="1"/>
  <c r="H46" i="1"/>
  <c r="X8" i="1"/>
  <c r="U8" i="1"/>
  <c r="AA8" i="1"/>
  <c r="P747" i="1"/>
  <c r="N747" i="1"/>
  <c r="V8" i="1"/>
  <c r="S8" i="1"/>
  <c r="T745" i="1"/>
  <c r="Z745" i="1"/>
  <c r="W745" i="1"/>
  <c r="R746" i="1"/>
  <c r="Q746" i="1"/>
  <c r="H296" i="1"/>
  <c r="I295" i="1"/>
  <c r="O295" i="1"/>
  <c r="H402" i="1"/>
  <c r="I401" i="1"/>
  <c r="Z814" i="1"/>
  <c r="T814" i="1"/>
  <c r="W814" i="1"/>
  <c r="Z42" i="1"/>
  <c r="T42" i="1"/>
  <c r="W42" i="1"/>
  <c r="H498" i="1"/>
  <c r="I497" i="1"/>
  <c r="O497" i="1"/>
  <c r="R815" i="1"/>
  <c r="Q815" i="1"/>
  <c r="X42" i="1"/>
  <c r="U42" i="1"/>
  <c r="AA42" i="1"/>
  <c r="C8" i="1"/>
  <c r="A9" i="1"/>
  <c r="H678" i="1"/>
  <c r="I677" i="1"/>
  <c r="X745" i="1"/>
  <c r="U745" i="1"/>
  <c r="AA745" i="1"/>
  <c r="P816" i="1"/>
  <c r="N816" i="1"/>
  <c r="X814" i="1"/>
  <c r="U814" i="1"/>
  <c r="AA814" i="1"/>
  <c r="O8" i="1"/>
  <c r="H204" i="1"/>
  <c r="I203" i="1"/>
  <c r="H450" i="1"/>
  <c r="I449" i="1"/>
  <c r="H168" i="1"/>
  <c r="I167" i="1"/>
  <c r="Y8" i="1"/>
  <c r="H679" i="1"/>
  <c r="I678" i="1"/>
  <c r="T815" i="1"/>
  <c r="Z815" i="1"/>
  <c r="W815" i="1"/>
  <c r="I46" i="1"/>
  <c r="H47" i="1"/>
  <c r="X43" i="1"/>
  <c r="U43" i="1"/>
  <c r="AA43" i="1"/>
  <c r="H499" i="1"/>
  <c r="I498" i="1"/>
  <c r="O498" i="1"/>
  <c r="Z746" i="1"/>
  <c r="T746" i="1"/>
  <c r="W746" i="1"/>
  <c r="X815" i="1"/>
  <c r="U815" i="1"/>
  <c r="AA815" i="1"/>
  <c r="X746" i="1"/>
  <c r="U746" i="1"/>
  <c r="AA746" i="1"/>
  <c r="M749" i="1"/>
  <c r="I749" i="1"/>
  <c r="O749" i="1"/>
  <c r="H750" i="1"/>
  <c r="R816" i="1"/>
  <c r="Q816" i="1"/>
  <c r="J9" i="1"/>
  <c r="K9" i="1"/>
  <c r="H403" i="1"/>
  <c r="I402" i="1"/>
  <c r="H297" i="1"/>
  <c r="I296" i="1"/>
  <c r="O296" i="1"/>
  <c r="R747" i="1"/>
  <c r="Q747" i="1"/>
  <c r="T43" i="1"/>
  <c r="Z43" i="1"/>
  <c r="W43" i="1"/>
  <c r="P748" i="1"/>
  <c r="N748" i="1"/>
  <c r="H169" i="1"/>
  <c r="I168" i="1"/>
  <c r="H205" i="1"/>
  <c r="I204" i="1"/>
  <c r="H451" i="1"/>
  <c r="I450" i="1"/>
  <c r="T747" i="1"/>
  <c r="Z747" i="1"/>
  <c r="W747" i="1"/>
  <c r="AB9" i="1"/>
  <c r="L9" i="1"/>
  <c r="N9" i="1"/>
  <c r="X816" i="1"/>
  <c r="AA816" i="1"/>
  <c r="U816" i="1"/>
  <c r="M750" i="1"/>
  <c r="I750" i="1"/>
  <c r="O750" i="1"/>
  <c r="H751" i="1"/>
  <c r="R748" i="1"/>
  <c r="Q748" i="1"/>
  <c r="X747" i="1"/>
  <c r="U747" i="1"/>
  <c r="AA747" i="1"/>
  <c r="H298" i="1"/>
  <c r="I297" i="1"/>
  <c r="O297" i="1"/>
  <c r="H404" i="1"/>
  <c r="I403" i="1"/>
  <c r="P749" i="1"/>
  <c r="N749" i="1"/>
  <c r="H680" i="1"/>
  <c r="I679" i="1"/>
  <c r="Z816" i="1"/>
  <c r="T816" i="1"/>
  <c r="W816" i="1"/>
  <c r="I47" i="1"/>
  <c r="H48" i="1"/>
  <c r="H500" i="1"/>
  <c r="I499" i="1"/>
  <c r="H206" i="1"/>
  <c r="I205" i="1"/>
  <c r="H452" i="1"/>
  <c r="I451" i="1"/>
  <c r="H170" i="1"/>
  <c r="I169" i="1"/>
  <c r="H681" i="1"/>
  <c r="I680" i="1"/>
  <c r="G9" i="1"/>
  <c r="E9" i="1"/>
  <c r="F9" i="1"/>
  <c r="H405" i="1"/>
  <c r="I404" i="1"/>
  <c r="H299" i="1"/>
  <c r="I298" i="1"/>
  <c r="O298" i="1"/>
  <c r="P750" i="1"/>
  <c r="N750" i="1"/>
  <c r="H501" i="1"/>
  <c r="I500" i="1"/>
  <c r="I48" i="1"/>
  <c r="H49" i="1"/>
  <c r="Z748" i="1"/>
  <c r="T748" i="1"/>
  <c r="W748" i="1"/>
  <c r="R9" i="1"/>
  <c r="Q9" i="1"/>
  <c r="M9" i="1"/>
  <c r="P9" i="1"/>
  <c r="R749" i="1"/>
  <c r="Q749" i="1"/>
  <c r="X748" i="1"/>
  <c r="AA748" i="1"/>
  <c r="U748" i="1"/>
  <c r="M751" i="1"/>
  <c r="I751" i="1"/>
  <c r="O751" i="1"/>
  <c r="H752" i="1"/>
  <c r="H453" i="1"/>
  <c r="I452" i="1"/>
  <c r="H171" i="1"/>
  <c r="I170" i="1"/>
  <c r="H207" i="1"/>
  <c r="I206" i="1"/>
  <c r="B9" i="1"/>
  <c r="X749" i="1"/>
  <c r="U749" i="1"/>
  <c r="AA749" i="1"/>
  <c r="H406" i="1"/>
  <c r="I405" i="1"/>
  <c r="M752" i="1"/>
  <c r="I752" i="1"/>
  <c r="O752" i="1"/>
  <c r="H753" i="1"/>
  <c r="T749" i="1"/>
  <c r="Z749" i="1"/>
  <c r="W749" i="1"/>
  <c r="V9" i="1"/>
  <c r="S9" i="1"/>
  <c r="A10" i="1"/>
  <c r="C9" i="1"/>
  <c r="R750" i="1"/>
  <c r="Q750" i="1"/>
  <c r="H300" i="1"/>
  <c r="I299" i="1"/>
  <c r="O299" i="1"/>
  <c r="P751" i="1"/>
  <c r="N751" i="1"/>
  <c r="T9" i="1"/>
  <c r="W9" i="1"/>
  <c r="H502" i="1"/>
  <c r="I501" i="1"/>
  <c r="X9" i="1"/>
  <c r="U9" i="1"/>
  <c r="I49" i="1"/>
  <c r="H50" i="1"/>
  <c r="H682" i="1"/>
  <c r="I681" i="1"/>
  <c r="O9" i="1"/>
  <c r="H172" i="1"/>
  <c r="I171" i="1"/>
  <c r="H208" i="1"/>
  <c r="I207" i="1"/>
  <c r="H454" i="1"/>
  <c r="I453" i="1"/>
  <c r="Z9" i="1"/>
  <c r="AA9" i="1"/>
  <c r="H407" i="1"/>
  <c r="I406" i="1"/>
  <c r="R751" i="1"/>
  <c r="Q751" i="1"/>
  <c r="H301" i="1"/>
  <c r="I300" i="1"/>
  <c r="O300" i="1"/>
  <c r="H683" i="1"/>
  <c r="I682" i="1"/>
  <c r="J10" i="1"/>
  <c r="K10" i="1"/>
  <c r="Z750" i="1"/>
  <c r="T750" i="1"/>
  <c r="W750" i="1"/>
  <c r="I753" i="1"/>
  <c r="O753" i="1"/>
  <c r="H754" i="1"/>
  <c r="I50" i="1"/>
  <c r="H51" i="1"/>
  <c r="H503" i="1"/>
  <c r="I502" i="1"/>
  <c r="X750" i="1"/>
  <c r="U750" i="1"/>
  <c r="AA750" i="1"/>
  <c r="P752" i="1"/>
  <c r="N752" i="1"/>
  <c r="H209" i="1"/>
  <c r="I208" i="1"/>
  <c r="H455" i="1"/>
  <c r="I454" i="1"/>
  <c r="H173" i="1"/>
  <c r="I173" i="1"/>
  <c r="I172" i="1"/>
  <c r="X751" i="1"/>
  <c r="U751" i="1"/>
  <c r="AA751" i="1"/>
  <c r="H408" i="1"/>
  <c r="I407" i="1"/>
  <c r="P753" i="1"/>
  <c r="N753" i="1"/>
  <c r="H684" i="1"/>
  <c r="I683" i="1"/>
  <c r="R752" i="1"/>
  <c r="Q752" i="1"/>
  <c r="H504" i="1"/>
  <c r="I503" i="1"/>
  <c r="AB10" i="1"/>
  <c r="L10" i="1"/>
  <c r="N10" i="1"/>
  <c r="H302" i="1"/>
  <c r="I301" i="1"/>
  <c r="O301" i="1"/>
  <c r="I51" i="1"/>
  <c r="H52" i="1"/>
  <c r="I754" i="1"/>
  <c r="O754" i="1"/>
  <c r="H755" i="1"/>
  <c r="T751" i="1"/>
  <c r="Z751" i="1"/>
  <c r="W751" i="1"/>
  <c r="I455" i="1"/>
  <c r="H456" i="1"/>
  <c r="H210" i="1"/>
  <c r="I209" i="1"/>
  <c r="R10" i="1"/>
  <c r="Q10" i="1"/>
  <c r="M10" i="1"/>
  <c r="P10" i="1"/>
  <c r="H505" i="1"/>
  <c r="I504" i="1"/>
  <c r="H685" i="1"/>
  <c r="I684" i="1"/>
  <c r="I52" i="1"/>
  <c r="H53" i="1"/>
  <c r="M755" i="1"/>
  <c r="I755" i="1"/>
  <c r="O755" i="1"/>
  <c r="H756" i="1"/>
  <c r="H303" i="1"/>
  <c r="I302" i="1"/>
  <c r="O302" i="1"/>
  <c r="G10" i="1"/>
  <c r="E10" i="1"/>
  <c r="F10" i="1"/>
  <c r="Z752" i="1"/>
  <c r="T752" i="1"/>
  <c r="W752" i="1"/>
  <c r="R753" i="1"/>
  <c r="Q753" i="1"/>
  <c r="H409" i="1"/>
  <c r="I408" i="1"/>
  <c r="P754" i="1"/>
  <c r="N754" i="1"/>
  <c r="X752" i="1"/>
  <c r="AA752" i="1"/>
  <c r="U752" i="1"/>
  <c r="I210" i="1"/>
  <c r="H211" i="1"/>
  <c r="H457" i="1"/>
  <c r="I456" i="1"/>
  <c r="B10" i="1"/>
  <c r="H410" i="1"/>
  <c r="I409" i="1"/>
  <c r="T753" i="1"/>
  <c r="Z753" i="1"/>
  <c r="W753" i="1"/>
  <c r="P755" i="1"/>
  <c r="N755" i="1"/>
  <c r="H686" i="1"/>
  <c r="I685" i="1"/>
  <c r="C10" i="1"/>
  <c r="A11" i="1"/>
  <c r="V10" i="1"/>
  <c r="S10" i="1"/>
  <c r="X753" i="1"/>
  <c r="U753" i="1"/>
  <c r="AA753" i="1"/>
  <c r="H506" i="1"/>
  <c r="I505" i="1"/>
  <c r="T10" i="1"/>
  <c r="W10" i="1"/>
  <c r="H628" i="1"/>
  <c r="H304" i="1"/>
  <c r="I303" i="1"/>
  <c r="O303" i="1"/>
  <c r="R754" i="1"/>
  <c r="Q754" i="1"/>
  <c r="M756" i="1"/>
  <c r="I756" i="1"/>
  <c r="O756" i="1"/>
  <c r="H757" i="1"/>
  <c r="I53" i="1"/>
  <c r="H54" i="1"/>
  <c r="X10" i="1"/>
  <c r="U10" i="1"/>
  <c r="AA10" i="1"/>
  <c r="O10" i="1"/>
  <c r="I457" i="1"/>
  <c r="H458" i="1"/>
  <c r="H212" i="1"/>
  <c r="I211" i="1"/>
  <c r="Y10" i="1"/>
  <c r="H629" i="1"/>
  <c r="I628" i="1"/>
  <c r="O628" i="1"/>
  <c r="I54" i="1"/>
  <c r="H55" i="1"/>
  <c r="Z754" i="1"/>
  <c r="T754" i="1"/>
  <c r="W754" i="1"/>
  <c r="H305" i="1"/>
  <c r="I304" i="1"/>
  <c r="O304" i="1"/>
  <c r="H507" i="1"/>
  <c r="I506" i="1"/>
  <c r="R755" i="1"/>
  <c r="Q755" i="1"/>
  <c r="H411" i="1"/>
  <c r="I410" i="1"/>
  <c r="X754" i="1"/>
  <c r="U754" i="1"/>
  <c r="AA754" i="1"/>
  <c r="J11" i="1"/>
  <c r="K11" i="1"/>
  <c r="M757" i="1"/>
  <c r="I757" i="1"/>
  <c r="O757" i="1"/>
  <c r="H758" i="1"/>
  <c r="P756" i="1"/>
  <c r="N756" i="1"/>
  <c r="H687" i="1"/>
  <c r="I686" i="1"/>
  <c r="I212" i="1"/>
  <c r="H213" i="1"/>
  <c r="H459" i="1"/>
  <c r="I458" i="1"/>
  <c r="AB11" i="1"/>
  <c r="L11" i="1"/>
  <c r="N11" i="1"/>
  <c r="X755" i="1"/>
  <c r="U755" i="1"/>
  <c r="AA755" i="1"/>
  <c r="I55" i="1"/>
  <c r="H56" i="1"/>
  <c r="H508" i="1"/>
  <c r="I507" i="1"/>
  <c r="H630" i="1"/>
  <c r="I629" i="1"/>
  <c r="O629" i="1"/>
  <c r="H688" i="1"/>
  <c r="I687" i="1"/>
  <c r="R756" i="1"/>
  <c r="Q756" i="1"/>
  <c r="P757" i="1"/>
  <c r="N757" i="1"/>
  <c r="M758" i="1"/>
  <c r="I758" i="1"/>
  <c r="O758" i="1"/>
  <c r="H759" i="1"/>
  <c r="H412" i="1"/>
  <c r="I411" i="1"/>
  <c r="T755" i="1"/>
  <c r="Z755" i="1"/>
  <c r="W755" i="1"/>
  <c r="H306" i="1"/>
  <c r="I305" i="1"/>
  <c r="O305" i="1"/>
  <c r="H460" i="1"/>
  <c r="I459" i="1"/>
  <c r="I213" i="1"/>
  <c r="H214" i="1"/>
  <c r="X756" i="1"/>
  <c r="AA756" i="1"/>
  <c r="U756" i="1"/>
  <c r="H413" i="1"/>
  <c r="I412" i="1"/>
  <c r="M759" i="1"/>
  <c r="I759" i="1"/>
  <c r="O759" i="1"/>
  <c r="H760" i="1"/>
  <c r="R757" i="1"/>
  <c r="Q757" i="1"/>
  <c r="R11" i="1"/>
  <c r="Q11" i="1"/>
  <c r="M11" i="1"/>
  <c r="P11" i="1"/>
  <c r="H307" i="1"/>
  <c r="I306" i="1"/>
  <c r="O306" i="1"/>
  <c r="H509" i="1"/>
  <c r="H510" i="1"/>
  <c r="I508" i="1"/>
  <c r="I56" i="1"/>
  <c r="H57" i="1"/>
  <c r="P758" i="1"/>
  <c r="N758" i="1"/>
  <c r="Z756" i="1"/>
  <c r="T756" i="1"/>
  <c r="W756" i="1"/>
  <c r="H689" i="1"/>
  <c r="I688" i="1"/>
  <c r="H631" i="1"/>
  <c r="I630" i="1"/>
  <c r="O630" i="1"/>
  <c r="G11" i="1"/>
  <c r="E11" i="1"/>
  <c r="F11" i="1"/>
  <c r="H215" i="1"/>
  <c r="I214" i="1"/>
  <c r="H511" i="1"/>
  <c r="I510" i="1"/>
  <c r="H461" i="1"/>
  <c r="I460" i="1"/>
  <c r="B11" i="1"/>
  <c r="A12" i="1"/>
  <c r="C11" i="1"/>
  <c r="P759" i="1"/>
  <c r="N759" i="1"/>
  <c r="I57" i="1"/>
  <c r="H58" i="1"/>
  <c r="T11" i="1"/>
  <c r="W11" i="1"/>
  <c r="T757" i="1"/>
  <c r="Z757" i="1"/>
  <c r="W757" i="1"/>
  <c r="H414" i="1"/>
  <c r="I413" i="1"/>
  <c r="I509" i="1"/>
  <c r="R758" i="1"/>
  <c r="Q758" i="1"/>
  <c r="X11" i="1"/>
  <c r="U11" i="1"/>
  <c r="AA11" i="1"/>
  <c r="X757" i="1"/>
  <c r="U757" i="1"/>
  <c r="AA757" i="1"/>
  <c r="M760" i="1"/>
  <c r="I760" i="1"/>
  <c r="O760" i="1"/>
  <c r="H761" i="1"/>
  <c r="H308" i="1"/>
  <c r="I307" i="1"/>
  <c r="O307" i="1"/>
  <c r="H632" i="1"/>
  <c r="I631" i="1"/>
  <c r="O631" i="1"/>
  <c r="H690" i="1"/>
  <c r="I689" i="1"/>
  <c r="H556" i="1"/>
  <c r="V11" i="1"/>
  <c r="S11" i="1"/>
  <c r="O11" i="1"/>
  <c r="H512" i="1"/>
  <c r="I511" i="1"/>
  <c r="H462" i="1"/>
  <c r="I461" i="1"/>
  <c r="H216" i="1"/>
  <c r="I215" i="1"/>
  <c r="Y11" i="1"/>
  <c r="H309" i="1"/>
  <c r="I308" i="1"/>
  <c r="O308" i="1"/>
  <c r="P760" i="1"/>
  <c r="N760" i="1"/>
  <c r="Z758" i="1"/>
  <c r="T758" i="1"/>
  <c r="W758" i="1"/>
  <c r="H415" i="1"/>
  <c r="H416" i="1"/>
  <c r="I414" i="1"/>
  <c r="R759" i="1"/>
  <c r="Q759" i="1"/>
  <c r="H557" i="1"/>
  <c r="I556" i="1"/>
  <c r="O556" i="1"/>
  <c r="X758" i="1"/>
  <c r="U758" i="1"/>
  <c r="AA758" i="1"/>
  <c r="I58" i="1"/>
  <c r="H59" i="1"/>
  <c r="H691" i="1"/>
  <c r="I690" i="1"/>
  <c r="H633" i="1"/>
  <c r="I632" i="1"/>
  <c r="O632" i="1"/>
  <c r="M761" i="1"/>
  <c r="I761" i="1"/>
  <c r="O761" i="1"/>
  <c r="H762" i="1"/>
  <c r="J12" i="1"/>
  <c r="V12" i="1"/>
  <c r="H463" i="1"/>
  <c r="I462" i="1"/>
  <c r="H417" i="1"/>
  <c r="I416" i="1"/>
  <c r="I216" i="1"/>
  <c r="H217" i="1"/>
  <c r="H513" i="1"/>
  <c r="I512" i="1"/>
  <c r="I762" i="1"/>
  <c r="O762" i="1"/>
  <c r="H763" i="1"/>
  <c r="H634" i="1"/>
  <c r="I633" i="1"/>
  <c r="O633" i="1"/>
  <c r="H692" i="1"/>
  <c r="I691" i="1"/>
  <c r="R760" i="1"/>
  <c r="Q760" i="1"/>
  <c r="X759" i="1"/>
  <c r="U759" i="1"/>
  <c r="AA759" i="1"/>
  <c r="H558" i="1"/>
  <c r="I557" i="1"/>
  <c r="H310" i="1"/>
  <c r="I309" i="1"/>
  <c r="O309" i="1"/>
  <c r="K12" i="1"/>
  <c r="M12" i="1"/>
  <c r="D12" i="1"/>
  <c r="P761" i="1"/>
  <c r="N761" i="1"/>
  <c r="I59" i="1"/>
  <c r="H60" i="1"/>
  <c r="T759" i="1"/>
  <c r="Z759" i="1"/>
  <c r="W759" i="1"/>
  <c r="I415" i="1"/>
  <c r="H418" i="1"/>
  <c r="I417" i="1"/>
  <c r="H514" i="1"/>
  <c r="I513" i="1"/>
  <c r="H218" i="1"/>
  <c r="I217" i="1"/>
  <c r="H464" i="1"/>
  <c r="I463" i="1"/>
  <c r="AB12" i="1"/>
  <c r="L12" i="1"/>
  <c r="X760" i="1"/>
  <c r="AA760" i="1"/>
  <c r="U760" i="1"/>
  <c r="H693" i="1"/>
  <c r="I692" i="1"/>
  <c r="H635" i="1"/>
  <c r="I634" i="1"/>
  <c r="O634" i="1"/>
  <c r="P762" i="1"/>
  <c r="N762" i="1"/>
  <c r="R761" i="1"/>
  <c r="Q761" i="1"/>
  <c r="H311" i="1"/>
  <c r="I310" i="1"/>
  <c r="O310" i="1"/>
  <c r="I763" i="1"/>
  <c r="O763" i="1"/>
  <c r="I60" i="1"/>
  <c r="H61" i="1"/>
  <c r="C12" i="1"/>
  <c r="A13" i="1"/>
  <c r="H559" i="1"/>
  <c r="I558" i="1"/>
  <c r="Z760" i="1"/>
  <c r="T760" i="1"/>
  <c r="W760" i="1"/>
  <c r="H219" i="1"/>
  <c r="I218" i="1"/>
  <c r="H465" i="1"/>
  <c r="I464" i="1"/>
  <c r="I514" i="1"/>
  <c r="H515" i="1"/>
  <c r="H419" i="1"/>
  <c r="I418" i="1"/>
  <c r="G12" i="1"/>
  <c r="E12" i="1"/>
  <c r="S12" i="1"/>
  <c r="Y12" i="1"/>
  <c r="I693" i="1"/>
  <c r="H694" i="1"/>
  <c r="I61" i="1"/>
  <c r="H62" i="1"/>
  <c r="X761" i="1"/>
  <c r="U761" i="1"/>
  <c r="AA761" i="1"/>
  <c r="H312" i="1"/>
  <c r="I311" i="1"/>
  <c r="O311" i="1"/>
  <c r="R762" i="1"/>
  <c r="Q762" i="1"/>
  <c r="H560" i="1"/>
  <c r="I559" i="1"/>
  <c r="J13" i="1"/>
  <c r="V13" i="1"/>
  <c r="T761" i="1"/>
  <c r="Z761" i="1"/>
  <c r="W761" i="1"/>
  <c r="H636" i="1"/>
  <c r="I635" i="1"/>
  <c r="O635" i="1"/>
  <c r="P763" i="1"/>
  <c r="N763" i="1"/>
  <c r="H420" i="1"/>
  <c r="I420" i="1"/>
  <c r="I419" i="1"/>
  <c r="H466" i="1"/>
  <c r="I465" i="1"/>
  <c r="H516" i="1"/>
  <c r="I515" i="1"/>
  <c r="H220" i="1"/>
  <c r="I219" i="1"/>
  <c r="I62" i="1"/>
  <c r="H63" i="1"/>
  <c r="I694" i="1"/>
  <c r="H695" i="1"/>
  <c r="K13" i="1"/>
  <c r="M13" i="1"/>
  <c r="D13" i="1"/>
  <c r="H561" i="1"/>
  <c r="I560" i="1"/>
  <c r="X762" i="1"/>
  <c r="U762" i="1"/>
  <c r="AA762" i="1"/>
  <c r="H313" i="1"/>
  <c r="I312" i="1"/>
  <c r="O312" i="1"/>
  <c r="Z762" i="1"/>
  <c r="T762" i="1"/>
  <c r="W762" i="1"/>
  <c r="R763" i="1"/>
  <c r="Q763" i="1"/>
  <c r="H637" i="1"/>
  <c r="I636" i="1"/>
  <c r="O636" i="1"/>
  <c r="H221" i="1"/>
  <c r="I220" i="1"/>
  <c r="H467" i="1"/>
  <c r="I466" i="1"/>
  <c r="H517" i="1"/>
  <c r="I516" i="1"/>
  <c r="H638" i="1"/>
  <c r="I637" i="1"/>
  <c r="O637" i="1"/>
  <c r="I695" i="1"/>
  <c r="H696" i="1"/>
  <c r="I63" i="1"/>
  <c r="H64" i="1"/>
  <c r="AB13" i="1"/>
  <c r="L13" i="1"/>
  <c r="H314" i="1"/>
  <c r="I313" i="1"/>
  <c r="O313" i="1"/>
  <c r="H562" i="1"/>
  <c r="I561" i="1"/>
  <c r="T763" i="1"/>
  <c r="Z763" i="1"/>
  <c r="W763" i="1"/>
  <c r="X763" i="1"/>
  <c r="U763" i="1"/>
  <c r="AA763" i="1"/>
  <c r="C13" i="1"/>
  <c r="A14" i="1"/>
  <c r="H518" i="1"/>
  <c r="I517" i="1"/>
  <c r="H468" i="1"/>
  <c r="I467" i="1"/>
  <c r="I221" i="1"/>
  <c r="H222" i="1"/>
  <c r="H315" i="1"/>
  <c r="I314" i="1"/>
  <c r="O314" i="1"/>
  <c r="H563" i="1"/>
  <c r="I562" i="1"/>
  <c r="H639" i="1"/>
  <c r="I638" i="1"/>
  <c r="O638" i="1"/>
  <c r="G13" i="1"/>
  <c r="E13" i="1"/>
  <c r="F13" i="1"/>
  <c r="B13" i="1"/>
  <c r="S13" i="1"/>
  <c r="Y13" i="1"/>
  <c r="J14" i="1"/>
  <c r="V14" i="1"/>
  <c r="I64" i="1"/>
  <c r="H65" i="1"/>
  <c r="I696" i="1"/>
  <c r="H697" i="1"/>
  <c r="H469" i="1"/>
  <c r="I468" i="1"/>
  <c r="H223" i="1"/>
  <c r="I222" i="1"/>
  <c r="H519" i="1"/>
  <c r="I518" i="1"/>
  <c r="K14" i="1"/>
  <c r="M14" i="1"/>
  <c r="D14" i="1"/>
  <c r="I697" i="1"/>
  <c r="H698" i="1"/>
  <c r="H316" i="1"/>
  <c r="I315" i="1"/>
  <c r="O315" i="1"/>
  <c r="H640" i="1"/>
  <c r="I639" i="1"/>
  <c r="O639" i="1"/>
  <c r="I65" i="1"/>
  <c r="H66" i="1"/>
  <c r="H564" i="1"/>
  <c r="I563" i="1"/>
  <c r="I223" i="1"/>
  <c r="H224" i="1"/>
  <c r="H520" i="1"/>
  <c r="I519" i="1"/>
  <c r="I469" i="1"/>
  <c r="H470" i="1"/>
  <c r="H317" i="1"/>
  <c r="I316" i="1"/>
  <c r="O316" i="1"/>
  <c r="I698" i="1"/>
  <c r="O698" i="1"/>
  <c r="H699" i="1"/>
  <c r="C14" i="1"/>
  <c r="A15" i="1"/>
  <c r="H565" i="1"/>
  <c r="I564" i="1"/>
  <c r="I66" i="1"/>
  <c r="H67" i="1"/>
  <c r="H641" i="1"/>
  <c r="I640" i="1"/>
  <c r="O640" i="1"/>
  <c r="AB14" i="1"/>
  <c r="L14" i="1"/>
  <c r="H521" i="1"/>
  <c r="I520" i="1"/>
  <c r="H471" i="1"/>
  <c r="I470" i="1"/>
  <c r="H225" i="1"/>
  <c r="I224" i="1"/>
  <c r="I67" i="1"/>
  <c r="H68" i="1"/>
  <c r="H318" i="1"/>
  <c r="I317" i="1"/>
  <c r="O317" i="1"/>
  <c r="C15" i="1"/>
  <c r="J15" i="1"/>
  <c r="K15" i="1"/>
  <c r="V15" i="1"/>
  <c r="A16" i="1"/>
  <c r="G14" i="1"/>
  <c r="E14" i="1"/>
  <c r="F14" i="1"/>
  <c r="B14" i="1"/>
  <c r="S14" i="1"/>
  <c r="Y14" i="1"/>
  <c r="H642" i="1"/>
  <c r="I641" i="1"/>
  <c r="O641" i="1"/>
  <c r="H566" i="1"/>
  <c r="I565" i="1"/>
  <c r="I699" i="1"/>
  <c r="O699" i="1"/>
  <c r="H700" i="1"/>
  <c r="I471" i="1"/>
  <c r="H472" i="1"/>
  <c r="H226" i="1"/>
  <c r="I225" i="1"/>
  <c r="H522" i="1"/>
  <c r="I521" i="1"/>
  <c r="C16" i="1"/>
  <c r="J16" i="1"/>
  <c r="K16" i="1"/>
  <c r="V16" i="1"/>
  <c r="A17" i="1"/>
  <c r="I68" i="1"/>
  <c r="H69" i="1"/>
  <c r="I700" i="1"/>
  <c r="O700" i="1"/>
  <c r="H701" i="1"/>
  <c r="H567" i="1"/>
  <c r="I566" i="1"/>
  <c r="H643" i="1"/>
  <c r="I642" i="1"/>
  <c r="O642" i="1"/>
  <c r="AB15" i="1"/>
  <c r="L15" i="1"/>
  <c r="H319" i="1"/>
  <c r="I318" i="1"/>
  <c r="O318" i="1"/>
  <c r="H227" i="1"/>
  <c r="I226" i="1"/>
  <c r="I472" i="1"/>
  <c r="H473" i="1"/>
  <c r="I522" i="1"/>
  <c r="H523" i="1"/>
  <c r="G15" i="1"/>
  <c r="S15" i="1"/>
  <c r="I69" i="1"/>
  <c r="H70" i="1"/>
  <c r="AB16" i="1"/>
  <c r="L16" i="1"/>
  <c r="H320" i="1"/>
  <c r="I319" i="1"/>
  <c r="O319" i="1"/>
  <c r="H644" i="1"/>
  <c r="H645" i="1"/>
  <c r="I643" i="1"/>
  <c r="O643" i="1"/>
  <c r="H568" i="1"/>
  <c r="I567" i="1"/>
  <c r="I701" i="1"/>
  <c r="O701" i="1"/>
  <c r="H702" i="1"/>
  <c r="C17" i="1"/>
  <c r="J17" i="1"/>
  <c r="K17" i="1"/>
  <c r="V17" i="1"/>
  <c r="A18" i="1"/>
  <c r="H474" i="1"/>
  <c r="I473" i="1"/>
  <c r="H524" i="1"/>
  <c r="I523" i="1"/>
  <c r="I645" i="1"/>
  <c r="O645" i="1"/>
  <c r="H646" i="1"/>
  <c r="M645" i="1"/>
  <c r="I227" i="1"/>
  <c r="H228" i="1"/>
  <c r="I70" i="1"/>
  <c r="H71" i="1"/>
  <c r="AB17" i="1"/>
  <c r="L17" i="1"/>
  <c r="H569" i="1"/>
  <c r="I568" i="1"/>
  <c r="I644" i="1"/>
  <c r="O644" i="1"/>
  <c r="I702" i="1"/>
  <c r="O702" i="1"/>
  <c r="H703" i="1"/>
  <c r="C18" i="1"/>
  <c r="J18" i="1"/>
  <c r="K18" i="1"/>
  <c r="V18" i="1"/>
  <c r="A19" i="1"/>
  <c r="H321" i="1"/>
  <c r="I320" i="1"/>
  <c r="O320" i="1"/>
  <c r="G16" i="1"/>
  <c r="F16" i="1"/>
  <c r="S16" i="1"/>
  <c r="E15" i="1"/>
  <c r="B15" i="1"/>
  <c r="H525" i="1"/>
  <c r="I524" i="1"/>
  <c r="H647" i="1"/>
  <c r="I646" i="1"/>
  <c r="O646" i="1"/>
  <c r="H229" i="1"/>
  <c r="I228" i="1"/>
  <c r="N645" i="1"/>
  <c r="P645" i="1"/>
  <c r="I474" i="1"/>
  <c r="H475" i="1"/>
  <c r="E16" i="1"/>
  <c r="G17" i="1"/>
  <c r="F17" i="1"/>
  <c r="S17" i="1"/>
  <c r="J19" i="1"/>
  <c r="V19" i="1"/>
  <c r="I703" i="1"/>
  <c r="O703" i="1"/>
  <c r="H704" i="1"/>
  <c r="B16" i="1"/>
  <c r="I71" i="1"/>
  <c r="H72" i="1"/>
  <c r="H322" i="1"/>
  <c r="I321" i="1"/>
  <c r="O321" i="1"/>
  <c r="AB18" i="1"/>
  <c r="L18" i="1"/>
  <c r="H570" i="1"/>
  <c r="I569" i="1"/>
  <c r="Q645" i="1"/>
  <c r="R645" i="1"/>
  <c r="H648" i="1"/>
  <c r="I647" i="1"/>
  <c r="O647" i="1"/>
  <c r="H476" i="1"/>
  <c r="I475" i="1"/>
  <c r="H230" i="1"/>
  <c r="I229" i="1"/>
  <c r="I525" i="1"/>
  <c r="H526" i="1"/>
  <c r="K19" i="1"/>
  <c r="M19" i="1"/>
  <c r="D19" i="1"/>
  <c r="E17" i="1"/>
  <c r="H571" i="1"/>
  <c r="I570" i="1"/>
  <c r="I72" i="1"/>
  <c r="H73" i="1"/>
  <c r="I704" i="1"/>
  <c r="O704" i="1"/>
  <c r="H705" i="1"/>
  <c r="G18" i="1"/>
  <c r="F18" i="1"/>
  <c r="S18" i="1"/>
  <c r="H323" i="1"/>
  <c r="I322" i="1"/>
  <c r="O322" i="1"/>
  <c r="B17" i="1"/>
  <c r="AB19" i="1"/>
  <c r="S19" i="1"/>
  <c r="Y19" i="1"/>
  <c r="H231" i="1"/>
  <c r="I230" i="1"/>
  <c r="H649" i="1"/>
  <c r="I648" i="1"/>
  <c r="O648" i="1"/>
  <c r="L19" i="1"/>
  <c r="H527" i="1"/>
  <c r="I526" i="1"/>
  <c r="U645" i="1"/>
  <c r="X645" i="1"/>
  <c r="AA645" i="1"/>
  <c r="H477" i="1"/>
  <c r="I476" i="1"/>
  <c r="T645" i="1"/>
  <c r="W645" i="1"/>
  <c r="Z645" i="1"/>
  <c r="C19" i="1"/>
  <c r="A20" i="1"/>
  <c r="E18" i="1"/>
  <c r="I705" i="1"/>
  <c r="O705" i="1"/>
  <c r="H706" i="1"/>
  <c r="H324" i="1"/>
  <c r="I323" i="1"/>
  <c r="O323" i="1"/>
  <c r="B18" i="1"/>
  <c r="I73" i="1"/>
  <c r="H74" i="1"/>
  <c r="H572" i="1"/>
  <c r="H573" i="1"/>
  <c r="I571" i="1"/>
  <c r="G19" i="1"/>
  <c r="E19" i="1"/>
  <c r="F19" i="1"/>
  <c r="B19" i="1"/>
  <c r="H650" i="1"/>
  <c r="I649" i="1"/>
  <c r="O649" i="1"/>
  <c r="H574" i="1"/>
  <c r="I573" i="1"/>
  <c r="I477" i="1"/>
  <c r="H478" i="1"/>
  <c r="H528" i="1"/>
  <c r="I527" i="1"/>
  <c r="H232" i="1"/>
  <c r="I231" i="1"/>
  <c r="V20" i="1"/>
  <c r="J20" i="1"/>
  <c r="I74" i="1"/>
  <c r="H75" i="1"/>
  <c r="I572" i="1"/>
  <c r="I706" i="1"/>
  <c r="O706" i="1"/>
  <c r="H707" i="1"/>
  <c r="H325" i="1"/>
  <c r="I324" i="1"/>
  <c r="O324" i="1"/>
  <c r="I528" i="1"/>
  <c r="H529" i="1"/>
  <c r="H575" i="1"/>
  <c r="I574" i="1"/>
  <c r="H479" i="1"/>
  <c r="I478" i="1"/>
  <c r="I232" i="1"/>
  <c r="H233" i="1"/>
  <c r="H651" i="1"/>
  <c r="I650" i="1"/>
  <c r="O650" i="1"/>
  <c r="K20" i="1"/>
  <c r="M20" i="1"/>
  <c r="D20" i="1"/>
  <c r="H326" i="1"/>
  <c r="I325" i="1"/>
  <c r="O325" i="1"/>
  <c r="I707" i="1"/>
  <c r="O707" i="1"/>
  <c r="H708" i="1"/>
  <c r="I75" i="1"/>
  <c r="H76" i="1"/>
  <c r="H234" i="1"/>
  <c r="I233" i="1"/>
  <c r="H576" i="1"/>
  <c r="I575" i="1"/>
  <c r="H652" i="1"/>
  <c r="I651" i="1"/>
  <c r="O651" i="1"/>
  <c r="H530" i="1"/>
  <c r="I529" i="1"/>
  <c r="H480" i="1"/>
  <c r="I479" i="1"/>
  <c r="A21" i="1"/>
  <c r="C20" i="1"/>
  <c r="L20" i="1"/>
  <c r="AB20" i="1"/>
  <c r="I708" i="1"/>
  <c r="O708" i="1"/>
  <c r="H709" i="1"/>
  <c r="H327" i="1"/>
  <c r="I326" i="1"/>
  <c r="O326" i="1"/>
  <c r="I76" i="1"/>
  <c r="H77" i="1"/>
  <c r="I576" i="1"/>
  <c r="H577" i="1"/>
  <c r="H531" i="1"/>
  <c r="I530" i="1"/>
  <c r="I480" i="1"/>
  <c r="H481" i="1"/>
  <c r="H653" i="1"/>
  <c r="I652" i="1"/>
  <c r="O652" i="1"/>
  <c r="I234" i="1"/>
  <c r="H235" i="1"/>
  <c r="G20" i="1"/>
  <c r="E20" i="1"/>
  <c r="F20" i="1"/>
  <c r="S20" i="1"/>
  <c r="Y20" i="1"/>
  <c r="J21" i="1"/>
  <c r="V21" i="1"/>
  <c r="H328" i="1"/>
  <c r="I327" i="1"/>
  <c r="O327" i="1"/>
  <c r="I77" i="1"/>
  <c r="H78" i="1"/>
  <c r="I709" i="1"/>
  <c r="O709" i="1"/>
  <c r="H710" i="1"/>
  <c r="H654" i="1"/>
  <c r="I653" i="1"/>
  <c r="O653" i="1"/>
  <c r="H532" i="1"/>
  <c r="I531" i="1"/>
  <c r="H236" i="1"/>
  <c r="I235" i="1"/>
  <c r="I481" i="1"/>
  <c r="H482" i="1"/>
  <c r="H578" i="1"/>
  <c r="I577" i="1"/>
  <c r="B20" i="1"/>
  <c r="K21" i="1"/>
  <c r="M21" i="1"/>
  <c r="D21" i="1"/>
  <c r="I78" i="1"/>
  <c r="H79" i="1"/>
  <c r="I710" i="1"/>
  <c r="O710" i="1"/>
  <c r="H711" i="1"/>
  <c r="H329" i="1"/>
  <c r="I328" i="1"/>
  <c r="O328" i="1"/>
  <c r="H483" i="1"/>
  <c r="I483" i="1"/>
  <c r="I482" i="1"/>
  <c r="H533" i="1"/>
  <c r="I532" i="1"/>
  <c r="I578" i="1"/>
  <c r="H579" i="1"/>
  <c r="H237" i="1"/>
  <c r="I236" i="1"/>
  <c r="H655" i="1"/>
  <c r="I654" i="1"/>
  <c r="O654" i="1"/>
  <c r="C21" i="1"/>
  <c r="A22" i="1"/>
  <c r="L21" i="1"/>
  <c r="AB21" i="1"/>
  <c r="I79" i="1"/>
  <c r="H80" i="1"/>
  <c r="I711" i="1"/>
  <c r="O711" i="1"/>
  <c r="H712" i="1"/>
  <c r="H330" i="1"/>
  <c r="I329" i="1"/>
  <c r="O329" i="1"/>
  <c r="H238" i="1"/>
  <c r="I237" i="1"/>
  <c r="I579" i="1"/>
  <c r="H580" i="1"/>
  <c r="I533" i="1"/>
  <c r="H534" i="1"/>
  <c r="H656" i="1"/>
  <c r="I655" i="1"/>
  <c r="O655" i="1"/>
  <c r="S21" i="1"/>
  <c r="Y21" i="1"/>
  <c r="G21" i="1"/>
  <c r="E21" i="1"/>
  <c r="F21" i="1"/>
  <c r="J22" i="1"/>
  <c r="V22" i="1"/>
  <c r="I80" i="1"/>
  <c r="H81" i="1"/>
  <c r="H331" i="1"/>
  <c r="I330" i="1"/>
  <c r="O330" i="1"/>
  <c r="I712" i="1"/>
  <c r="O712" i="1"/>
  <c r="H713" i="1"/>
  <c r="H581" i="1"/>
  <c r="I580" i="1"/>
  <c r="I656" i="1"/>
  <c r="O656" i="1"/>
  <c r="H657" i="1"/>
  <c r="H535" i="1"/>
  <c r="I534" i="1"/>
  <c r="H239" i="1"/>
  <c r="I238" i="1"/>
  <c r="B21" i="1"/>
  <c r="K22" i="1"/>
  <c r="M22" i="1"/>
  <c r="D22" i="1"/>
  <c r="H332" i="1"/>
  <c r="I331" i="1"/>
  <c r="O331" i="1"/>
  <c r="I713" i="1"/>
  <c r="O713" i="1"/>
  <c r="H714" i="1"/>
  <c r="I81" i="1"/>
  <c r="H82" i="1"/>
  <c r="H658" i="1"/>
  <c r="I657" i="1"/>
  <c r="O657" i="1"/>
  <c r="H240" i="1"/>
  <c r="I239" i="1"/>
  <c r="H536" i="1"/>
  <c r="I535" i="1"/>
  <c r="I581" i="1"/>
  <c r="H582" i="1"/>
  <c r="C22" i="1"/>
  <c r="A23" i="1"/>
  <c r="AB22" i="1"/>
  <c r="L22" i="1"/>
  <c r="I714" i="1"/>
  <c r="O714" i="1"/>
  <c r="H715" i="1"/>
  <c r="H333" i="1"/>
  <c r="I332" i="1"/>
  <c r="O332" i="1"/>
  <c r="I82" i="1"/>
  <c r="H83" i="1"/>
  <c r="H583" i="1"/>
  <c r="I582" i="1"/>
  <c r="H241" i="1"/>
  <c r="I240" i="1"/>
  <c r="H537" i="1"/>
  <c r="I536" i="1"/>
  <c r="I658" i="1"/>
  <c r="O658" i="1"/>
  <c r="H659" i="1"/>
  <c r="F22" i="1"/>
  <c r="S22" i="1"/>
  <c r="Y22" i="1"/>
  <c r="G22" i="1"/>
  <c r="E22" i="1"/>
  <c r="V23" i="1"/>
  <c r="J23" i="1"/>
  <c r="I715" i="1"/>
  <c r="O715" i="1"/>
  <c r="H716" i="1"/>
  <c r="H717" i="1"/>
  <c r="I83" i="1"/>
  <c r="H84" i="1"/>
  <c r="H334" i="1"/>
  <c r="I333" i="1"/>
  <c r="O333" i="1"/>
  <c r="H660" i="1"/>
  <c r="I659" i="1"/>
  <c r="O659" i="1"/>
  <c r="H242" i="1"/>
  <c r="I241" i="1"/>
  <c r="H718" i="1"/>
  <c r="M717" i="1"/>
  <c r="I717" i="1"/>
  <c r="O717" i="1"/>
  <c r="H538" i="1"/>
  <c r="I537" i="1"/>
  <c r="H584" i="1"/>
  <c r="I583" i="1"/>
  <c r="B22" i="1"/>
  <c r="K23" i="1"/>
  <c r="M23" i="1"/>
  <c r="D23" i="1"/>
  <c r="I716" i="1"/>
  <c r="O716" i="1"/>
  <c r="H335" i="1"/>
  <c r="I334" i="1"/>
  <c r="I84" i="1"/>
  <c r="H85" i="1"/>
  <c r="H539" i="1"/>
  <c r="I538" i="1"/>
  <c r="P717" i="1"/>
  <c r="N717" i="1"/>
  <c r="I242" i="1"/>
  <c r="H243" i="1"/>
  <c r="I584" i="1"/>
  <c r="H585" i="1"/>
  <c r="M718" i="1"/>
  <c r="I718" i="1"/>
  <c r="O718" i="1"/>
  <c r="H719" i="1"/>
  <c r="H661" i="1"/>
  <c r="I660" i="1"/>
  <c r="O660" i="1"/>
  <c r="A24" i="1"/>
  <c r="C23" i="1"/>
  <c r="AB23" i="1"/>
  <c r="L23" i="1"/>
  <c r="I85" i="1"/>
  <c r="H86" i="1"/>
  <c r="H336" i="1"/>
  <c r="I335" i="1"/>
  <c r="H662" i="1"/>
  <c r="I661" i="1"/>
  <c r="O661" i="1"/>
  <c r="H586" i="1"/>
  <c r="I585" i="1"/>
  <c r="R717" i="1"/>
  <c r="Q717" i="1"/>
  <c r="I719" i="1"/>
  <c r="O719" i="1"/>
  <c r="H720" i="1"/>
  <c r="M719" i="1"/>
  <c r="P718" i="1"/>
  <c r="N718" i="1"/>
  <c r="H244" i="1"/>
  <c r="I243" i="1"/>
  <c r="H540" i="1"/>
  <c r="I539" i="1"/>
  <c r="S23" i="1"/>
  <c r="Y23" i="1"/>
  <c r="G23" i="1"/>
  <c r="E23" i="1"/>
  <c r="F23" i="1"/>
  <c r="J24" i="1"/>
  <c r="V24" i="1"/>
  <c r="H337" i="1"/>
  <c r="I336" i="1"/>
  <c r="I86" i="1"/>
  <c r="H87" i="1"/>
  <c r="I244" i="1"/>
  <c r="H245" i="1"/>
  <c r="H587" i="1"/>
  <c r="I586" i="1"/>
  <c r="I540" i="1"/>
  <c r="H541" i="1"/>
  <c r="Z717" i="1"/>
  <c r="W717" i="1"/>
  <c r="T717" i="1"/>
  <c r="H721" i="1"/>
  <c r="M720" i="1"/>
  <c r="I720" i="1"/>
  <c r="O720" i="1"/>
  <c r="R718" i="1"/>
  <c r="Q718" i="1"/>
  <c r="P719" i="1"/>
  <c r="N719" i="1"/>
  <c r="X717" i="1"/>
  <c r="U717" i="1"/>
  <c r="AA717" i="1"/>
  <c r="H663" i="1"/>
  <c r="I662" i="1"/>
  <c r="O662" i="1"/>
  <c r="B23" i="1"/>
  <c r="K24" i="1"/>
  <c r="M24" i="1"/>
  <c r="D24" i="1"/>
  <c r="I87" i="1"/>
  <c r="H88" i="1"/>
  <c r="H338" i="1"/>
  <c r="I337" i="1"/>
  <c r="H722" i="1"/>
  <c r="M721" i="1"/>
  <c r="I721" i="1"/>
  <c r="O721" i="1"/>
  <c r="H542" i="1"/>
  <c r="I541" i="1"/>
  <c r="AA718" i="1"/>
  <c r="X718" i="1"/>
  <c r="U718" i="1"/>
  <c r="I245" i="1"/>
  <c r="H246" i="1"/>
  <c r="Z718" i="1"/>
  <c r="T718" i="1"/>
  <c r="W718" i="1"/>
  <c r="H588" i="1"/>
  <c r="I587" i="1"/>
  <c r="H664" i="1"/>
  <c r="I663" i="1"/>
  <c r="O663" i="1"/>
  <c r="Q719" i="1"/>
  <c r="R719" i="1"/>
  <c r="P720" i="1"/>
  <c r="N720" i="1"/>
  <c r="A25" i="1"/>
  <c r="C24" i="1"/>
  <c r="AB24" i="1"/>
  <c r="L24" i="1"/>
  <c r="H339" i="1"/>
  <c r="I338" i="1"/>
  <c r="I88" i="1"/>
  <c r="H89" i="1"/>
  <c r="U719" i="1"/>
  <c r="X719" i="1"/>
  <c r="AA719" i="1"/>
  <c r="H543" i="1"/>
  <c r="I542" i="1"/>
  <c r="P721" i="1"/>
  <c r="N721" i="1"/>
  <c r="Q720" i="1"/>
  <c r="R720" i="1"/>
  <c r="H589" i="1"/>
  <c r="I588" i="1"/>
  <c r="H247" i="1"/>
  <c r="I246" i="1"/>
  <c r="T719" i="1"/>
  <c r="W719" i="1"/>
  <c r="Z719" i="1"/>
  <c r="I664" i="1"/>
  <c r="O664" i="1"/>
  <c r="H665" i="1"/>
  <c r="H723" i="1"/>
  <c r="I722" i="1"/>
  <c r="O722" i="1"/>
  <c r="M722" i="1"/>
  <c r="F24" i="1"/>
  <c r="G24" i="1"/>
  <c r="E24" i="1"/>
  <c r="S24" i="1"/>
  <c r="Y24" i="1"/>
  <c r="J25" i="1"/>
  <c r="V25" i="1"/>
  <c r="I89" i="1"/>
  <c r="H90" i="1"/>
  <c r="H340" i="1"/>
  <c r="I339" i="1"/>
  <c r="H544" i="1"/>
  <c r="I543" i="1"/>
  <c r="N722" i="1"/>
  <c r="P722" i="1"/>
  <c r="I247" i="1"/>
  <c r="H248" i="1"/>
  <c r="T720" i="1"/>
  <c r="W720" i="1"/>
  <c r="Z720" i="1"/>
  <c r="H666" i="1"/>
  <c r="I665" i="1"/>
  <c r="O665" i="1"/>
  <c r="H590" i="1"/>
  <c r="I589" i="1"/>
  <c r="X720" i="1"/>
  <c r="AA720" i="1"/>
  <c r="U720" i="1"/>
  <c r="I723" i="1"/>
  <c r="O723" i="1"/>
  <c r="H724" i="1"/>
  <c r="M723" i="1"/>
  <c r="R721" i="1"/>
  <c r="Q721" i="1"/>
  <c r="K25" i="1"/>
  <c r="M25" i="1"/>
  <c r="D25" i="1"/>
  <c r="B24" i="1"/>
  <c r="I90" i="1"/>
  <c r="H91" i="1"/>
  <c r="H341" i="1"/>
  <c r="I340" i="1"/>
  <c r="X721" i="1"/>
  <c r="U721" i="1"/>
  <c r="AA721" i="1"/>
  <c r="H725" i="1"/>
  <c r="M724" i="1"/>
  <c r="I724" i="1"/>
  <c r="O724" i="1"/>
  <c r="H249" i="1"/>
  <c r="I248" i="1"/>
  <c r="H591" i="1"/>
  <c r="I590" i="1"/>
  <c r="Q722" i="1"/>
  <c r="R722" i="1"/>
  <c r="H667" i="1"/>
  <c r="I666" i="1"/>
  <c r="O666" i="1"/>
  <c r="W721" i="1"/>
  <c r="Z721" i="1"/>
  <c r="T721" i="1"/>
  <c r="P723" i="1"/>
  <c r="N723" i="1"/>
  <c r="H545" i="1"/>
  <c r="I544" i="1"/>
  <c r="AB25" i="1"/>
  <c r="L25" i="1"/>
  <c r="C25" i="1"/>
  <c r="A26" i="1"/>
  <c r="H342" i="1"/>
  <c r="I341" i="1"/>
  <c r="I91" i="1"/>
  <c r="H92" i="1"/>
  <c r="H546" i="1"/>
  <c r="I545" i="1"/>
  <c r="X722" i="1"/>
  <c r="U722" i="1"/>
  <c r="AA722" i="1"/>
  <c r="Q723" i="1"/>
  <c r="R723" i="1"/>
  <c r="Z722" i="1"/>
  <c r="T722" i="1"/>
  <c r="W722" i="1"/>
  <c r="P724" i="1"/>
  <c r="N724" i="1"/>
  <c r="I725" i="1"/>
  <c r="O725" i="1"/>
  <c r="H726" i="1"/>
  <c r="M725" i="1"/>
  <c r="H250" i="1"/>
  <c r="I249" i="1"/>
  <c r="I667" i="1"/>
  <c r="O667" i="1"/>
  <c r="H668" i="1"/>
  <c r="H592" i="1"/>
  <c r="I591" i="1"/>
  <c r="J26" i="1"/>
  <c r="V26" i="1"/>
  <c r="S25" i="1"/>
  <c r="Y25" i="1"/>
  <c r="G25" i="1"/>
  <c r="E25" i="1"/>
  <c r="F25" i="1"/>
  <c r="H343" i="1"/>
  <c r="I342" i="1"/>
  <c r="I92" i="1"/>
  <c r="H93" i="1"/>
  <c r="H251" i="1"/>
  <c r="I250" i="1"/>
  <c r="Q724" i="1"/>
  <c r="R724" i="1"/>
  <c r="H727" i="1"/>
  <c r="M726" i="1"/>
  <c r="I726" i="1"/>
  <c r="O726" i="1"/>
  <c r="T723" i="1"/>
  <c r="W723" i="1"/>
  <c r="Z723" i="1"/>
  <c r="I592" i="1"/>
  <c r="H593" i="1"/>
  <c r="I668" i="1"/>
  <c r="O668" i="1"/>
  <c r="H669" i="1"/>
  <c r="U723" i="1"/>
  <c r="X723" i="1"/>
  <c r="AA723" i="1"/>
  <c r="P725" i="1"/>
  <c r="N725" i="1"/>
  <c r="H547" i="1"/>
  <c r="I546" i="1"/>
  <c r="B25" i="1"/>
  <c r="K26" i="1"/>
  <c r="M26" i="1"/>
  <c r="D26" i="1"/>
  <c r="I93" i="1"/>
  <c r="H94" i="1"/>
  <c r="H344" i="1"/>
  <c r="I343" i="1"/>
  <c r="H594" i="1"/>
  <c r="I593" i="1"/>
  <c r="U724" i="1"/>
  <c r="X724" i="1"/>
  <c r="AA724" i="1"/>
  <c r="Q725" i="1"/>
  <c r="R725" i="1"/>
  <c r="N726" i="1"/>
  <c r="P726" i="1"/>
  <c r="Z724" i="1"/>
  <c r="T724" i="1"/>
  <c r="W724" i="1"/>
  <c r="H548" i="1"/>
  <c r="I547" i="1"/>
  <c r="H670" i="1"/>
  <c r="I669" i="1"/>
  <c r="O669" i="1"/>
  <c r="I727" i="1"/>
  <c r="O727" i="1"/>
  <c r="M727" i="1"/>
  <c r="H252" i="1"/>
  <c r="I251" i="1"/>
  <c r="C26" i="1"/>
  <c r="A27" i="1"/>
  <c r="AB26" i="1"/>
  <c r="L26" i="1"/>
  <c r="I94" i="1"/>
  <c r="H95" i="1"/>
  <c r="H345" i="1"/>
  <c r="I344" i="1"/>
  <c r="R726" i="1"/>
  <c r="Q726" i="1"/>
  <c r="H253" i="1"/>
  <c r="I252" i="1"/>
  <c r="I670" i="1"/>
  <c r="O670" i="1"/>
  <c r="H671" i="1"/>
  <c r="AA725" i="1"/>
  <c r="X725" i="1"/>
  <c r="U725" i="1"/>
  <c r="W725" i="1"/>
  <c r="T725" i="1"/>
  <c r="Z725" i="1"/>
  <c r="N727" i="1"/>
  <c r="P727" i="1"/>
  <c r="H549" i="1"/>
  <c r="I548" i="1"/>
  <c r="H595" i="1"/>
  <c r="I594" i="1"/>
  <c r="G26" i="1"/>
  <c r="E26" i="1"/>
  <c r="F26" i="1"/>
  <c r="S26" i="1"/>
  <c r="Y26" i="1"/>
  <c r="J27" i="1"/>
  <c r="V27" i="1"/>
  <c r="I95" i="1"/>
  <c r="H96" i="1"/>
  <c r="H346" i="1"/>
  <c r="I345" i="1"/>
  <c r="H550" i="1"/>
  <c r="I549" i="1"/>
  <c r="I253" i="1"/>
  <c r="H254" i="1"/>
  <c r="H672" i="1"/>
  <c r="I671" i="1"/>
  <c r="O671" i="1"/>
  <c r="Z726" i="1"/>
  <c r="T726" i="1"/>
  <c r="W726" i="1"/>
  <c r="H596" i="1"/>
  <c r="I595" i="1"/>
  <c r="R727" i="1"/>
  <c r="Q727" i="1"/>
  <c r="X726" i="1"/>
  <c r="U726" i="1"/>
  <c r="AA726" i="1"/>
  <c r="B26" i="1"/>
  <c r="K27" i="1"/>
  <c r="M27" i="1"/>
  <c r="D27" i="1"/>
  <c r="I96" i="1"/>
  <c r="H97" i="1"/>
  <c r="H347" i="1"/>
  <c r="I346" i="1"/>
  <c r="AA727" i="1"/>
  <c r="U727" i="1"/>
  <c r="X727" i="1"/>
  <c r="H597" i="1"/>
  <c r="I596" i="1"/>
  <c r="I254" i="1"/>
  <c r="H255" i="1"/>
  <c r="W727" i="1"/>
  <c r="Z727" i="1"/>
  <c r="T727" i="1"/>
  <c r="I672" i="1"/>
  <c r="O672" i="1"/>
  <c r="H673" i="1"/>
  <c r="I550" i="1"/>
  <c r="H551" i="1"/>
  <c r="A28" i="1"/>
  <c r="C27" i="1"/>
  <c r="AB27" i="1"/>
  <c r="L27" i="1"/>
  <c r="H348" i="1"/>
  <c r="I347" i="1"/>
  <c r="I97" i="1"/>
  <c r="H98" i="1"/>
  <c r="I673" i="1"/>
  <c r="O673" i="1"/>
  <c r="H674" i="1"/>
  <c r="I674" i="1"/>
  <c r="O674" i="1"/>
  <c r="H598" i="1"/>
  <c r="I597" i="1"/>
  <c r="H256" i="1"/>
  <c r="I255" i="1"/>
  <c r="H552" i="1"/>
  <c r="I551" i="1"/>
  <c r="S27" i="1"/>
  <c r="Y27" i="1"/>
  <c r="F27" i="1"/>
  <c r="G27" i="1"/>
  <c r="E27" i="1"/>
  <c r="V28" i="1"/>
  <c r="J28" i="1"/>
  <c r="I98" i="1"/>
  <c r="H99" i="1"/>
  <c r="H349" i="1"/>
  <c r="I348" i="1"/>
  <c r="H599" i="1"/>
  <c r="I598" i="1"/>
  <c r="I552" i="1"/>
  <c r="H553" i="1"/>
  <c r="H257" i="1"/>
  <c r="I256" i="1"/>
  <c r="K28" i="1"/>
  <c r="M28" i="1"/>
  <c r="D28" i="1"/>
  <c r="B27" i="1"/>
  <c r="H350" i="1"/>
  <c r="I349" i="1"/>
  <c r="I99" i="1"/>
  <c r="H100" i="1"/>
  <c r="H554" i="1"/>
  <c r="I553" i="1"/>
  <c r="I257" i="1"/>
  <c r="H258" i="1"/>
  <c r="H600" i="1"/>
  <c r="I599" i="1"/>
  <c r="A29" i="1"/>
  <c r="C28" i="1"/>
  <c r="L28" i="1"/>
  <c r="AB28" i="1"/>
  <c r="H351" i="1"/>
  <c r="I350" i="1"/>
  <c r="I100" i="1"/>
  <c r="H101" i="1"/>
  <c r="P99" i="1"/>
  <c r="N99" i="1"/>
  <c r="H259" i="1"/>
  <c r="I258" i="1"/>
  <c r="H601" i="1"/>
  <c r="I600" i="1"/>
  <c r="I554" i="1"/>
  <c r="H555" i="1"/>
  <c r="I555" i="1"/>
  <c r="F28" i="1"/>
  <c r="S28" i="1"/>
  <c r="Y28" i="1"/>
  <c r="G28" i="1"/>
  <c r="E28" i="1"/>
  <c r="V29" i="1"/>
  <c r="J29" i="1"/>
  <c r="H352" i="1"/>
  <c r="I351" i="1"/>
  <c r="I101" i="1"/>
  <c r="H102" i="1"/>
  <c r="R99" i="1"/>
  <c r="Q99" i="1"/>
  <c r="P100" i="1"/>
  <c r="N100" i="1"/>
  <c r="H602" i="1"/>
  <c r="I601" i="1"/>
  <c r="H260" i="1"/>
  <c r="I259" i="1"/>
  <c r="K29" i="1"/>
  <c r="M29" i="1"/>
  <c r="D29" i="1"/>
  <c r="B28" i="1"/>
  <c r="T99" i="1"/>
  <c r="Z99" i="1"/>
  <c r="W99" i="1"/>
  <c r="H353" i="1"/>
  <c r="I352" i="1"/>
  <c r="R100" i="1"/>
  <c r="Q100" i="1"/>
  <c r="X99" i="1"/>
  <c r="U99" i="1"/>
  <c r="AA99" i="1"/>
  <c r="I102" i="1"/>
  <c r="H103" i="1"/>
  <c r="H261" i="1"/>
  <c r="I260" i="1"/>
  <c r="H603" i="1"/>
  <c r="I602" i="1"/>
  <c r="C29" i="1"/>
  <c r="A30" i="1"/>
  <c r="L29" i="1"/>
  <c r="AB29" i="1"/>
  <c r="Z100" i="1"/>
  <c r="T100" i="1"/>
  <c r="W100" i="1"/>
  <c r="X100" i="1"/>
  <c r="U100" i="1"/>
  <c r="AA100" i="1"/>
  <c r="H354" i="1"/>
  <c r="I353" i="1"/>
  <c r="I103" i="1"/>
  <c r="H104" i="1"/>
  <c r="I603" i="1"/>
  <c r="H604" i="1"/>
  <c r="H262" i="1"/>
  <c r="I261" i="1"/>
  <c r="F29" i="1"/>
  <c r="S29" i="1"/>
  <c r="Y29" i="1"/>
  <c r="G29" i="1"/>
  <c r="E29" i="1"/>
  <c r="J30" i="1"/>
  <c r="V30" i="1"/>
  <c r="H355" i="1"/>
  <c r="I354" i="1"/>
  <c r="I104" i="1"/>
  <c r="H105" i="1"/>
  <c r="I604" i="1"/>
  <c r="H605" i="1"/>
  <c r="H263" i="1"/>
  <c r="I262" i="1"/>
  <c r="B29" i="1"/>
  <c r="K30" i="1"/>
  <c r="M30" i="1"/>
  <c r="D30" i="1"/>
  <c r="I105" i="1"/>
  <c r="H106" i="1"/>
  <c r="H356" i="1"/>
  <c r="I355" i="1"/>
  <c r="I605" i="1"/>
  <c r="H606" i="1"/>
  <c r="H264" i="1"/>
  <c r="I263" i="1"/>
  <c r="C30" i="1"/>
  <c r="A31" i="1"/>
  <c r="AB30" i="1"/>
  <c r="L30" i="1"/>
  <c r="I106" i="1"/>
  <c r="H107" i="1"/>
  <c r="H357" i="1"/>
  <c r="I356" i="1"/>
  <c r="H607" i="1"/>
  <c r="I606" i="1"/>
  <c r="H265" i="1"/>
  <c r="I264" i="1"/>
  <c r="G30" i="1"/>
  <c r="E30" i="1"/>
  <c r="F30" i="1"/>
  <c r="S30" i="1"/>
  <c r="Y30" i="1"/>
  <c r="V31" i="1"/>
  <c r="J31" i="1"/>
  <c r="I107" i="1"/>
  <c r="H108" i="1"/>
  <c r="H358" i="1"/>
  <c r="I357" i="1"/>
  <c r="H266" i="1"/>
  <c r="I265" i="1"/>
  <c r="H608" i="1"/>
  <c r="I607" i="1"/>
  <c r="B30" i="1"/>
  <c r="K31" i="1"/>
  <c r="M31" i="1"/>
  <c r="D31" i="1"/>
  <c r="H359" i="1"/>
  <c r="I358" i="1"/>
  <c r="I108" i="1"/>
  <c r="H109" i="1"/>
  <c r="H609" i="1"/>
  <c r="I608" i="1"/>
  <c r="I266" i="1"/>
  <c r="H267" i="1"/>
  <c r="A32" i="1"/>
  <c r="C31" i="1"/>
  <c r="L31" i="1"/>
  <c r="AB31" i="1"/>
  <c r="I109" i="1"/>
  <c r="H110" i="1"/>
  <c r="H360" i="1"/>
  <c r="I359" i="1"/>
  <c r="H268" i="1"/>
  <c r="I267" i="1"/>
  <c r="I609" i="1"/>
  <c r="H610" i="1"/>
  <c r="F31" i="1"/>
  <c r="S31" i="1"/>
  <c r="Y31" i="1"/>
  <c r="G31" i="1"/>
  <c r="E31" i="1"/>
  <c r="J32" i="1"/>
  <c r="V32" i="1"/>
  <c r="I110" i="1"/>
  <c r="H111" i="1"/>
  <c r="H361" i="1"/>
  <c r="I360" i="1"/>
  <c r="H611" i="1"/>
  <c r="I610" i="1"/>
  <c r="I268" i="1"/>
  <c r="H269" i="1"/>
  <c r="B31" i="1"/>
  <c r="K32" i="1"/>
  <c r="M32" i="1"/>
  <c r="D32" i="1"/>
  <c r="I111" i="1"/>
  <c r="H112" i="1"/>
  <c r="H362" i="1"/>
  <c r="I361" i="1"/>
  <c r="H270" i="1"/>
  <c r="I269" i="1"/>
  <c r="H612" i="1"/>
  <c r="I611" i="1"/>
  <c r="A33" i="1"/>
  <c r="C32" i="1"/>
  <c r="AB32" i="1"/>
  <c r="L32" i="1"/>
  <c r="H363" i="1"/>
  <c r="I362" i="1"/>
  <c r="I112" i="1"/>
  <c r="H113" i="1"/>
  <c r="I612" i="1"/>
  <c r="H613" i="1"/>
  <c r="H271" i="1"/>
  <c r="I270" i="1"/>
  <c r="G32" i="1"/>
  <c r="E32" i="1"/>
  <c r="F32" i="1"/>
  <c r="S32" i="1"/>
  <c r="Y32" i="1"/>
  <c r="J33" i="1"/>
  <c r="V33" i="1"/>
  <c r="H364" i="1"/>
  <c r="I363" i="1"/>
  <c r="I113" i="1"/>
  <c r="H114" i="1"/>
  <c r="H115" i="1"/>
  <c r="H614" i="1"/>
  <c r="I613" i="1"/>
  <c r="I271" i="1"/>
  <c r="H272" i="1"/>
  <c r="H116" i="1"/>
  <c r="I115" i="1"/>
  <c r="B32" i="1"/>
  <c r="K33" i="1"/>
  <c r="M33" i="1"/>
  <c r="D33" i="1"/>
  <c r="P113" i="1"/>
  <c r="N113" i="1"/>
  <c r="I114" i="1"/>
  <c r="H365" i="1"/>
  <c r="I364" i="1"/>
  <c r="H273" i="1"/>
  <c r="I272" i="1"/>
  <c r="I116" i="1"/>
  <c r="H117" i="1"/>
  <c r="I614" i="1"/>
  <c r="H615" i="1"/>
  <c r="C33" i="1"/>
  <c r="A34" i="1"/>
  <c r="L33" i="1"/>
  <c r="AB33" i="1"/>
  <c r="H366" i="1"/>
  <c r="I365" i="1"/>
  <c r="R113" i="1"/>
  <c r="Q113" i="1"/>
  <c r="I615" i="1"/>
  <c r="H616" i="1"/>
  <c r="I273" i="1"/>
  <c r="H274" i="1"/>
  <c r="I117" i="1"/>
  <c r="H118" i="1"/>
  <c r="G33" i="1"/>
  <c r="E33" i="1"/>
  <c r="S33" i="1"/>
  <c r="Y33" i="1"/>
  <c r="F33" i="1"/>
  <c r="J34" i="1"/>
  <c r="V34" i="1"/>
  <c r="X113" i="1"/>
  <c r="U113" i="1"/>
  <c r="AA113" i="1"/>
  <c r="H367" i="1"/>
  <c r="I366" i="1"/>
  <c r="T113" i="1"/>
  <c r="Z113" i="1"/>
  <c r="W113" i="1"/>
  <c r="I274" i="1"/>
  <c r="H275" i="1"/>
  <c r="I118" i="1"/>
  <c r="H119" i="1"/>
  <c r="I616" i="1"/>
  <c r="H617" i="1"/>
  <c r="B33" i="1"/>
  <c r="K34" i="1"/>
  <c r="M34" i="1"/>
  <c r="D34" i="1"/>
  <c r="H368" i="1"/>
  <c r="H369" i="1"/>
  <c r="I367" i="1"/>
  <c r="I119" i="1"/>
  <c r="H120" i="1"/>
  <c r="H370" i="1"/>
  <c r="I369" i="1"/>
  <c r="I275" i="1"/>
  <c r="H276" i="1"/>
  <c r="H618" i="1"/>
  <c r="I617" i="1"/>
  <c r="C34" i="1"/>
  <c r="A35" i="1"/>
  <c r="AB34" i="1"/>
  <c r="L34" i="1"/>
  <c r="I368" i="1"/>
  <c r="H371" i="1"/>
  <c r="I370" i="1"/>
  <c r="I120" i="1"/>
  <c r="H121" i="1"/>
  <c r="H619" i="1"/>
  <c r="I618" i="1"/>
  <c r="H277" i="1"/>
  <c r="I276" i="1"/>
  <c r="G34" i="1"/>
  <c r="E34" i="1"/>
  <c r="S34" i="1"/>
  <c r="Y34" i="1"/>
  <c r="F34" i="1"/>
  <c r="J35" i="1"/>
  <c r="V35" i="1"/>
  <c r="I277" i="1"/>
  <c r="H278" i="1"/>
  <c r="H620" i="1"/>
  <c r="I619" i="1"/>
  <c r="H122" i="1"/>
  <c r="I121" i="1"/>
  <c r="H372" i="1"/>
  <c r="I371" i="1"/>
  <c r="B34" i="1"/>
  <c r="K35" i="1"/>
  <c r="M35" i="1"/>
  <c r="D35" i="1"/>
  <c r="I278" i="1"/>
  <c r="H279" i="1"/>
  <c r="I279" i="1"/>
  <c r="H123" i="1"/>
  <c r="I122" i="1"/>
  <c r="I372" i="1"/>
  <c r="H373" i="1"/>
  <c r="I620" i="1"/>
  <c r="H621" i="1"/>
  <c r="C35" i="1"/>
  <c r="A36" i="1"/>
  <c r="L35" i="1"/>
  <c r="AB35" i="1"/>
  <c r="I123" i="1"/>
  <c r="H124" i="1"/>
  <c r="H374" i="1"/>
  <c r="I373" i="1"/>
  <c r="H622" i="1"/>
  <c r="I621" i="1"/>
  <c r="J36" i="1"/>
  <c r="V36" i="1"/>
  <c r="F35" i="1"/>
  <c r="G35" i="1"/>
  <c r="E35" i="1"/>
  <c r="S35" i="1"/>
  <c r="Y35" i="1"/>
  <c r="I374" i="1"/>
  <c r="H623" i="1"/>
  <c r="I622" i="1"/>
  <c r="I124" i="1"/>
  <c r="H125" i="1"/>
  <c r="K36" i="1"/>
  <c r="M36" i="1"/>
  <c r="D36" i="1"/>
  <c r="B35" i="1"/>
  <c r="H624" i="1"/>
  <c r="I623" i="1"/>
  <c r="H126" i="1"/>
  <c r="I125" i="1"/>
  <c r="A37" i="1"/>
  <c r="C36" i="1"/>
  <c r="L36" i="1"/>
  <c r="AB36" i="1"/>
  <c r="H127" i="1"/>
  <c r="I126" i="1"/>
  <c r="H625" i="1"/>
  <c r="I624" i="1"/>
  <c r="S36" i="1"/>
  <c r="Y36" i="1"/>
  <c r="G36" i="1"/>
  <c r="E36" i="1"/>
  <c r="F36" i="1"/>
  <c r="J37" i="1"/>
  <c r="V37" i="1"/>
  <c r="H128" i="1"/>
  <c r="I127" i="1"/>
  <c r="I625" i="1"/>
  <c r="H626" i="1"/>
  <c r="B36" i="1"/>
  <c r="K37" i="1"/>
  <c r="M37" i="1"/>
  <c r="D37" i="1"/>
  <c r="H129" i="1"/>
  <c r="I128" i="1"/>
  <c r="H627" i="1"/>
  <c r="I627" i="1"/>
  <c r="I626" i="1"/>
  <c r="A38" i="1"/>
  <c r="C37" i="1"/>
  <c r="L37" i="1"/>
  <c r="AB37" i="1"/>
  <c r="I129" i="1"/>
  <c r="H130" i="1"/>
  <c r="G37" i="1"/>
  <c r="E37" i="1"/>
  <c r="F37" i="1"/>
  <c r="S37" i="1"/>
  <c r="Y37" i="1"/>
  <c r="V38" i="1"/>
  <c r="J38" i="1"/>
  <c r="H131" i="1"/>
  <c r="I130" i="1"/>
  <c r="B37" i="1"/>
  <c r="K38" i="1"/>
  <c r="M38" i="1"/>
  <c r="D38" i="1"/>
  <c r="H132" i="1"/>
  <c r="I131" i="1"/>
  <c r="C38" i="1"/>
  <c r="A39" i="1"/>
  <c r="AB38" i="1"/>
  <c r="L38" i="1"/>
  <c r="H133" i="1"/>
  <c r="I132" i="1"/>
  <c r="S38" i="1"/>
  <c r="Y38" i="1"/>
  <c r="G38" i="1"/>
  <c r="E38" i="1"/>
  <c r="F38" i="1"/>
  <c r="J39" i="1"/>
  <c r="V39" i="1"/>
  <c r="H134" i="1"/>
  <c r="I133" i="1"/>
  <c r="B38" i="1"/>
  <c r="K39" i="1"/>
  <c r="M39" i="1"/>
  <c r="D39" i="1"/>
  <c r="H135" i="1"/>
  <c r="I135" i="1"/>
  <c r="I134" i="1"/>
  <c r="C39" i="1"/>
  <c r="A40" i="1"/>
  <c r="AB39" i="1"/>
  <c r="L39" i="1"/>
  <c r="G39" i="1"/>
  <c r="E39" i="1"/>
  <c r="S39" i="1"/>
  <c r="Y39" i="1"/>
  <c r="F39" i="1"/>
  <c r="J40" i="1"/>
  <c r="V40" i="1"/>
  <c r="B39" i="1"/>
  <c r="K40" i="1"/>
  <c r="M40" i="1"/>
  <c r="D40" i="1"/>
  <c r="A41" i="1"/>
  <c r="C40" i="1"/>
  <c r="AB40" i="1"/>
  <c r="L40" i="1"/>
  <c r="G40" i="1"/>
  <c r="E40" i="1"/>
  <c r="F40" i="1"/>
  <c r="S40" i="1"/>
  <c r="Y40" i="1"/>
  <c r="J41" i="1"/>
  <c r="V41" i="1"/>
  <c r="B40" i="1"/>
  <c r="K41" i="1"/>
  <c r="M41" i="1"/>
  <c r="D41" i="1"/>
  <c r="C41" i="1"/>
  <c r="A42" i="1"/>
  <c r="AB41" i="1"/>
  <c r="L41" i="1"/>
  <c r="F41" i="1"/>
  <c r="S41" i="1"/>
  <c r="Y41" i="1"/>
  <c r="G41" i="1"/>
  <c r="E41" i="1"/>
  <c r="J42" i="1"/>
  <c r="V42" i="1"/>
  <c r="K42" i="1"/>
  <c r="M42" i="1"/>
  <c r="B41" i="1"/>
  <c r="C42" i="1"/>
  <c r="A43" i="1"/>
  <c r="L42" i="1"/>
  <c r="AB42" i="1"/>
  <c r="S42" i="1"/>
  <c r="Y42" i="1"/>
  <c r="D42" i="1"/>
  <c r="G42" i="1"/>
  <c r="E42" i="1"/>
  <c r="F42" i="1"/>
  <c r="V43" i="1"/>
  <c r="J43" i="1"/>
  <c r="K43" i="1"/>
  <c r="M43" i="1"/>
  <c r="B42" i="1"/>
  <c r="C43" i="1"/>
  <c r="A44" i="1"/>
  <c r="AB43" i="1"/>
  <c r="L43" i="1"/>
  <c r="F43" i="1"/>
  <c r="G43" i="1"/>
  <c r="E43" i="1"/>
  <c r="S43" i="1"/>
  <c r="Y43" i="1"/>
  <c r="D43" i="1"/>
  <c r="J44" i="1"/>
  <c r="K44" i="1"/>
  <c r="B43" i="1"/>
  <c r="N44" i="1"/>
  <c r="M44" i="1"/>
  <c r="C44" i="1"/>
  <c r="AB44" i="1"/>
  <c r="L44" i="1"/>
  <c r="A45" i="1"/>
  <c r="J45" i="1"/>
  <c r="Q44" i="1"/>
  <c r="T44" i="1"/>
  <c r="R44" i="1"/>
  <c r="X44" i="1"/>
  <c r="P44" i="1"/>
  <c r="G44" i="1"/>
  <c r="E44" i="1"/>
  <c r="F44" i="1"/>
  <c r="V44" i="1"/>
  <c r="U44" i="1"/>
  <c r="Z44" i="1"/>
  <c r="AA44" i="1"/>
  <c r="W44" i="1"/>
  <c r="S44" i="1"/>
  <c r="B44" i="1"/>
  <c r="K45" i="1"/>
  <c r="O44" i="1"/>
  <c r="Y44" i="1"/>
  <c r="N45" i="1"/>
  <c r="M45" i="1"/>
  <c r="C45" i="1"/>
  <c r="AB45" i="1"/>
  <c r="L45" i="1"/>
  <c r="D44" i="1"/>
  <c r="R45" i="1"/>
  <c r="U45" i="1"/>
  <c r="P45" i="1"/>
  <c r="S45" i="1"/>
  <c r="A46" i="1"/>
  <c r="J46" i="1"/>
  <c r="Q45" i="1"/>
  <c r="W45" i="1"/>
  <c r="G45" i="1"/>
  <c r="E45" i="1"/>
  <c r="F45" i="1"/>
  <c r="X45" i="1"/>
  <c r="AA45" i="1"/>
  <c r="T45" i="1"/>
  <c r="Z45" i="1"/>
  <c r="V45" i="1"/>
  <c r="Y45" i="1"/>
  <c r="B45" i="1"/>
  <c r="K46" i="1"/>
  <c r="O45" i="1"/>
  <c r="D45" i="1"/>
  <c r="N46" i="1"/>
  <c r="P46" i="1"/>
  <c r="V46" i="1"/>
  <c r="L46" i="1"/>
  <c r="AB46" i="1"/>
  <c r="R46" i="1"/>
  <c r="X46" i="1"/>
  <c r="M46" i="1"/>
  <c r="A47" i="1"/>
  <c r="J47" i="1"/>
  <c r="Q46" i="1"/>
  <c r="W46" i="1"/>
  <c r="F46" i="1"/>
  <c r="S46" i="1"/>
  <c r="Y46" i="1"/>
  <c r="G46" i="1"/>
  <c r="E46" i="1"/>
  <c r="U46" i="1"/>
  <c r="AA46" i="1"/>
  <c r="T46" i="1"/>
  <c r="Z46" i="1"/>
  <c r="C46" i="1"/>
  <c r="O46" i="1"/>
  <c r="K47" i="1"/>
  <c r="B46" i="1"/>
  <c r="D46" i="1"/>
  <c r="N47" i="1"/>
  <c r="M47" i="1"/>
  <c r="A48" i="1"/>
  <c r="AB47" i="1"/>
  <c r="L47" i="1"/>
  <c r="Q47" i="1"/>
  <c r="W47" i="1"/>
  <c r="C47" i="1"/>
  <c r="R47" i="1"/>
  <c r="X47" i="1"/>
  <c r="P47" i="1"/>
  <c r="F47" i="1"/>
  <c r="G47" i="1"/>
  <c r="E47" i="1"/>
  <c r="J48" i="1"/>
  <c r="T47" i="1"/>
  <c r="AA47" i="1"/>
  <c r="U47" i="1"/>
  <c r="V47" i="1"/>
  <c r="O47" i="1"/>
  <c r="S47" i="1"/>
  <c r="B47" i="1"/>
  <c r="K48" i="1"/>
  <c r="Y47" i="1"/>
  <c r="N48" i="1"/>
  <c r="R48" i="1"/>
  <c r="AB48" i="1"/>
  <c r="L48" i="1"/>
  <c r="Q48" i="1"/>
  <c r="T48" i="1"/>
  <c r="P48" i="1"/>
  <c r="M48" i="1"/>
  <c r="A49" i="1"/>
  <c r="J49" i="1"/>
  <c r="X48" i="1"/>
  <c r="U48" i="1"/>
  <c r="F48" i="1"/>
  <c r="G48" i="1"/>
  <c r="E48" i="1"/>
  <c r="C48" i="1"/>
  <c r="W48" i="1"/>
  <c r="Z48" i="1"/>
  <c r="V48" i="1"/>
  <c r="S48" i="1"/>
  <c r="AA48" i="1"/>
  <c r="B48" i="1"/>
  <c r="K49" i="1"/>
  <c r="O48" i="1"/>
  <c r="Y48" i="1"/>
  <c r="N49" i="1"/>
  <c r="M49" i="1"/>
  <c r="C49" i="1"/>
  <c r="AB49" i="1"/>
  <c r="L49" i="1"/>
  <c r="D48" i="1"/>
  <c r="R49" i="1"/>
  <c r="U49" i="1"/>
  <c r="P49" i="1"/>
  <c r="Q49" i="1"/>
  <c r="T49" i="1"/>
  <c r="A50" i="1"/>
  <c r="J50" i="1"/>
  <c r="G49" i="1"/>
  <c r="E49" i="1"/>
  <c r="F49" i="1"/>
  <c r="X49" i="1"/>
  <c r="AA49" i="1"/>
  <c r="V49" i="1"/>
  <c r="S49" i="1"/>
  <c r="W49" i="1"/>
  <c r="Z49" i="1"/>
  <c r="K50" i="1"/>
  <c r="B49" i="1"/>
  <c r="Y49" i="1"/>
  <c r="O49" i="1"/>
  <c r="N50" i="1"/>
  <c r="M50" i="1"/>
  <c r="C50" i="1"/>
  <c r="L50" i="1"/>
  <c r="AB50" i="1"/>
  <c r="D49" i="1"/>
  <c r="A51" i="1"/>
  <c r="J51" i="1"/>
  <c r="R50" i="1"/>
  <c r="X50" i="1"/>
  <c r="Q50" i="1"/>
  <c r="W50" i="1"/>
  <c r="P50" i="1"/>
  <c r="S50" i="1"/>
  <c r="G50" i="1"/>
  <c r="E50" i="1"/>
  <c r="F50" i="1"/>
  <c r="T50" i="1"/>
  <c r="Z50" i="1"/>
  <c r="V50" i="1"/>
  <c r="Y50" i="1"/>
  <c r="U50" i="1"/>
  <c r="AA50" i="1"/>
  <c r="B50" i="1"/>
  <c r="K51" i="1"/>
  <c r="O50" i="1"/>
  <c r="D50" i="1"/>
  <c r="N51" i="1"/>
  <c r="P51" i="1"/>
  <c r="V51" i="1"/>
  <c r="L51" i="1"/>
  <c r="AB51" i="1"/>
  <c r="M51" i="1"/>
  <c r="C51" i="1"/>
  <c r="R51" i="1"/>
  <c r="X51" i="1"/>
  <c r="O51" i="1"/>
  <c r="Q51" i="1"/>
  <c r="T51" i="1"/>
  <c r="G51" i="1"/>
  <c r="E51" i="1"/>
  <c r="F51" i="1"/>
  <c r="S51" i="1"/>
  <c r="Y51" i="1"/>
  <c r="A52" i="1"/>
  <c r="J52" i="1"/>
  <c r="K52" i="1"/>
  <c r="U51" i="1"/>
  <c r="AA51" i="1"/>
  <c r="W51" i="1"/>
  <c r="B51" i="1"/>
  <c r="N52" i="1"/>
  <c r="R52" i="1"/>
  <c r="L52" i="1"/>
  <c r="AB52" i="1"/>
  <c r="P52" i="1"/>
  <c r="V52" i="1"/>
  <c r="M52" i="1"/>
  <c r="C52" i="1"/>
  <c r="Q52" i="1"/>
  <c r="T52" i="1"/>
  <c r="U52" i="1"/>
  <c r="AA52" i="1"/>
  <c r="X52" i="1"/>
  <c r="G52" i="1"/>
  <c r="E52" i="1"/>
  <c r="F52" i="1"/>
  <c r="S52" i="1"/>
  <c r="Y52" i="1"/>
  <c r="W52" i="1"/>
  <c r="O52" i="1"/>
  <c r="A53" i="1"/>
  <c r="J53" i="1"/>
  <c r="K53" i="1"/>
  <c r="B52" i="1"/>
  <c r="Z52" i="1"/>
  <c r="D52" i="1"/>
  <c r="N53" i="1"/>
  <c r="M53" i="1"/>
  <c r="A54" i="1"/>
  <c r="AB53" i="1"/>
  <c r="L53" i="1"/>
  <c r="R53" i="1"/>
  <c r="U53" i="1"/>
  <c r="C53" i="1"/>
  <c r="P53" i="1"/>
  <c r="S53" i="1"/>
  <c r="Q53" i="1"/>
  <c r="W53" i="1"/>
  <c r="X53" i="1"/>
  <c r="F53" i="1"/>
  <c r="G53" i="1"/>
  <c r="E53" i="1"/>
  <c r="J54" i="1"/>
  <c r="V53" i="1"/>
  <c r="O53" i="1"/>
  <c r="T53" i="1"/>
  <c r="Z53" i="1"/>
  <c r="AA53" i="1"/>
  <c r="K54" i="1"/>
  <c r="B53" i="1"/>
  <c r="Y53" i="1"/>
  <c r="D53" i="1"/>
  <c r="N54" i="1"/>
  <c r="M54" i="1"/>
  <c r="A55" i="1"/>
  <c r="AB54" i="1"/>
  <c r="L54" i="1"/>
  <c r="C54" i="1"/>
  <c r="P54" i="1"/>
  <c r="S54" i="1"/>
  <c r="Q54" i="1"/>
  <c r="W54" i="1"/>
  <c r="R54" i="1"/>
  <c r="U54" i="1"/>
  <c r="F54" i="1"/>
  <c r="G54" i="1"/>
  <c r="E54" i="1"/>
  <c r="J55" i="1"/>
  <c r="T54" i="1"/>
  <c r="X54" i="1"/>
  <c r="AA54" i="1"/>
  <c r="V54" i="1"/>
  <c r="Y54" i="1"/>
  <c r="B54" i="1"/>
  <c r="K55" i="1"/>
  <c r="O54" i="1"/>
  <c r="N55" i="1"/>
  <c r="M55" i="1"/>
  <c r="C55" i="1"/>
  <c r="L55" i="1"/>
  <c r="AB55" i="1"/>
  <c r="P55" i="1"/>
  <c r="V55" i="1"/>
  <c r="A56" i="1"/>
  <c r="J56" i="1"/>
  <c r="Q55" i="1"/>
  <c r="T55" i="1"/>
  <c r="R55" i="1"/>
  <c r="AA55" i="1"/>
  <c r="F55" i="1"/>
  <c r="G55" i="1"/>
  <c r="E55" i="1"/>
  <c r="Z55" i="1"/>
  <c r="S55" i="1"/>
  <c r="Y55" i="1"/>
  <c r="W55" i="1"/>
  <c r="O55" i="1"/>
  <c r="U55" i="1"/>
  <c r="X55" i="1"/>
  <c r="K56" i="1"/>
  <c r="B55" i="1"/>
  <c r="D55" i="1"/>
  <c r="N56" i="1"/>
  <c r="M56" i="1"/>
  <c r="A57" i="1"/>
  <c r="AB56" i="1"/>
  <c r="L56" i="1"/>
  <c r="P56" i="1"/>
  <c r="S56" i="1"/>
  <c r="Q56" i="1"/>
  <c r="T56" i="1"/>
  <c r="C56" i="1"/>
  <c r="R56" i="1"/>
  <c r="X56" i="1"/>
  <c r="G56" i="1"/>
  <c r="E56" i="1"/>
  <c r="F56" i="1"/>
  <c r="J57" i="1"/>
  <c r="W56" i="1"/>
  <c r="Z56" i="1"/>
  <c r="U56" i="1"/>
  <c r="AA56" i="1"/>
  <c r="V56" i="1"/>
  <c r="Y56" i="1"/>
  <c r="B56" i="1"/>
  <c r="K57" i="1"/>
  <c r="O56" i="1"/>
  <c r="D56" i="1"/>
  <c r="N57" i="1"/>
  <c r="Q57" i="1"/>
  <c r="L57" i="1"/>
  <c r="AB57" i="1"/>
  <c r="R57" i="1"/>
  <c r="X57" i="1"/>
  <c r="P57" i="1"/>
  <c r="V57" i="1"/>
  <c r="M57" i="1"/>
  <c r="A58" i="1"/>
  <c r="J58" i="1"/>
  <c r="T57" i="1"/>
  <c r="W57" i="1"/>
  <c r="Z57" i="1"/>
  <c r="G57" i="1"/>
  <c r="E57" i="1"/>
  <c r="F57" i="1"/>
  <c r="AA57" i="1"/>
  <c r="U57" i="1"/>
  <c r="O57" i="1"/>
  <c r="C57" i="1"/>
  <c r="S57" i="1"/>
  <c r="Y57" i="1"/>
  <c r="K58" i="1"/>
  <c r="B57" i="1"/>
  <c r="D57" i="1"/>
  <c r="N58" i="1"/>
  <c r="M58" i="1"/>
  <c r="C58" i="1"/>
  <c r="AB58" i="1"/>
  <c r="L58" i="1"/>
  <c r="P58" i="1"/>
  <c r="S58" i="1"/>
  <c r="Q58" i="1"/>
  <c r="W58" i="1"/>
  <c r="A59" i="1"/>
  <c r="J59" i="1"/>
  <c r="R58" i="1"/>
  <c r="U58" i="1"/>
  <c r="F58" i="1"/>
  <c r="G58" i="1"/>
  <c r="E58" i="1"/>
  <c r="T58" i="1"/>
  <c r="Z58" i="1"/>
  <c r="X58" i="1"/>
  <c r="V58" i="1"/>
  <c r="O58" i="1"/>
  <c r="K59" i="1"/>
  <c r="B58" i="1"/>
  <c r="Y58" i="1"/>
  <c r="N59" i="1"/>
  <c r="M59" i="1"/>
  <c r="A60" i="1"/>
  <c r="AB59" i="1"/>
  <c r="L59" i="1"/>
  <c r="R59" i="1"/>
  <c r="U59" i="1"/>
  <c r="C59" i="1"/>
  <c r="P59" i="1"/>
  <c r="Q59" i="1"/>
  <c r="T59" i="1"/>
  <c r="G59" i="1"/>
  <c r="E59" i="1"/>
  <c r="F59" i="1"/>
  <c r="J60" i="1"/>
  <c r="X59" i="1"/>
  <c r="AA59" i="1"/>
  <c r="V59" i="1"/>
  <c r="W59" i="1"/>
  <c r="Z59" i="1"/>
  <c r="S59" i="1"/>
  <c r="B59" i="1"/>
  <c r="K60" i="1"/>
  <c r="O59" i="1"/>
  <c r="N60" i="1"/>
  <c r="M60" i="1"/>
  <c r="A61" i="1"/>
  <c r="AB60" i="1"/>
  <c r="L60" i="1"/>
  <c r="C60" i="1"/>
  <c r="Q60" i="1"/>
  <c r="T60" i="1"/>
  <c r="P60" i="1"/>
  <c r="S60" i="1"/>
  <c r="R60" i="1"/>
  <c r="U60" i="1"/>
  <c r="J61" i="1"/>
  <c r="F60" i="1"/>
  <c r="G60" i="1"/>
  <c r="E60" i="1"/>
  <c r="W60" i="1"/>
  <c r="Z60" i="1"/>
  <c r="V60" i="1"/>
  <c r="Y60" i="1"/>
  <c r="X60" i="1"/>
  <c r="AA60" i="1"/>
  <c r="K61" i="1"/>
  <c r="B60" i="1"/>
  <c r="O60" i="1"/>
  <c r="D60" i="1"/>
  <c r="N61" i="1"/>
  <c r="M61" i="1"/>
  <c r="C61" i="1"/>
  <c r="AB61" i="1"/>
  <c r="L61" i="1"/>
  <c r="A62" i="1"/>
  <c r="J62" i="1"/>
  <c r="P61" i="1"/>
  <c r="S61" i="1"/>
  <c r="Q61" i="1"/>
  <c r="T61" i="1"/>
  <c r="R61" i="1"/>
  <c r="U61" i="1"/>
  <c r="F61" i="1"/>
  <c r="G61" i="1"/>
  <c r="E61" i="1"/>
  <c r="X61" i="1"/>
  <c r="AA61" i="1"/>
  <c r="V61" i="1"/>
  <c r="Y61" i="1"/>
  <c r="W61" i="1"/>
  <c r="Z61" i="1"/>
  <c r="B61" i="1"/>
  <c r="K62" i="1"/>
  <c r="O61" i="1"/>
  <c r="D61" i="1"/>
  <c r="N62" i="1"/>
  <c r="M62" i="1"/>
  <c r="A63" i="1"/>
  <c r="AB62" i="1"/>
  <c r="L62" i="1"/>
  <c r="C62" i="1"/>
  <c r="P62" i="1"/>
  <c r="S62" i="1"/>
  <c r="Q62" i="1"/>
  <c r="T62" i="1"/>
  <c r="R62" i="1"/>
  <c r="X62" i="1"/>
  <c r="G62" i="1"/>
  <c r="E62" i="1"/>
  <c r="F62" i="1"/>
  <c r="J63" i="1"/>
  <c r="W62" i="1"/>
  <c r="Z62" i="1"/>
  <c r="U62" i="1"/>
  <c r="AA62" i="1"/>
  <c r="V62" i="1"/>
  <c r="Y62" i="1"/>
  <c r="B62" i="1"/>
  <c r="K63" i="1"/>
  <c r="O62" i="1"/>
  <c r="D62" i="1"/>
  <c r="N63" i="1"/>
  <c r="R63" i="1"/>
  <c r="AB63" i="1"/>
  <c r="L63" i="1"/>
  <c r="P63" i="1"/>
  <c r="S63" i="1"/>
  <c r="M63" i="1"/>
  <c r="C63" i="1"/>
  <c r="Q63" i="1"/>
  <c r="T63" i="1"/>
  <c r="U63" i="1"/>
  <c r="AA63" i="1"/>
  <c r="X63" i="1"/>
  <c r="G63" i="1"/>
  <c r="E63" i="1"/>
  <c r="F63" i="1"/>
  <c r="W63" i="1"/>
  <c r="A64" i="1"/>
  <c r="J64" i="1"/>
  <c r="K64" i="1"/>
  <c r="V63" i="1"/>
  <c r="B63" i="1"/>
  <c r="O63" i="1"/>
  <c r="Y63" i="1"/>
  <c r="N64" i="1"/>
  <c r="Q64" i="1"/>
  <c r="AB64" i="1"/>
  <c r="L64" i="1"/>
  <c r="P64" i="1"/>
  <c r="V64" i="1"/>
  <c r="R64" i="1"/>
  <c r="X64" i="1"/>
  <c r="M64" i="1"/>
  <c r="A65" i="1"/>
  <c r="J65" i="1"/>
  <c r="W64" i="1"/>
  <c r="T64" i="1"/>
  <c r="G64" i="1"/>
  <c r="E64" i="1"/>
  <c r="F64" i="1"/>
  <c r="S64" i="1"/>
  <c r="Y64" i="1"/>
  <c r="C64" i="1"/>
  <c r="O64" i="1"/>
  <c r="U64" i="1"/>
  <c r="Z64" i="1"/>
  <c r="B64" i="1"/>
  <c r="K65" i="1"/>
  <c r="N65" i="1"/>
  <c r="P65" i="1"/>
  <c r="V65" i="1"/>
  <c r="O65" i="1"/>
  <c r="L65" i="1"/>
  <c r="AB65" i="1"/>
  <c r="R65" i="1"/>
  <c r="U65" i="1"/>
  <c r="M65" i="1"/>
  <c r="A66" i="1"/>
  <c r="J66" i="1"/>
  <c r="Q65" i="1"/>
  <c r="W65" i="1"/>
  <c r="G65" i="1"/>
  <c r="E65" i="1"/>
  <c r="F65" i="1"/>
  <c r="S65" i="1"/>
  <c r="Y65" i="1"/>
  <c r="T65" i="1"/>
  <c r="X65" i="1"/>
  <c r="AA65" i="1"/>
  <c r="C65" i="1"/>
  <c r="B65" i="1"/>
  <c r="K66" i="1"/>
  <c r="N66" i="1"/>
  <c r="Q66" i="1"/>
  <c r="L66" i="1"/>
  <c r="AB66" i="1"/>
  <c r="R66" i="1"/>
  <c r="U66" i="1"/>
  <c r="P66" i="1"/>
  <c r="S66" i="1"/>
  <c r="M66" i="1"/>
  <c r="C66" i="1"/>
  <c r="W66" i="1"/>
  <c r="T66" i="1"/>
  <c r="G66" i="1"/>
  <c r="E66" i="1"/>
  <c r="F66" i="1"/>
  <c r="X66" i="1"/>
  <c r="AA66" i="1"/>
  <c r="A67" i="1"/>
  <c r="J67" i="1"/>
  <c r="K67" i="1"/>
  <c r="V66" i="1"/>
  <c r="O66" i="1"/>
  <c r="Z66" i="1"/>
  <c r="B66" i="1"/>
  <c r="D66" i="1"/>
  <c r="Y66" i="1"/>
  <c r="N67" i="1"/>
  <c r="R67" i="1"/>
  <c r="AB67" i="1"/>
  <c r="L67" i="1"/>
  <c r="P67" i="1"/>
  <c r="S67" i="1"/>
  <c r="M67" i="1"/>
  <c r="A68" i="1"/>
  <c r="J68" i="1"/>
  <c r="Q67" i="1"/>
  <c r="W67" i="1"/>
  <c r="U67" i="1"/>
  <c r="X67" i="1"/>
  <c r="F67" i="1"/>
  <c r="G67" i="1"/>
  <c r="E67" i="1"/>
  <c r="C67" i="1"/>
  <c r="T67" i="1"/>
  <c r="Z67" i="1"/>
  <c r="V67" i="1"/>
  <c r="O67" i="1"/>
  <c r="AA67" i="1"/>
  <c r="B67" i="1"/>
  <c r="K68" i="1"/>
  <c r="Y67" i="1"/>
  <c r="D67" i="1"/>
  <c r="N68" i="1"/>
  <c r="Q68" i="1"/>
  <c r="AB68" i="1"/>
  <c r="L68" i="1"/>
  <c r="P68" i="1"/>
  <c r="S68" i="1"/>
  <c r="M68" i="1"/>
  <c r="A69" i="1"/>
  <c r="J69" i="1"/>
  <c r="R68" i="1"/>
  <c r="U68" i="1"/>
  <c r="T68" i="1"/>
  <c r="W68" i="1"/>
  <c r="G68" i="1"/>
  <c r="E68" i="1"/>
  <c r="F68" i="1"/>
  <c r="C68" i="1"/>
  <c r="X68" i="1"/>
  <c r="AA68" i="1"/>
  <c r="V68" i="1"/>
  <c r="Y68" i="1"/>
  <c r="K69" i="1"/>
  <c r="B68" i="1"/>
  <c r="O68" i="1"/>
  <c r="N69" i="1"/>
  <c r="M69" i="1"/>
  <c r="A70" i="1"/>
  <c r="AB69" i="1"/>
  <c r="L69" i="1"/>
  <c r="R69" i="1"/>
  <c r="U69" i="1"/>
  <c r="P69" i="1"/>
  <c r="V69" i="1"/>
  <c r="C69" i="1"/>
  <c r="Q69" i="1"/>
  <c r="G69" i="1"/>
  <c r="E69" i="1"/>
  <c r="F69" i="1"/>
  <c r="J70" i="1"/>
  <c r="X69" i="1"/>
  <c r="AA69" i="1"/>
  <c r="S69" i="1"/>
  <c r="Y69" i="1"/>
  <c r="W69" i="1"/>
  <c r="O69" i="1"/>
  <c r="T69" i="1"/>
  <c r="B69" i="1"/>
  <c r="K70" i="1"/>
  <c r="Z69" i="1"/>
  <c r="D69" i="1"/>
  <c r="N70" i="1"/>
  <c r="M70" i="1"/>
  <c r="C70" i="1"/>
  <c r="AB70" i="1"/>
  <c r="L70" i="1"/>
  <c r="A71" i="1"/>
  <c r="J71" i="1"/>
  <c r="R70" i="1"/>
  <c r="X70" i="1"/>
  <c r="P70" i="1"/>
  <c r="V70" i="1"/>
  <c r="Q70" i="1"/>
  <c r="T70" i="1"/>
  <c r="G70" i="1"/>
  <c r="E70" i="1"/>
  <c r="F70" i="1"/>
  <c r="S70" i="1"/>
  <c r="Y70" i="1"/>
  <c r="U70" i="1"/>
  <c r="AA70" i="1"/>
  <c r="W70" i="1"/>
  <c r="O70" i="1"/>
  <c r="B70" i="1"/>
  <c r="K71" i="1"/>
  <c r="Z70" i="1"/>
  <c r="D70" i="1"/>
  <c r="N71" i="1"/>
  <c r="M71" i="1"/>
  <c r="A72" i="1"/>
  <c r="L71" i="1"/>
  <c r="AB71" i="1"/>
  <c r="C71" i="1"/>
  <c r="P71" i="1"/>
  <c r="S71" i="1"/>
  <c r="R71" i="1"/>
  <c r="X71" i="1"/>
  <c r="Q71" i="1"/>
  <c r="W71" i="1"/>
  <c r="F71" i="1"/>
  <c r="G71" i="1"/>
  <c r="E71" i="1"/>
  <c r="J72" i="1"/>
  <c r="U71" i="1"/>
  <c r="AA71" i="1"/>
  <c r="T71" i="1"/>
  <c r="V71" i="1"/>
  <c r="Y71" i="1"/>
  <c r="K72" i="1"/>
  <c r="B71" i="1"/>
  <c r="O71" i="1"/>
  <c r="N72" i="1"/>
  <c r="M72" i="1"/>
  <c r="C72" i="1"/>
  <c r="AB72" i="1"/>
  <c r="L72" i="1"/>
  <c r="P72" i="1"/>
  <c r="V72" i="1"/>
  <c r="Q72" i="1"/>
  <c r="W72" i="1"/>
  <c r="A73" i="1"/>
  <c r="J73" i="1"/>
  <c r="R72" i="1"/>
  <c r="X72" i="1"/>
  <c r="G72" i="1"/>
  <c r="E72" i="1"/>
  <c r="F72" i="1"/>
  <c r="S72" i="1"/>
  <c r="Y72" i="1"/>
  <c r="O72" i="1"/>
  <c r="Z72" i="1"/>
  <c r="T72" i="1"/>
  <c r="U72" i="1"/>
  <c r="AA72" i="1"/>
  <c r="B72" i="1"/>
  <c r="K73" i="1"/>
  <c r="D72" i="1"/>
  <c r="N73" i="1"/>
  <c r="Q73" i="1"/>
  <c r="L73" i="1"/>
  <c r="AB73" i="1"/>
  <c r="R73" i="1"/>
  <c r="AA73" i="1"/>
  <c r="P73" i="1"/>
  <c r="M73" i="1"/>
  <c r="C73" i="1"/>
  <c r="T73" i="1"/>
  <c r="W73" i="1"/>
  <c r="G73" i="1"/>
  <c r="E73" i="1"/>
  <c r="F73" i="1"/>
  <c r="X73" i="1"/>
  <c r="U73" i="1"/>
  <c r="V73" i="1"/>
  <c r="O73" i="1"/>
  <c r="S73" i="1"/>
  <c r="A74" i="1"/>
  <c r="J74" i="1"/>
  <c r="K74" i="1"/>
  <c r="Z73" i="1"/>
  <c r="B73" i="1"/>
  <c r="Y73" i="1"/>
  <c r="D73" i="1"/>
  <c r="N74" i="1"/>
  <c r="M74" i="1"/>
  <c r="A75" i="1"/>
  <c r="AB74" i="1"/>
  <c r="L74" i="1"/>
  <c r="P74" i="1"/>
  <c r="V74" i="1"/>
  <c r="R74" i="1"/>
  <c r="X74" i="1"/>
  <c r="C74" i="1"/>
  <c r="Q74" i="1"/>
  <c r="T74" i="1"/>
  <c r="G74" i="1"/>
  <c r="E74" i="1"/>
  <c r="F74" i="1"/>
  <c r="J75" i="1"/>
  <c r="S74" i="1"/>
  <c r="Y74" i="1"/>
  <c r="AA74" i="1"/>
  <c r="U74" i="1"/>
  <c r="Z74" i="1"/>
  <c r="W74" i="1"/>
  <c r="O74" i="1"/>
  <c r="B74" i="1"/>
  <c r="K75" i="1"/>
  <c r="D74" i="1"/>
  <c r="N75" i="1"/>
  <c r="Q75" i="1"/>
  <c r="L75" i="1"/>
  <c r="AB75" i="1"/>
  <c r="P75" i="1"/>
  <c r="V75" i="1"/>
  <c r="R75" i="1"/>
  <c r="U75" i="1"/>
  <c r="M75" i="1"/>
  <c r="A76" i="1"/>
  <c r="J76" i="1"/>
  <c r="T75" i="1"/>
  <c r="W75" i="1"/>
  <c r="G75" i="1"/>
  <c r="E75" i="1"/>
  <c r="F75" i="1"/>
  <c r="S75" i="1"/>
  <c r="Y75" i="1"/>
  <c r="C75" i="1"/>
  <c r="X75" i="1"/>
  <c r="AA75" i="1"/>
  <c r="O75" i="1"/>
  <c r="Z75" i="1"/>
  <c r="B75" i="1"/>
  <c r="K76" i="1"/>
  <c r="D75" i="1"/>
  <c r="N76" i="1"/>
  <c r="R76" i="1"/>
  <c r="AB76" i="1"/>
  <c r="L76" i="1"/>
  <c r="P76" i="1"/>
  <c r="S76" i="1"/>
  <c r="M76" i="1"/>
  <c r="A77" i="1"/>
  <c r="J77" i="1"/>
  <c r="Q76" i="1"/>
  <c r="W76" i="1"/>
  <c r="X76" i="1"/>
  <c r="U76" i="1"/>
  <c r="F76" i="1"/>
  <c r="G76" i="1"/>
  <c r="E76" i="1"/>
  <c r="T76" i="1"/>
  <c r="Z76" i="1"/>
  <c r="C76" i="1"/>
  <c r="V76" i="1"/>
  <c r="O76" i="1"/>
  <c r="AA76" i="1"/>
  <c r="K77" i="1"/>
  <c r="B76" i="1"/>
  <c r="N77" i="1"/>
  <c r="M77" i="1"/>
  <c r="C77" i="1"/>
  <c r="AB77" i="1"/>
  <c r="L77" i="1"/>
  <c r="A78" i="1"/>
  <c r="J78" i="1"/>
  <c r="Q77" i="1"/>
  <c r="W77" i="1"/>
  <c r="R77" i="1"/>
  <c r="X77" i="1"/>
  <c r="P77" i="1"/>
  <c r="G77" i="1"/>
  <c r="E77" i="1"/>
  <c r="F77" i="1"/>
  <c r="U77" i="1"/>
  <c r="AA77" i="1"/>
  <c r="S77" i="1"/>
  <c r="T77" i="1"/>
  <c r="Z77" i="1"/>
  <c r="V77" i="1"/>
  <c r="O77" i="1"/>
  <c r="B77" i="1"/>
  <c r="K78" i="1"/>
  <c r="N78" i="1"/>
  <c r="M78" i="1"/>
  <c r="A79" i="1"/>
  <c r="AB78" i="1"/>
  <c r="L78" i="1"/>
  <c r="P78" i="1"/>
  <c r="S78" i="1"/>
  <c r="R78" i="1"/>
  <c r="AA78" i="1"/>
  <c r="C78" i="1"/>
  <c r="Q78" i="1"/>
  <c r="T78" i="1"/>
  <c r="G78" i="1"/>
  <c r="E78" i="1"/>
  <c r="F78" i="1"/>
  <c r="J79" i="1"/>
  <c r="X78" i="1"/>
  <c r="U78" i="1"/>
  <c r="W78" i="1"/>
  <c r="V78" i="1"/>
  <c r="Y78" i="1"/>
  <c r="B78" i="1"/>
  <c r="K79" i="1"/>
  <c r="O78" i="1"/>
  <c r="N79" i="1"/>
  <c r="Q79" i="1"/>
  <c r="AB79" i="1"/>
  <c r="L79" i="1"/>
  <c r="R79" i="1"/>
  <c r="AA79" i="1"/>
  <c r="P79" i="1"/>
  <c r="S79" i="1"/>
  <c r="M79" i="1"/>
  <c r="A80" i="1"/>
  <c r="J80" i="1"/>
  <c r="W79" i="1"/>
  <c r="T79" i="1"/>
  <c r="Z79" i="1"/>
  <c r="G79" i="1"/>
  <c r="E79" i="1"/>
  <c r="F79" i="1"/>
  <c r="U79" i="1"/>
  <c r="X79" i="1"/>
  <c r="C79" i="1"/>
  <c r="V79" i="1"/>
  <c r="Y79" i="1"/>
  <c r="B79" i="1"/>
  <c r="K80" i="1"/>
  <c r="O79" i="1"/>
  <c r="D79" i="1"/>
  <c r="N80" i="1"/>
  <c r="M80" i="1"/>
  <c r="C80" i="1"/>
  <c r="L80" i="1"/>
  <c r="AB80" i="1"/>
  <c r="P80" i="1"/>
  <c r="V80" i="1"/>
  <c r="A81" i="1"/>
  <c r="J81" i="1"/>
  <c r="R80" i="1"/>
  <c r="X80" i="1"/>
  <c r="Q80" i="1"/>
  <c r="G80" i="1"/>
  <c r="E80" i="1"/>
  <c r="F80" i="1"/>
  <c r="S80" i="1"/>
  <c r="Y80" i="1"/>
  <c r="W80" i="1"/>
  <c r="O80" i="1"/>
  <c r="T80" i="1"/>
  <c r="AA80" i="1"/>
  <c r="U80" i="1"/>
  <c r="K81" i="1"/>
  <c r="B80" i="1"/>
  <c r="Z80" i="1"/>
  <c r="D80" i="1"/>
  <c r="N81" i="1"/>
  <c r="M81" i="1"/>
  <c r="C81" i="1"/>
  <c r="L81" i="1"/>
  <c r="AB81" i="1"/>
  <c r="A82" i="1"/>
  <c r="J82" i="1"/>
  <c r="R81" i="1"/>
  <c r="U81" i="1"/>
  <c r="P81" i="1"/>
  <c r="S81" i="1"/>
  <c r="Q81" i="1"/>
  <c r="W81" i="1"/>
  <c r="F81" i="1"/>
  <c r="G81" i="1"/>
  <c r="E81" i="1"/>
  <c r="AA81" i="1"/>
  <c r="T81" i="1"/>
  <c r="V81" i="1"/>
  <c r="O81" i="1"/>
  <c r="X81" i="1"/>
  <c r="Z81" i="1"/>
  <c r="B81" i="1"/>
  <c r="K82" i="1"/>
  <c r="Y81" i="1"/>
  <c r="D81" i="1"/>
  <c r="N82" i="1"/>
  <c r="M82" i="1"/>
  <c r="A83" i="1"/>
  <c r="AB82" i="1"/>
  <c r="L82" i="1"/>
  <c r="C82" i="1"/>
  <c r="Q82" i="1"/>
  <c r="W82" i="1"/>
  <c r="P82" i="1"/>
  <c r="S82" i="1"/>
  <c r="R82" i="1"/>
  <c r="X82" i="1"/>
  <c r="G82" i="1"/>
  <c r="E82" i="1"/>
  <c r="F82" i="1"/>
  <c r="J83" i="1"/>
  <c r="T82" i="1"/>
  <c r="Z82" i="1"/>
  <c r="V82" i="1"/>
  <c r="Y82" i="1"/>
  <c r="U82" i="1"/>
  <c r="AA82" i="1"/>
  <c r="B82" i="1"/>
  <c r="K83" i="1"/>
  <c r="O82" i="1"/>
  <c r="D82" i="1"/>
  <c r="N83" i="1"/>
  <c r="M83" i="1"/>
  <c r="C83" i="1"/>
  <c r="AB83" i="1"/>
  <c r="L83" i="1"/>
  <c r="P83" i="1"/>
  <c r="V83" i="1"/>
  <c r="A84" i="1"/>
  <c r="J84" i="1"/>
  <c r="Q83" i="1"/>
  <c r="W83" i="1"/>
  <c r="R83" i="1"/>
  <c r="X83" i="1"/>
  <c r="G83" i="1"/>
  <c r="E83" i="1"/>
  <c r="F83" i="1"/>
  <c r="O83" i="1"/>
  <c r="T83" i="1"/>
  <c r="Z83" i="1"/>
  <c r="U83" i="1"/>
  <c r="AA83" i="1"/>
  <c r="S83" i="1"/>
  <c r="Y83" i="1"/>
  <c r="K84" i="1"/>
  <c r="B83" i="1"/>
  <c r="D83" i="1"/>
  <c r="N84" i="1"/>
  <c r="M84" i="1"/>
  <c r="A85" i="1"/>
  <c r="AB84" i="1"/>
  <c r="L84" i="1"/>
  <c r="C84" i="1"/>
  <c r="P84" i="1"/>
  <c r="S84" i="1"/>
  <c r="Q84" i="1"/>
  <c r="Z84" i="1"/>
  <c r="R84" i="1"/>
  <c r="AA84" i="1"/>
  <c r="F84" i="1"/>
  <c r="G84" i="1"/>
  <c r="E84" i="1"/>
  <c r="J85" i="1"/>
  <c r="U84" i="1"/>
  <c r="W84" i="1"/>
  <c r="X84" i="1"/>
  <c r="T84" i="1"/>
  <c r="V84" i="1"/>
  <c r="Y84" i="1"/>
  <c r="K85" i="1"/>
  <c r="B84" i="1"/>
  <c r="O84" i="1"/>
  <c r="D84" i="1"/>
  <c r="N85" i="1"/>
  <c r="M85" i="1"/>
  <c r="C85" i="1"/>
  <c r="AB85" i="1"/>
  <c r="L85" i="1"/>
  <c r="P85" i="1"/>
  <c r="S85" i="1"/>
  <c r="R85" i="1"/>
  <c r="AA85" i="1"/>
  <c r="A86" i="1"/>
  <c r="J86" i="1"/>
  <c r="Q85" i="1"/>
  <c r="W85" i="1"/>
  <c r="G85" i="1"/>
  <c r="E85" i="1"/>
  <c r="F85" i="1"/>
  <c r="X85" i="1"/>
  <c r="Z85" i="1"/>
  <c r="U85" i="1"/>
  <c r="T85" i="1"/>
  <c r="V85" i="1"/>
  <c r="Y85" i="1"/>
  <c r="K86" i="1"/>
  <c r="B85" i="1"/>
  <c r="O85" i="1"/>
  <c r="D85" i="1"/>
  <c r="N86" i="1"/>
  <c r="M86" i="1"/>
  <c r="A87" i="1"/>
  <c r="L86" i="1"/>
  <c r="AB86" i="1"/>
  <c r="C86" i="1"/>
  <c r="P86" i="1"/>
  <c r="V86" i="1"/>
  <c r="R86" i="1"/>
  <c r="AA86" i="1"/>
  <c r="Q86" i="1"/>
  <c r="T86" i="1"/>
  <c r="G86" i="1"/>
  <c r="E86" i="1"/>
  <c r="F86" i="1"/>
  <c r="J87" i="1"/>
  <c r="S86" i="1"/>
  <c r="Y86" i="1"/>
  <c r="X86" i="1"/>
  <c r="U86" i="1"/>
  <c r="W86" i="1"/>
  <c r="O86" i="1"/>
  <c r="K87" i="1"/>
  <c r="B86" i="1"/>
  <c r="Z86" i="1"/>
  <c r="D86" i="1"/>
  <c r="N87" i="1"/>
  <c r="Q87" i="1"/>
  <c r="AB87" i="1"/>
  <c r="L87" i="1"/>
  <c r="M87" i="1"/>
  <c r="A88" i="1"/>
  <c r="J88" i="1"/>
  <c r="R87" i="1"/>
  <c r="AA87" i="1"/>
  <c r="P87" i="1"/>
  <c r="V87" i="1"/>
  <c r="Z87" i="1"/>
  <c r="W87" i="1"/>
  <c r="T87" i="1"/>
  <c r="G87" i="1"/>
  <c r="E87" i="1"/>
  <c r="F87" i="1"/>
  <c r="C87" i="1"/>
  <c r="U87" i="1"/>
  <c r="X87" i="1"/>
  <c r="S87" i="1"/>
  <c r="Y87" i="1"/>
  <c r="O87" i="1"/>
  <c r="B87" i="1"/>
  <c r="K88" i="1"/>
  <c r="D87" i="1"/>
  <c r="N88" i="1"/>
  <c r="R88" i="1"/>
  <c r="AB88" i="1"/>
  <c r="L88" i="1"/>
  <c r="Q88" i="1"/>
  <c r="T88" i="1"/>
  <c r="P88" i="1"/>
  <c r="V88" i="1"/>
  <c r="M88" i="1"/>
  <c r="C88" i="1"/>
  <c r="U88" i="1"/>
  <c r="X88" i="1"/>
  <c r="G88" i="1"/>
  <c r="E88" i="1"/>
  <c r="F88" i="1"/>
  <c r="W88" i="1"/>
  <c r="Z88" i="1"/>
  <c r="S88" i="1"/>
  <c r="Y88" i="1"/>
  <c r="O88" i="1"/>
  <c r="A89" i="1"/>
  <c r="J89" i="1"/>
  <c r="K89" i="1"/>
  <c r="B88" i="1"/>
  <c r="N89" i="1"/>
  <c r="Q89" i="1"/>
  <c r="L89" i="1"/>
  <c r="AB89" i="1"/>
  <c r="R89" i="1"/>
  <c r="AA89" i="1"/>
  <c r="P89" i="1"/>
  <c r="S89" i="1"/>
  <c r="M89" i="1"/>
  <c r="A90" i="1"/>
  <c r="J90" i="1"/>
  <c r="W89" i="1"/>
  <c r="T89" i="1"/>
  <c r="G89" i="1"/>
  <c r="E89" i="1"/>
  <c r="F89" i="1"/>
  <c r="X89" i="1"/>
  <c r="U89" i="1"/>
  <c r="V89" i="1"/>
  <c r="O89" i="1"/>
  <c r="C89" i="1"/>
  <c r="K90" i="1"/>
  <c r="B89" i="1"/>
  <c r="N90" i="1"/>
  <c r="M90" i="1"/>
  <c r="A91" i="1"/>
  <c r="AB90" i="1"/>
  <c r="L90" i="1"/>
  <c r="C90" i="1"/>
  <c r="Q90" i="1"/>
  <c r="T90" i="1"/>
  <c r="P90" i="1"/>
  <c r="S90" i="1"/>
  <c r="R90" i="1"/>
  <c r="X90" i="1"/>
  <c r="G90" i="1"/>
  <c r="E90" i="1"/>
  <c r="F90" i="1"/>
  <c r="J91" i="1"/>
  <c r="U90" i="1"/>
  <c r="W90" i="1"/>
  <c r="Z90" i="1"/>
  <c r="AA90" i="1"/>
  <c r="V90" i="1"/>
  <c r="K91" i="1"/>
  <c r="B90" i="1"/>
  <c r="O90" i="1"/>
  <c r="Y90" i="1"/>
  <c r="N91" i="1"/>
  <c r="M91" i="1"/>
  <c r="A92" i="1"/>
  <c r="L91" i="1"/>
  <c r="AB91" i="1"/>
  <c r="D90" i="1"/>
  <c r="P91" i="1"/>
  <c r="V91" i="1"/>
  <c r="C91" i="1"/>
  <c r="Q91" i="1"/>
  <c r="T91" i="1"/>
  <c r="R91" i="1"/>
  <c r="AA91" i="1"/>
  <c r="G91" i="1"/>
  <c r="E91" i="1"/>
  <c r="F91" i="1"/>
  <c r="J92" i="1"/>
  <c r="S91" i="1"/>
  <c r="Y91" i="1"/>
  <c r="W91" i="1"/>
  <c r="O91" i="1"/>
  <c r="Z91" i="1"/>
  <c r="U91" i="1"/>
  <c r="X91" i="1"/>
  <c r="B91" i="1"/>
  <c r="K92" i="1"/>
  <c r="D91" i="1"/>
  <c r="N92" i="1"/>
  <c r="R92" i="1"/>
  <c r="AB92" i="1"/>
  <c r="L92" i="1"/>
  <c r="Q92" i="1"/>
  <c r="W92" i="1"/>
  <c r="P92" i="1"/>
  <c r="S92" i="1"/>
  <c r="M92" i="1"/>
  <c r="C92" i="1"/>
  <c r="X92" i="1"/>
  <c r="U92" i="1"/>
  <c r="G92" i="1"/>
  <c r="E92" i="1"/>
  <c r="F92" i="1"/>
  <c r="T92" i="1"/>
  <c r="A93" i="1"/>
  <c r="J93" i="1"/>
  <c r="K93" i="1"/>
  <c r="V92" i="1"/>
  <c r="O92" i="1"/>
  <c r="B92" i="1"/>
  <c r="Y92" i="1"/>
  <c r="N93" i="1"/>
  <c r="M93" i="1"/>
  <c r="C93" i="1"/>
  <c r="AB93" i="1"/>
  <c r="L93" i="1"/>
  <c r="P93" i="1"/>
  <c r="V93" i="1"/>
  <c r="Q93" i="1"/>
  <c r="W93" i="1"/>
  <c r="R93" i="1"/>
  <c r="U93" i="1"/>
  <c r="A94" i="1"/>
  <c r="J94" i="1"/>
  <c r="F93" i="1"/>
  <c r="G93" i="1"/>
  <c r="E93" i="1"/>
  <c r="X93" i="1"/>
  <c r="AA93" i="1"/>
  <c r="S93" i="1"/>
  <c r="O93" i="1"/>
  <c r="T93" i="1"/>
  <c r="Z93" i="1"/>
  <c r="K94" i="1"/>
  <c r="B93" i="1"/>
  <c r="N94" i="1"/>
  <c r="M94" i="1"/>
  <c r="A95" i="1"/>
  <c r="AB94" i="1"/>
  <c r="L94" i="1"/>
  <c r="C94" i="1"/>
  <c r="R94" i="1"/>
  <c r="X94" i="1"/>
  <c r="P94" i="1"/>
  <c r="S94" i="1"/>
  <c r="Q94" i="1"/>
  <c r="T94" i="1"/>
  <c r="F94" i="1"/>
  <c r="G94" i="1"/>
  <c r="E94" i="1"/>
  <c r="J95" i="1"/>
  <c r="U94" i="1"/>
  <c r="AA94" i="1"/>
  <c r="V94" i="1"/>
  <c r="W94" i="1"/>
  <c r="Z94" i="1"/>
  <c r="B94" i="1"/>
  <c r="K95" i="1"/>
  <c r="O94" i="1"/>
  <c r="N95" i="1"/>
  <c r="R95" i="1"/>
  <c r="AB95" i="1"/>
  <c r="L95" i="1"/>
  <c r="Q95" i="1"/>
  <c r="T95" i="1"/>
  <c r="P95" i="1"/>
  <c r="M95" i="1"/>
  <c r="C95" i="1"/>
  <c r="AA95" i="1"/>
  <c r="X95" i="1"/>
  <c r="U95" i="1"/>
  <c r="F95" i="1"/>
  <c r="G95" i="1"/>
  <c r="E95" i="1"/>
  <c r="W95" i="1"/>
  <c r="V95" i="1"/>
  <c r="S95" i="1"/>
  <c r="A96" i="1"/>
  <c r="J96" i="1"/>
  <c r="K96" i="1"/>
  <c r="B95" i="1"/>
  <c r="O95" i="1"/>
  <c r="Y95" i="1"/>
  <c r="N96" i="1"/>
  <c r="Q96" i="1"/>
  <c r="AB96" i="1"/>
  <c r="L96" i="1"/>
  <c r="M96" i="1"/>
  <c r="A97" i="1"/>
  <c r="J97" i="1"/>
  <c r="P96" i="1"/>
  <c r="S96" i="1"/>
  <c r="R96" i="1"/>
  <c r="U96" i="1"/>
  <c r="W96" i="1"/>
  <c r="Z96" i="1"/>
  <c r="T96" i="1"/>
  <c r="G96" i="1"/>
  <c r="E96" i="1"/>
  <c r="F96" i="1"/>
  <c r="C96" i="1"/>
  <c r="AA96" i="1"/>
  <c r="V96" i="1"/>
  <c r="Y96" i="1"/>
  <c r="X96" i="1"/>
  <c r="B96" i="1"/>
  <c r="K97" i="1"/>
  <c r="O96" i="1"/>
  <c r="D96" i="1"/>
  <c r="N97" i="1"/>
  <c r="M97" i="1"/>
  <c r="C97" i="1"/>
  <c r="AB97" i="1"/>
  <c r="L97" i="1"/>
  <c r="A98" i="1"/>
  <c r="J98" i="1"/>
  <c r="Q97" i="1"/>
  <c r="W97" i="1"/>
  <c r="P97" i="1"/>
  <c r="V97" i="1"/>
  <c r="R97" i="1"/>
  <c r="AA97" i="1"/>
  <c r="G97" i="1"/>
  <c r="E97" i="1"/>
  <c r="F97" i="1"/>
  <c r="Z97" i="1"/>
  <c r="T97" i="1"/>
  <c r="O97" i="1"/>
  <c r="S97" i="1"/>
  <c r="Y97" i="1"/>
  <c r="U97" i="1"/>
  <c r="X97" i="1"/>
  <c r="B97" i="1"/>
  <c r="K98" i="1"/>
  <c r="D97" i="1"/>
  <c r="N98" i="1"/>
  <c r="M98" i="1"/>
  <c r="C98" i="1"/>
  <c r="L98" i="1"/>
  <c r="AB98" i="1"/>
  <c r="R98" i="1"/>
  <c r="U98" i="1"/>
  <c r="A99" i="1"/>
  <c r="V99" i="1"/>
  <c r="P98" i="1"/>
  <c r="S98" i="1"/>
  <c r="Q98" i="1"/>
  <c r="T98" i="1"/>
  <c r="G98" i="1"/>
  <c r="E98" i="1"/>
  <c r="F98" i="1"/>
  <c r="X98" i="1"/>
  <c r="AA98" i="1"/>
  <c r="V98" i="1"/>
  <c r="Y98" i="1"/>
  <c r="J99" i="1"/>
  <c r="K99" i="1"/>
  <c r="W98" i="1"/>
  <c r="Z98" i="1"/>
  <c r="B98" i="1"/>
  <c r="M99" i="1"/>
  <c r="O98" i="1"/>
  <c r="D98" i="1"/>
  <c r="A100" i="1"/>
  <c r="C99" i="1"/>
  <c r="L99" i="1"/>
  <c r="AB99" i="1"/>
  <c r="S99" i="1"/>
  <c r="Y99" i="1"/>
  <c r="D99" i="1"/>
  <c r="G99" i="1"/>
  <c r="E99" i="1"/>
  <c r="F99" i="1"/>
  <c r="J100" i="1"/>
  <c r="V100" i="1"/>
  <c r="B99" i="1"/>
  <c r="K100" i="1"/>
  <c r="M100" i="1"/>
  <c r="A101" i="1"/>
  <c r="C100" i="1"/>
  <c r="AB100" i="1"/>
  <c r="L100" i="1"/>
  <c r="G100" i="1"/>
  <c r="E100" i="1"/>
  <c r="F100" i="1"/>
  <c r="S100" i="1"/>
  <c r="Y100" i="1"/>
  <c r="D100" i="1"/>
  <c r="J101" i="1"/>
  <c r="B100" i="1"/>
  <c r="K101" i="1"/>
  <c r="N101" i="1"/>
  <c r="M101" i="1"/>
  <c r="A102" i="1"/>
  <c r="L101" i="1"/>
  <c r="AB101" i="1"/>
  <c r="P101" i="1"/>
  <c r="S101" i="1"/>
  <c r="Q101" i="1"/>
  <c r="Z101" i="1"/>
  <c r="C101" i="1"/>
  <c r="R101" i="1"/>
  <c r="AA101" i="1"/>
  <c r="G101" i="1"/>
  <c r="E101" i="1"/>
  <c r="F101" i="1"/>
  <c r="J102" i="1"/>
  <c r="X101" i="1"/>
  <c r="T101" i="1"/>
  <c r="W101" i="1"/>
  <c r="U101" i="1"/>
  <c r="V101" i="1"/>
  <c r="B101" i="1"/>
  <c r="K102" i="1"/>
  <c r="O101" i="1"/>
  <c r="Y101" i="1"/>
  <c r="N102" i="1"/>
  <c r="R102" i="1"/>
  <c r="AB102" i="1"/>
  <c r="L102" i="1"/>
  <c r="D101" i="1"/>
  <c r="M102" i="1"/>
  <c r="A103" i="1"/>
  <c r="J103" i="1"/>
  <c r="P102" i="1"/>
  <c r="S102" i="1"/>
  <c r="Q102" i="1"/>
  <c r="T102" i="1"/>
  <c r="U102" i="1"/>
  <c r="X102" i="1"/>
  <c r="G102" i="1"/>
  <c r="E102" i="1"/>
  <c r="F102" i="1"/>
  <c r="C102" i="1"/>
  <c r="W102" i="1"/>
  <c r="Z102" i="1"/>
  <c r="V102" i="1"/>
  <c r="Y102" i="1"/>
  <c r="K103" i="1"/>
  <c r="B102" i="1"/>
  <c r="O102" i="1"/>
  <c r="N103" i="1"/>
  <c r="M103" i="1"/>
  <c r="A104" i="1"/>
  <c r="L103" i="1"/>
  <c r="AB103" i="1"/>
  <c r="P103" i="1"/>
  <c r="S103" i="1"/>
  <c r="C103" i="1"/>
  <c r="Q103" i="1"/>
  <c r="W103" i="1"/>
  <c r="R103" i="1"/>
  <c r="X103" i="1"/>
  <c r="G103" i="1"/>
  <c r="E103" i="1"/>
  <c r="F103" i="1"/>
  <c r="J104" i="1"/>
  <c r="U103" i="1"/>
  <c r="V103" i="1"/>
  <c r="Y103" i="1"/>
  <c r="T103" i="1"/>
  <c r="Z103" i="1"/>
  <c r="B103" i="1"/>
  <c r="K104" i="1"/>
  <c r="O103" i="1"/>
  <c r="N104" i="1"/>
  <c r="P104" i="1"/>
  <c r="V104" i="1"/>
  <c r="L104" i="1"/>
  <c r="AB104" i="1"/>
  <c r="M104" i="1"/>
  <c r="A105" i="1"/>
  <c r="J105" i="1"/>
  <c r="Q104" i="1"/>
  <c r="W104" i="1"/>
  <c r="O104" i="1"/>
  <c r="R104" i="1"/>
  <c r="X104" i="1"/>
  <c r="G104" i="1"/>
  <c r="E104" i="1"/>
  <c r="F104" i="1"/>
  <c r="S104" i="1"/>
  <c r="C104" i="1"/>
  <c r="U104" i="1"/>
  <c r="AA104" i="1"/>
  <c r="T104" i="1"/>
  <c r="Z104" i="1"/>
  <c r="K105" i="1"/>
  <c r="B104" i="1"/>
  <c r="N105" i="1"/>
  <c r="M105" i="1"/>
  <c r="A106" i="1"/>
  <c r="L105" i="1"/>
  <c r="AB105" i="1"/>
  <c r="C105" i="1"/>
  <c r="R105" i="1"/>
  <c r="X105" i="1"/>
  <c r="P105" i="1"/>
  <c r="S105" i="1"/>
  <c r="Q105" i="1"/>
  <c r="W105" i="1"/>
  <c r="J106" i="1"/>
  <c r="G105" i="1"/>
  <c r="E105" i="1"/>
  <c r="F105" i="1"/>
  <c r="U105" i="1"/>
  <c r="AA105" i="1"/>
  <c r="V105" i="1"/>
  <c r="Y105" i="1"/>
  <c r="T105" i="1"/>
  <c r="Z105" i="1"/>
  <c r="B105" i="1"/>
  <c r="K106" i="1"/>
  <c r="O105" i="1"/>
  <c r="D105" i="1"/>
  <c r="N106" i="1"/>
  <c r="Q106" i="1"/>
  <c r="L106" i="1"/>
  <c r="AB106" i="1"/>
  <c r="P106" i="1"/>
  <c r="S106" i="1"/>
  <c r="M106" i="1"/>
  <c r="A107" i="1"/>
  <c r="J107" i="1"/>
  <c r="R106" i="1"/>
  <c r="U106" i="1"/>
  <c r="T106" i="1"/>
  <c r="W106" i="1"/>
  <c r="F106" i="1"/>
  <c r="G106" i="1"/>
  <c r="E106" i="1"/>
  <c r="C106" i="1"/>
  <c r="X106" i="1"/>
  <c r="AA106" i="1"/>
  <c r="V106" i="1"/>
  <c r="Y106" i="1"/>
  <c r="Z106" i="1"/>
  <c r="K107" i="1"/>
  <c r="B106" i="1"/>
  <c r="O106" i="1"/>
  <c r="D106" i="1"/>
  <c r="N107" i="1"/>
  <c r="M107" i="1"/>
  <c r="A108" i="1"/>
  <c r="AB107" i="1"/>
  <c r="L107" i="1"/>
  <c r="Q107" i="1"/>
  <c r="T107" i="1"/>
  <c r="C107" i="1"/>
  <c r="R107" i="1"/>
  <c r="U107" i="1"/>
  <c r="P107" i="1"/>
  <c r="J108" i="1"/>
  <c r="G107" i="1"/>
  <c r="E107" i="1"/>
  <c r="F107" i="1"/>
  <c r="X107" i="1"/>
  <c r="AA107" i="1"/>
  <c r="W107" i="1"/>
  <c r="Z107" i="1"/>
  <c r="V107" i="1"/>
  <c r="S107" i="1"/>
  <c r="B107" i="1"/>
  <c r="K108" i="1"/>
  <c r="O107" i="1"/>
  <c r="N108" i="1"/>
  <c r="Q108" i="1"/>
  <c r="AB108" i="1"/>
  <c r="L108" i="1"/>
  <c r="R108" i="1"/>
  <c r="U108" i="1"/>
  <c r="P108" i="1"/>
  <c r="S108" i="1"/>
  <c r="M108" i="1"/>
  <c r="A109" i="1"/>
  <c r="J109" i="1"/>
  <c r="T108" i="1"/>
  <c r="W108" i="1"/>
  <c r="G108" i="1"/>
  <c r="E108" i="1"/>
  <c r="F108" i="1"/>
  <c r="X108" i="1"/>
  <c r="AA108" i="1"/>
  <c r="C108" i="1"/>
  <c r="V108" i="1"/>
  <c r="Y108" i="1"/>
  <c r="B108" i="1"/>
  <c r="K109" i="1"/>
  <c r="O108" i="1"/>
  <c r="N109" i="1"/>
  <c r="M109" i="1"/>
  <c r="A110" i="1"/>
  <c r="L109" i="1"/>
  <c r="AB109" i="1"/>
  <c r="Q109" i="1"/>
  <c r="T109" i="1"/>
  <c r="C109" i="1"/>
  <c r="R109" i="1"/>
  <c r="U109" i="1"/>
  <c r="P109" i="1"/>
  <c r="S109" i="1"/>
  <c r="G109" i="1"/>
  <c r="E109" i="1"/>
  <c r="F109" i="1"/>
  <c r="J110" i="1"/>
  <c r="W109" i="1"/>
  <c r="AA109" i="1"/>
  <c r="V109" i="1"/>
  <c r="Y109" i="1"/>
  <c r="X109" i="1"/>
  <c r="B109" i="1"/>
  <c r="K110" i="1"/>
  <c r="O109" i="1"/>
  <c r="N110" i="1"/>
  <c r="P110" i="1"/>
  <c r="V110" i="1"/>
  <c r="AB110" i="1"/>
  <c r="L110" i="1"/>
  <c r="M110" i="1"/>
  <c r="A111" i="1"/>
  <c r="J111" i="1"/>
  <c r="O110" i="1"/>
  <c r="Q110" i="1"/>
  <c r="T110" i="1"/>
  <c r="R110" i="1"/>
  <c r="X110" i="1"/>
  <c r="S110" i="1"/>
  <c r="Y110" i="1"/>
  <c r="G110" i="1"/>
  <c r="E110" i="1"/>
  <c r="F110" i="1"/>
  <c r="C110" i="1"/>
  <c r="W110" i="1"/>
  <c r="U110" i="1"/>
  <c r="AA110" i="1"/>
  <c r="B110" i="1"/>
  <c r="K111" i="1"/>
  <c r="N111" i="1"/>
  <c r="R111" i="1"/>
  <c r="L111" i="1"/>
  <c r="AB111" i="1"/>
  <c r="M111" i="1"/>
  <c r="C111" i="1"/>
  <c r="Q111" i="1"/>
  <c r="W111" i="1"/>
  <c r="P111" i="1"/>
  <c r="V111" i="1"/>
  <c r="U111" i="1"/>
  <c r="X111" i="1"/>
  <c r="AA111" i="1"/>
  <c r="G111" i="1"/>
  <c r="E111" i="1"/>
  <c r="F111" i="1"/>
  <c r="A112" i="1"/>
  <c r="J112" i="1"/>
  <c r="K112" i="1"/>
  <c r="Z111" i="1"/>
  <c r="T111" i="1"/>
  <c r="S111" i="1"/>
  <c r="Y111" i="1"/>
  <c r="O111" i="1"/>
  <c r="B111" i="1"/>
  <c r="D111" i="1"/>
  <c r="N112" i="1"/>
  <c r="Q112" i="1"/>
  <c r="L112" i="1"/>
  <c r="AB112" i="1"/>
  <c r="R112" i="1"/>
  <c r="X112" i="1"/>
  <c r="P112" i="1"/>
  <c r="M112" i="1"/>
  <c r="C112" i="1"/>
  <c r="T112" i="1"/>
  <c r="W112" i="1"/>
  <c r="F112" i="1"/>
  <c r="G112" i="1"/>
  <c r="E112" i="1"/>
  <c r="AA112" i="1"/>
  <c r="U112" i="1"/>
  <c r="A113" i="1"/>
  <c r="J113" i="1"/>
  <c r="K113" i="1"/>
  <c r="V112" i="1"/>
  <c r="O112" i="1"/>
  <c r="S112" i="1"/>
  <c r="Z112" i="1"/>
  <c r="B112" i="1"/>
  <c r="M113" i="1"/>
  <c r="V113" i="1"/>
  <c r="Y112" i="1"/>
  <c r="D112" i="1"/>
  <c r="A114" i="1"/>
  <c r="C113" i="1"/>
  <c r="AB113" i="1"/>
  <c r="L113" i="1"/>
  <c r="G113" i="1"/>
  <c r="E113" i="1"/>
  <c r="F113" i="1"/>
  <c r="S113" i="1"/>
  <c r="Y113" i="1"/>
  <c r="D113" i="1"/>
  <c r="J114" i="1"/>
  <c r="B113" i="1"/>
  <c r="K114" i="1"/>
  <c r="N114" i="1"/>
  <c r="P114" i="1"/>
  <c r="V114" i="1"/>
  <c r="AB114" i="1"/>
  <c r="L114" i="1"/>
  <c r="M114" i="1"/>
  <c r="A115" i="1"/>
  <c r="J115" i="1"/>
  <c r="R114" i="1"/>
  <c r="AA114" i="1"/>
  <c r="Q114" i="1"/>
  <c r="Z114" i="1"/>
  <c r="F114" i="1"/>
  <c r="G114" i="1"/>
  <c r="E114" i="1"/>
  <c r="S114" i="1"/>
  <c r="Y114" i="1"/>
  <c r="X114" i="1"/>
  <c r="U114" i="1"/>
  <c r="C114" i="1"/>
  <c r="W114" i="1"/>
  <c r="O114" i="1"/>
  <c r="D114" i="1"/>
  <c r="T114" i="1"/>
  <c r="B114" i="1"/>
  <c r="K115" i="1"/>
  <c r="N115" i="1"/>
  <c r="P115" i="1"/>
  <c r="AB115" i="1"/>
  <c r="F115" i="1"/>
  <c r="L115" i="1"/>
  <c r="V115" i="1"/>
  <c r="O115" i="1"/>
  <c r="Q115" i="1"/>
  <c r="T115" i="1"/>
  <c r="R115" i="1"/>
  <c r="U115" i="1"/>
  <c r="M115" i="1"/>
  <c r="C115" i="1"/>
  <c r="S115" i="1"/>
  <c r="G115" i="1"/>
  <c r="E115" i="1"/>
  <c r="Y115" i="1"/>
  <c r="A116" i="1"/>
  <c r="J116" i="1"/>
  <c r="K116" i="1"/>
  <c r="W115" i="1"/>
  <c r="Z115" i="1"/>
  <c r="X115" i="1"/>
  <c r="B115" i="1"/>
  <c r="N116" i="1"/>
  <c r="M116" i="1"/>
  <c r="C116" i="1"/>
  <c r="L116" i="1"/>
  <c r="AB116" i="1"/>
  <c r="P116" i="1"/>
  <c r="S116" i="1"/>
  <c r="A117" i="1"/>
  <c r="J117" i="1"/>
  <c r="Q116" i="1"/>
  <c r="T116" i="1"/>
  <c r="R116" i="1"/>
  <c r="U116" i="1"/>
  <c r="F116" i="1"/>
  <c r="G116" i="1"/>
  <c r="E116" i="1"/>
  <c r="X116" i="1"/>
  <c r="AA116" i="1"/>
  <c r="W116" i="1"/>
  <c r="V116" i="1"/>
  <c r="B116" i="1"/>
  <c r="K117" i="1"/>
  <c r="O116" i="1"/>
  <c r="N117" i="1"/>
  <c r="M117" i="1"/>
  <c r="C117" i="1"/>
  <c r="L117" i="1"/>
  <c r="AB117" i="1"/>
  <c r="R117" i="1"/>
  <c r="AA117" i="1"/>
  <c r="A118" i="1"/>
  <c r="J118" i="1"/>
  <c r="Q117" i="1"/>
  <c r="W117" i="1"/>
  <c r="P117" i="1"/>
  <c r="F117" i="1"/>
  <c r="G117" i="1"/>
  <c r="E117" i="1"/>
  <c r="U117" i="1"/>
  <c r="X117" i="1"/>
  <c r="T117" i="1"/>
  <c r="V117" i="1"/>
  <c r="O117" i="1"/>
  <c r="S117" i="1"/>
  <c r="B117" i="1"/>
  <c r="K118" i="1"/>
  <c r="Y117" i="1"/>
  <c r="N118" i="1"/>
  <c r="P118" i="1"/>
  <c r="AB118" i="1"/>
  <c r="L118" i="1"/>
  <c r="V118" i="1"/>
  <c r="Q118" i="1"/>
  <c r="W118" i="1"/>
  <c r="R118" i="1"/>
  <c r="U118" i="1"/>
  <c r="M118" i="1"/>
  <c r="A119" i="1"/>
  <c r="J119" i="1"/>
  <c r="G118" i="1"/>
  <c r="E118" i="1"/>
  <c r="F118" i="1"/>
  <c r="S118" i="1"/>
  <c r="T118" i="1"/>
  <c r="C118" i="1"/>
  <c r="O118" i="1"/>
  <c r="AA118" i="1"/>
  <c r="X118" i="1"/>
  <c r="B118" i="1"/>
  <c r="K119" i="1"/>
  <c r="N119" i="1"/>
  <c r="R119" i="1"/>
  <c r="L119" i="1"/>
  <c r="AB119" i="1"/>
  <c r="P119" i="1"/>
  <c r="S119" i="1"/>
  <c r="M119" i="1"/>
  <c r="A120" i="1"/>
  <c r="J120" i="1"/>
  <c r="Q119" i="1"/>
  <c r="T119" i="1"/>
  <c r="U119" i="1"/>
  <c r="X119" i="1"/>
  <c r="F119" i="1"/>
  <c r="G119" i="1"/>
  <c r="E119" i="1"/>
  <c r="C119" i="1"/>
  <c r="W119" i="1"/>
  <c r="Z119" i="1"/>
  <c r="V119" i="1"/>
  <c r="O119" i="1"/>
  <c r="B119" i="1"/>
  <c r="K120" i="1"/>
  <c r="Y119" i="1"/>
  <c r="N120" i="1"/>
  <c r="R120" i="1"/>
  <c r="L120" i="1"/>
  <c r="AB120" i="1"/>
  <c r="M120" i="1"/>
  <c r="C120" i="1"/>
  <c r="P120" i="1"/>
  <c r="V120" i="1"/>
  <c r="Q120" i="1"/>
  <c r="W120" i="1"/>
  <c r="X120" i="1"/>
  <c r="U120" i="1"/>
  <c r="F120" i="1"/>
  <c r="G120" i="1"/>
  <c r="E120" i="1"/>
  <c r="O120" i="1"/>
  <c r="S120" i="1"/>
  <c r="A121" i="1"/>
  <c r="J121" i="1"/>
  <c r="K121" i="1"/>
  <c r="T120" i="1"/>
  <c r="Z120" i="1"/>
  <c r="AA120" i="1"/>
  <c r="B120" i="1"/>
  <c r="N121" i="1"/>
  <c r="M121" i="1"/>
  <c r="A122" i="1"/>
  <c r="L121" i="1"/>
  <c r="AB121" i="1"/>
  <c r="P121" i="1"/>
  <c r="S121" i="1"/>
  <c r="Q121" i="1"/>
  <c r="T121" i="1"/>
  <c r="C121" i="1"/>
  <c r="R121" i="1"/>
  <c r="AA121" i="1"/>
  <c r="G121" i="1"/>
  <c r="E121" i="1"/>
  <c r="F121" i="1"/>
  <c r="J122" i="1"/>
  <c r="U121" i="1"/>
  <c r="X121" i="1"/>
  <c r="W121" i="1"/>
  <c r="V121" i="1"/>
  <c r="Y121" i="1"/>
  <c r="B121" i="1"/>
  <c r="K122" i="1"/>
  <c r="O121" i="1"/>
  <c r="N122" i="1"/>
  <c r="P122" i="1"/>
  <c r="V122" i="1"/>
  <c r="L122" i="1"/>
  <c r="AB122" i="1"/>
  <c r="Q122" i="1"/>
  <c r="T122" i="1"/>
  <c r="M122" i="1"/>
  <c r="C122" i="1"/>
  <c r="R122" i="1"/>
  <c r="U122" i="1"/>
  <c r="O122" i="1"/>
  <c r="G122" i="1"/>
  <c r="E122" i="1"/>
  <c r="F122" i="1"/>
  <c r="S122" i="1"/>
  <c r="W122" i="1"/>
  <c r="A123" i="1"/>
  <c r="J123" i="1"/>
  <c r="K123" i="1"/>
  <c r="X122" i="1"/>
  <c r="AA122" i="1"/>
  <c r="B122" i="1"/>
  <c r="N123" i="1"/>
  <c r="M123" i="1"/>
  <c r="A124" i="1"/>
  <c r="L123" i="1"/>
  <c r="AB123" i="1"/>
  <c r="C123" i="1"/>
  <c r="R123" i="1"/>
  <c r="U123" i="1"/>
  <c r="Q123" i="1"/>
  <c r="W123" i="1"/>
  <c r="P123" i="1"/>
  <c r="S123" i="1"/>
  <c r="J124" i="1"/>
  <c r="F123" i="1"/>
  <c r="G123" i="1"/>
  <c r="E123" i="1"/>
  <c r="T123" i="1"/>
  <c r="X123" i="1"/>
  <c r="V123" i="1"/>
  <c r="Y123" i="1"/>
  <c r="AA123" i="1"/>
  <c r="B123" i="1"/>
  <c r="K124" i="1"/>
  <c r="O123" i="1"/>
  <c r="N124" i="1"/>
  <c r="Q124" i="1"/>
  <c r="AB124" i="1"/>
  <c r="L124" i="1"/>
  <c r="M124" i="1"/>
  <c r="A125" i="1"/>
  <c r="J125" i="1"/>
  <c r="R124" i="1"/>
  <c r="X124" i="1"/>
  <c r="P124" i="1"/>
  <c r="S124" i="1"/>
  <c r="W124" i="1"/>
  <c r="T124" i="1"/>
  <c r="G124" i="1"/>
  <c r="E124" i="1"/>
  <c r="F124" i="1"/>
  <c r="U124" i="1"/>
  <c r="AA124" i="1"/>
  <c r="C124" i="1"/>
  <c r="V124" i="1"/>
  <c r="Y124" i="1"/>
  <c r="B124" i="1"/>
  <c r="K125" i="1"/>
  <c r="O124" i="1"/>
  <c r="N125" i="1"/>
  <c r="M125" i="1"/>
  <c r="C125" i="1"/>
  <c r="AB125" i="1"/>
  <c r="L125" i="1"/>
  <c r="A126" i="1"/>
  <c r="J126" i="1"/>
  <c r="P125" i="1"/>
  <c r="V125" i="1"/>
  <c r="Q125" i="1"/>
  <c r="T125" i="1"/>
  <c r="R125" i="1"/>
  <c r="X125" i="1"/>
  <c r="F125" i="1"/>
  <c r="G125" i="1"/>
  <c r="E125" i="1"/>
  <c r="O125" i="1"/>
  <c r="S125" i="1"/>
  <c r="Y125" i="1"/>
  <c r="W125" i="1"/>
  <c r="U125" i="1"/>
  <c r="AA125" i="1"/>
  <c r="B125" i="1"/>
  <c r="K126" i="1"/>
  <c r="N126" i="1"/>
  <c r="M126" i="1"/>
  <c r="A127" i="1"/>
  <c r="L126" i="1"/>
  <c r="AB126" i="1"/>
  <c r="C126" i="1"/>
  <c r="R126" i="1"/>
  <c r="X126" i="1"/>
  <c r="Q126" i="1"/>
  <c r="T126" i="1"/>
  <c r="P126" i="1"/>
  <c r="F126" i="1"/>
  <c r="G126" i="1"/>
  <c r="E126" i="1"/>
  <c r="J127" i="1"/>
  <c r="W126" i="1"/>
  <c r="V126" i="1"/>
  <c r="S126" i="1"/>
  <c r="AA126" i="1"/>
  <c r="U126" i="1"/>
  <c r="B126" i="1"/>
  <c r="K127" i="1"/>
  <c r="O126" i="1"/>
  <c r="Y126" i="1"/>
  <c r="N127" i="1"/>
  <c r="M127" i="1"/>
  <c r="C127" i="1"/>
  <c r="AB127" i="1"/>
  <c r="L127" i="1"/>
  <c r="R127" i="1"/>
  <c r="AA127" i="1"/>
  <c r="A128" i="1"/>
  <c r="J128" i="1"/>
  <c r="Q127" i="1"/>
  <c r="T127" i="1"/>
  <c r="P127" i="1"/>
  <c r="F127" i="1"/>
  <c r="G127" i="1"/>
  <c r="E127" i="1"/>
  <c r="U127" i="1"/>
  <c r="X127" i="1"/>
  <c r="W127" i="1"/>
  <c r="V127" i="1"/>
  <c r="Z127" i="1"/>
  <c r="S127" i="1"/>
  <c r="B127" i="1"/>
  <c r="K128" i="1"/>
  <c r="O127" i="1"/>
  <c r="Y127" i="1"/>
  <c r="N128" i="1"/>
  <c r="M128" i="1"/>
  <c r="A129" i="1"/>
  <c r="AB128" i="1"/>
  <c r="L128" i="1"/>
  <c r="D127" i="1"/>
  <c r="C128" i="1"/>
  <c r="Q128" i="1"/>
  <c r="Z128" i="1"/>
  <c r="P128" i="1"/>
  <c r="S128" i="1"/>
  <c r="R128" i="1"/>
  <c r="U128" i="1"/>
  <c r="F128" i="1"/>
  <c r="G128" i="1"/>
  <c r="E128" i="1"/>
  <c r="J129" i="1"/>
  <c r="X128" i="1"/>
  <c r="W128" i="1"/>
  <c r="V128" i="1"/>
  <c r="T128" i="1"/>
  <c r="AA128" i="1"/>
  <c r="B128" i="1"/>
  <c r="K129" i="1"/>
  <c r="O128" i="1"/>
  <c r="Y128" i="1"/>
  <c r="N129" i="1"/>
  <c r="M129" i="1"/>
  <c r="A130" i="1"/>
  <c r="L129" i="1"/>
  <c r="AB129" i="1"/>
  <c r="D128" i="1"/>
  <c r="C129" i="1"/>
  <c r="P129" i="1"/>
  <c r="V129" i="1"/>
  <c r="Q129" i="1"/>
  <c r="W129" i="1"/>
  <c r="R129" i="1"/>
  <c r="X129" i="1"/>
  <c r="J130" i="1"/>
  <c r="F129" i="1"/>
  <c r="G129" i="1"/>
  <c r="E129" i="1"/>
  <c r="S129" i="1"/>
  <c r="Y129" i="1"/>
  <c r="O129" i="1"/>
  <c r="T129" i="1"/>
  <c r="Z129" i="1"/>
  <c r="U129" i="1"/>
  <c r="B129" i="1"/>
  <c r="K130" i="1"/>
  <c r="N130" i="1"/>
  <c r="M130" i="1"/>
  <c r="C130" i="1"/>
  <c r="L130" i="1"/>
  <c r="AB130" i="1"/>
  <c r="A131" i="1"/>
  <c r="J131" i="1"/>
  <c r="K131" i="1"/>
  <c r="Q130" i="1"/>
  <c r="T130" i="1"/>
  <c r="R130" i="1"/>
  <c r="X130" i="1"/>
  <c r="P130" i="1"/>
  <c r="F130" i="1"/>
  <c r="G130" i="1"/>
  <c r="E130" i="1"/>
  <c r="U130" i="1"/>
  <c r="AA130" i="1"/>
  <c r="V130" i="1"/>
  <c r="O130" i="1"/>
  <c r="S130" i="1"/>
  <c r="W130" i="1"/>
  <c r="N131" i="1"/>
  <c r="Q131" i="1"/>
  <c r="B130" i="1"/>
  <c r="L131" i="1"/>
  <c r="AB131" i="1"/>
  <c r="M131" i="1"/>
  <c r="C131" i="1"/>
  <c r="P131" i="1"/>
  <c r="V131" i="1"/>
  <c r="Y130" i="1"/>
  <c r="R131" i="1"/>
  <c r="X131" i="1"/>
  <c r="T131" i="1"/>
  <c r="W131" i="1"/>
  <c r="G131" i="1"/>
  <c r="E131" i="1"/>
  <c r="F131" i="1"/>
  <c r="S131" i="1"/>
  <c r="Y131" i="1"/>
  <c r="A132" i="1"/>
  <c r="J132" i="1"/>
  <c r="K132" i="1"/>
  <c r="U131" i="1"/>
  <c r="AA131" i="1"/>
  <c r="O131" i="1"/>
  <c r="B131" i="1"/>
  <c r="N132" i="1"/>
  <c r="AB132" i="1"/>
  <c r="L132" i="1"/>
  <c r="F132" i="1"/>
  <c r="G132" i="1"/>
  <c r="E132" i="1"/>
  <c r="Q132" i="1"/>
  <c r="R132" i="1"/>
  <c r="M132" i="1"/>
  <c r="P132" i="1"/>
  <c r="X132" i="1"/>
  <c r="AA132" i="1"/>
  <c r="U132" i="1"/>
  <c r="W132" i="1"/>
  <c r="T132" i="1"/>
  <c r="V132" i="1"/>
  <c r="S132" i="1"/>
  <c r="A133" i="1"/>
  <c r="C132" i="1"/>
  <c r="B132" i="1"/>
  <c r="O132" i="1"/>
  <c r="Y132" i="1"/>
  <c r="J133" i="1"/>
  <c r="K133" i="1"/>
  <c r="AB133" i="1"/>
  <c r="L133" i="1"/>
  <c r="N133" i="1"/>
  <c r="P133" i="1"/>
  <c r="Q133" i="1"/>
  <c r="R133" i="1"/>
  <c r="M133" i="1"/>
  <c r="F133" i="1"/>
  <c r="G133" i="1"/>
  <c r="E133" i="1"/>
  <c r="A134" i="1"/>
  <c r="C133" i="1"/>
  <c r="U133" i="1"/>
  <c r="AA133" i="1"/>
  <c r="X133" i="1"/>
  <c r="Z133" i="1"/>
  <c r="W133" i="1"/>
  <c r="T133" i="1"/>
  <c r="B133" i="1"/>
  <c r="S133" i="1"/>
  <c r="V133" i="1"/>
  <c r="O133" i="1"/>
  <c r="Y133" i="1"/>
  <c r="J134" i="1"/>
  <c r="K134" i="1"/>
  <c r="D133" i="1"/>
  <c r="AB134" i="1"/>
  <c r="L134" i="1"/>
  <c r="N134" i="1"/>
  <c r="P134" i="1"/>
  <c r="R134" i="1"/>
  <c r="Q134" i="1"/>
  <c r="M134" i="1"/>
  <c r="G134" i="1"/>
  <c r="E134" i="1"/>
  <c r="F134" i="1"/>
  <c r="B134" i="1"/>
  <c r="A135" i="1"/>
  <c r="C134" i="1"/>
  <c r="Z134" i="1"/>
  <c r="W134" i="1"/>
  <c r="T134" i="1"/>
  <c r="X134" i="1"/>
  <c r="AA134" i="1"/>
  <c r="U134" i="1"/>
  <c r="S134" i="1"/>
  <c r="V134" i="1"/>
  <c r="O134" i="1"/>
  <c r="Y134" i="1"/>
  <c r="J135" i="1"/>
  <c r="K135" i="1"/>
  <c r="D134" i="1"/>
  <c r="AB135" i="1"/>
  <c r="N135" i="1"/>
  <c r="L135" i="1"/>
  <c r="F136" i="1"/>
  <c r="M135" i="1"/>
  <c r="R135" i="1"/>
  <c r="P135" i="1"/>
  <c r="Q135" i="1"/>
  <c r="F135" i="1"/>
  <c r="G135" i="1"/>
  <c r="E135" i="1"/>
  <c r="B135" i="1"/>
  <c r="S135" i="1"/>
  <c r="V135" i="1"/>
  <c r="U135" i="1"/>
  <c r="X135" i="1"/>
  <c r="AA135" i="1"/>
  <c r="C135" i="1"/>
  <c r="A136" i="1"/>
  <c r="T135" i="1"/>
  <c r="W135" i="1"/>
  <c r="O135" i="1"/>
  <c r="Z135" i="1"/>
  <c r="Y135" i="1"/>
  <c r="J136" i="1"/>
  <c r="K136" i="1"/>
  <c r="D135" i="1"/>
  <c r="N136" i="1"/>
  <c r="L136" i="1"/>
  <c r="AB136" i="1"/>
  <c r="G136" i="1"/>
  <c r="E136" i="1"/>
  <c r="B136" i="1"/>
  <c r="R136" i="1"/>
  <c r="Q136" i="1"/>
  <c r="M136" i="1"/>
  <c r="P136" i="1"/>
  <c r="T136" i="1"/>
  <c r="W136" i="1"/>
  <c r="AA136" i="1"/>
  <c r="U136" i="1"/>
  <c r="X136" i="1"/>
  <c r="V136" i="1"/>
  <c r="S136" i="1"/>
  <c r="C136" i="1"/>
  <c r="A137" i="1"/>
  <c r="O136" i="1"/>
  <c r="Y136" i="1"/>
  <c r="J137" i="1"/>
  <c r="K137" i="1"/>
  <c r="N137" i="1"/>
  <c r="L137" i="1"/>
  <c r="AB137" i="1"/>
  <c r="F137" i="1"/>
  <c r="G137" i="1"/>
  <c r="E137" i="1"/>
  <c r="Q137" i="1"/>
  <c r="M137" i="1"/>
  <c r="R137" i="1"/>
  <c r="P137" i="1"/>
  <c r="T137" i="1"/>
  <c r="W137" i="1"/>
  <c r="V137" i="1"/>
  <c r="O137" i="1"/>
  <c r="S137" i="1"/>
  <c r="X137" i="1"/>
  <c r="U137" i="1"/>
  <c r="C137" i="1"/>
  <c r="A138" i="1"/>
  <c r="B137" i="1"/>
  <c r="Y137" i="1"/>
  <c r="Z137" i="1"/>
  <c r="J138" i="1"/>
  <c r="K138" i="1"/>
  <c r="AB138" i="1"/>
  <c r="N138" i="1"/>
  <c r="L138" i="1"/>
  <c r="M138" i="1"/>
  <c r="R138" i="1"/>
  <c r="P138" i="1"/>
  <c r="Q138" i="1"/>
  <c r="F138" i="1"/>
  <c r="G138" i="1"/>
  <c r="E138" i="1"/>
  <c r="S138" i="1"/>
  <c r="V138" i="1"/>
  <c r="U138" i="1"/>
  <c r="X138" i="1"/>
  <c r="C138" i="1"/>
  <c r="A139" i="1"/>
  <c r="B138" i="1"/>
  <c r="T138" i="1"/>
  <c r="W138" i="1"/>
  <c r="O138" i="1"/>
  <c r="Z138" i="1"/>
  <c r="AA138" i="1"/>
  <c r="J139" i="1"/>
  <c r="K139" i="1"/>
  <c r="L139" i="1"/>
  <c r="AB139" i="1"/>
  <c r="N139" i="1"/>
  <c r="P139" i="1"/>
  <c r="Q139" i="1"/>
  <c r="R139" i="1"/>
  <c r="M139" i="1"/>
  <c r="F139" i="1"/>
  <c r="G139" i="1"/>
  <c r="E139" i="1"/>
  <c r="A140" i="1"/>
  <c r="C139" i="1"/>
  <c r="U139" i="1"/>
  <c r="X139" i="1"/>
  <c r="W139" i="1"/>
  <c r="T139" i="1"/>
  <c r="B139" i="1"/>
  <c r="V139" i="1"/>
  <c r="S139" i="1"/>
  <c r="O139" i="1"/>
  <c r="AA139" i="1"/>
  <c r="Z139" i="1"/>
  <c r="J140" i="1"/>
  <c r="K140" i="1"/>
  <c r="L140" i="1"/>
  <c r="AB140" i="1"/>
  <c r="N140" i="1"/>
  <c r="Q140" i="1"/>
  <c r="P140" i="1"/>
  <c r="M140" i="1"/>
  <c r="R140" i="1"/>
  <c r="G140" i="1"/>
  <c r="E140" i="1"/>
  <c r="F140" i="1"/>
  <c r="B140" i="1"/>
  <c r="U140" i="1"/>
  <c r="X140" i="1"/>
  <c r="AA140" i="1"/>
  <c r="C140" i="1"/>
  <c r="A141" i="1"/>
  <c r="S140" i="1"/>
  <c r="V140" i="1"/>
  <c r="W140" i="1"/>
  <c r="T140" i="1"/>
  <c r="O140" i="1"/>
  <c r="Y140" i="1"/>
  <c r="J141" i="1"/>
  <c r="K141" i="1"/>
  <c r="N141" i="1"/>
  <c r="L141" i="1"/>
  <c r="AB141" i="1"/>
  <c r="F141" i="1"/>
  <c r="G141" i="1"/>
  <c r="E141" i="1"/>
  <c r="R141" i="1"/>
  <c r="P141" i="1"/>
  <c r="Q141" i="1"/>
  <c r="M141" i="1"/>
  <c r="B141" i="1"/>
  <c r="U141" i="1"/>
  <c r="X141" i="1"/>
  <c r="A142" i="1"/>
  <c r="C141" i="1"/>
  <c r="T141" i="1"/>
  <c r="W141" i="1"/>
  <c r="S141" i="1"/>
  <c r="V141" i="1"/>
  <c r="O141" i="1"/>
  <c r="Z141" i="1"/>
  <c r="J142" i="1"/>
  <c r="K142" i="1"/>
  <c r="L142" i="1"/>
  <c r="AB142" i="1"/>
  <c r="N142" i="1"/>
  <c r="P142" i="1"/>
  <c r="R142" i="1"/>
  <c r="Q142" i="1"/>
  <c r="M142" i="1"/>
  <c r="F142" i="1"/>
  <c r="G142" i="1"/>
  <c r="E142" i="1"/>
  <c r="C142" i="1"/>
  <c r="A143" i="1"/>
  <c r="W142" i="1"/>
  <c r="T142" i="1"/>
  <c r="X142" i="1"/>
  <c r="U142" i="1"/>
  <c r="B142" i="1"/>
  <c r="S142" i="1"/>
  <c r="V142" i="1"/>
  <c r="O142" i="1"/>
  <c r="AA142" i="1"/>
  <c r="Y142" i="1"/>
  <c r="J143" i="1"/>
  <c r="K143" i="1"/>
  <c r="L143" i="1"/>
  <c r="AB143" i="1"/>
  <c r="N143" i="1"/>
  <c r="P143" i="1"/>
  <c r="Q143" i="1"/>
  <c r="M143" i="1"/>
  <c r="R143" i="1"/>
  <c r="F143" i="1"/>
  <c r="G143" i="1"/>
  <c r="E143" i="1"/>
  <c r="U143" i="1"/>
  <c r="X143" i="1"/>
  <c r="C143" i="1"/>
  <c r="A144" i="1"/>
  <c r="W143" i="1"/>
  <c r="T143" i="1"/>
  <c r="B143" i="1"/>
  <c r="V143" i="1"/>
  <c r="O143" i="1"/>
  <c r="S143" i="1"/>
  <c r="Y143" i="1"/>
  <c r="AA143" i="1"/>
  <c r="J144" i="1"/>
  <c r="K144" i="1"/>
  <c r="N144" i="1"/>
  <c r="L144" i="1"/>
  <c r="AB144" i="1"/>
  <c r="F144" i="1"/>
  <c r="G144" i="1"/>
  <c r="E144" i="1"/>
  <c r="M144" i="1"/>
  <c r="P144" i="1"/>
  <c r="R144" i="1"/>
  <c r="Q144" i="1"/>
  <c r="C144" i="1"/>
  <c r="A145" i="1"/>
  <c r="W144" i="1"/>
  <c r="T144" i="1"/>
  <c r="U144" i="1"/>
  <c r="AA144" i="1"/>
  <c r="X144" i="1"/>
  <c r="S144" i="1"/>
  <c r="V144" i="1"/>
  <c r="B144" i="1"/>
  <c r="O144" i="1"/>
  <c r="Y144" i="1"/>
  <c r="J145" i="1"/>
  <c r="K145" i="1"/>
  <c r="AB145" i="1"/>
  <c r="N145" i="1"/>
  <c r="L145" i="1"/>
  <c r="R145" i="1"/>
  <c r="Q145" i="1"/>
  <c r="M145" i="1"/>
  <c r="P145" i="1"/>
  <c r="G145" i="1"/>
  <c r="E145" i="1"/>
  <c r="F145" i="1"/>
  <c r="C145" i="1"/>
  <c r="A146" i="1"/>
  <c r="B145" i="1"/>
  <c r="T145" i="1"/>
  <c r="W145" i="1"/>
  <c r="X145" i="1"/>
  <c r="U145" i="1"/>
  <c r="S145" i="1"/>
  <c r="V145" i="1"/>
  <c r="O145" i="1"/>
  <c r="Z145" i="1"/>
  <c r="AA145" i="1"/>
  <c r="J146" i="1"/>
  <c r="K146" i="1"/>
  <c r="L146" i="1"/>
  <c r="AB146" i="1"/>
  <c r="N146" i="1"/>
  <c r="P146" i="1"/>
  <c r="Q146" i="1"/>
  <c r="R146" i="1"/>
  <c r="M146" i="1"/>
  <c r="G146" i="1"/>
  <c r="E146" i="1"/>
  <c r="F146" i="1"/>
  <c r="B146" i="1"/>
  <c r="C146" i="1"/>
  <c r="A147" i="1"/>
  <c r="X146" i="1"/>
  <c r="U146" i="1"/>
  <c r="T146" i="1"/>
  <c r="W146" i="1"/>
  <c r="V146" i="1"/>
  <c r="O146" i="1"/>
  <c r="S146" i="1"/>
  <c r="Y146" i="1"/>
  <c r="AA146" i="1"/>
  <c r="J147" i="1"/>
  <c r="K147" i="1"/>
  <c r="L147" i="1"/>
  <c r="AB147" i="1"/>
  <c r="N147" i="1"/>
  <c r="P147" i="1"/>
  <c r="R147" i="1"/>
  <c r="Q147" i="1"/>
  <c r="M147" i="1"/>
  <c r="G147" i="1"/>
  <c r="E147" i="1"/>
  <c r="F147" i="1"/>
  <c r="B147" i="1"/>
  <c r="A148" i="1"/>
  <c r="C147" i="1"/>
  <c r="W147" i="1"/>
  <c r="T147" i="1"/>
  <c r="U147" i="1"/>
  <c r="X147" i="1"/>
  <c r="S147" i="1"/>
  <c r="V147" i="1"/>
  <c r="O147" i="1"/>
  <c r="Y147" i="1"/>
  <c r="J148" i="1"/>
  <c r="K148" i="1"/>
  <c r="N148" i="1"/>
  <c r="L148" i="1"/>
  <c r="AB148" i="1"/>
  <c r="F148" i="1"/>
  <c r="G148" i="1"/>
  <c r="E148" i="1"/>
  <c r="M148" i="1"/>
  <c r="P148" i="1"/>
  <c r="R148" i="1"/>
  <c r="Q148" i="1"/>
  <c r="V148" i="1"/>
  <c r="S148" i="1"/>
  <c r="A149" i="1"/>
  <c r="C148" i="1"/>
  <c r="T148" i="1"/>
  <c r="W148" i="1"/>
  <c r="U148" i="1"/>
  <c r="X148" i="1"/>
  <c r="B148" i="1"/>
  <c r="O148" i="1"/>
  <c r="Z148" i="1"/>
  <c r="J149" i="1"/>
  <c r="K149" i="1"/>
  <c r="L149" i="1"/>
  <c r="AB149" i="1"/>
  <c r="N149" i="1"/>
  <c r="R149" i="1"/>
  <c r="M149" i="1"/>
  <c r="P149" i="1"/>
  <c r="Q149" i="1"/>
  <c r="F149" i="1"/>
  <c r="G149" i="1"/>
  <c r="E149" i="1"/>
  <c r="T149" i="1"/>
  <c r="W149" i="1"/>
  <c r="S149" i="1"/>
  <c r="V149" i="1"/>
  <c r="A150" i="1"/>
  <c r="C149" i="1"/>
  <c r="B149" i="1"/>
  <c r="X149" i="1"/>
  <c r="U149" i="1"/>
  <c r="O149" i="1"/>
  <c r="AA149" i="1"/>
  <c r="Z149" i="1"/>
  <c r="J150" i="1"/>
  <c r="K150" i="1"/>
  <c r="L150" i="1"/>
  <c r="N150" i="1"/>
  <c r="AB150" i="1"/>
  <c r="G150" i="1"/>
  <c r="E150" i="1"/>
  <c r="F150" i="1"/>
  <c r="P150" i="1"/>
  <c r="Q150" i="1"/>
  <c r="R150" i="1"/>
  <c r="M150" i="1"/>
  <c r="B150" i="1"/>
  <c r="W150" i="1"/>
  <c r="T150" i="1"/>
  <c r="S150" i="1"/>
  <c r="V150" i="1"/>
  <c r="A151" i="1"/>
  <c r="C150" i="1"/>
  <c r="U150" i="1"/>
  <c r="X150" i="1"/>
  <c r="O150" i="1"/>
  <c r="Z150" i="1"/>
  <c r="AA150" i="1"/>
  <c r="J151" i="1"/>
  <c r="K151" i="1"/>
  <c r="L151" i="1"/>
  <c r="N151" i="1"/>
  <c r="AB151" i="1"/>
  <c r="G151" i="1"/>
  <c r="E151" i="1"/>
  <c r="F151" i="1"/>
  <c r="M151" i="1"/>
  <c r="P151" i="1"/>
  <c r="Q151" i="1"/>
  <c r="R151" i="1"/>
  <c r="B151" i="1"/>
  <c r="S151" i="1"/>
  <c r="V151" i="1"/>
  <c r="C151" i="1"/>
  <c r="A152" i="1"/>
  <c r="X151" i="1"/>
  <c r="AA151" i="1"/>
  <c r="U151" i="1"/>
  <c r="W151" i="1"/>
  <c r="T151" i="1"/>
  <c r="O151" i="1"/>
  <c r="Y151" i="1"/>
  <c r="J152" i="1"/>
  <c r="K152" i="1"/>
  <c r="N152" i="1"/>
  <c r="L152" i="1"/>
  <c r="AB152" i="1"/>
  <c r="G152" i="1"/>
  <c r="E152" i="1"/>
  <c r="F152" i="1"/>
  <c r="Q152" i="1"/>
  <c r="M152" i="1"/>
  <c r="P152" i="1"/>
  <c r="R152" i="1"/>
  <c r="B152" i="1"/>
  <c r="C152" i="1"/>
  <c r="A153" i="1"/>
  <c r="T152" i="1"/>
  <c r="W152" i="1"/>
  <c r="U152" i="1"/>
  <c r="X152" i="1"/>
  <c r="S152" i="1"/>
  <c r="V152" i="1"/>
  <c r="O152" i="1"/>
  <c r="AA152" i="1"/>
  <c r="Y152" i="1"/>
  <c r="J153" i="1"/>
  <c r="K153" i="1"/>
  <c r="L153" i="1"/>
  <c r="N153" i="1"/>
  <c r="AB153" i="1"/>
  <c r="G153" i="1"/>
  <c r="E153" i="1"/>
  <c r="F153" i="1"/>
  <c r="Q153" i="1"/>
  <c r="R153" i="1"/>
  <c r="M153" i="1"/>
  <c r="P153" i="1"/>
  <c r="B153" i="1"/>
  <c r="X153" i="1"/>
  <c r="U153" i="1"/>
  <c r="W153" i="1"/>
  <c r="T153" i="1"/>
  <c r="S153" i="1"/>
  <c r="V153" i="1"/>
  <c r="C153" i="1"/>
  <c r="A154" i="1"/>
  <c r="O153" i="1"/>
  <c r="Z153" i="1"/>
  <c r="J154" i="1"/>
  <c r="K154" i="1"/>
  <c r="L154" i="1"/>
  <c r="N154" i="1"/>
  <c r="AB154" i="1"/>
  <c r="G154" i="1"/>
  <c r="E154" i="1"/>
  <c r="F154" i="1"/>
  <c r="R154" i="1"/>
  <c r="Q154" i="1"/>
  <c r="P154" i="1"/>
  <c r="M154" i="1"/>
  <c r="B154" i="1"/>
  <c r="T154" i="1"/>
  <c r="W154" i="1"/>
  <c r="X154" i="1"/>
  <c r="U154" i="1"/>
  <c r="AA154" i="1"/>
  <c r="C154" i="1"/>
  <c r="A155" i="1"/>
  <c r="S154" i="1"/>
  <c r="V154" i="1"/>
  <c r="O154" i="1"/>
  <c r="Y154" i="1"/>
  <c r="J155" i="1"/>
  <c r="K155" i="1"/>
  <c r="AB155" i="1"/>
  <c r="L155" i="1"/>
  <c r="N155" i="1"/>
  <c r="Q155" i="1"/>
  <c r="R155" i="1"/>
  <c r="M155" i="1"/>
  <c r="P155" i="1"/>
  <c r="G155" i="1"/>
  <c r="E155" i="1"/>
  <c r="F155" i="1"/>
  <c r="S155" i="1"/>
  <c r="V155" i="1"/>
  <c r="B155" i="1"/>
  <c r="A156" i="1"/>
  <c r="C155" i="1"/>
  <c r="X155" i="1"/>
  <c r="U155" i="1"/>
  <c r="T155" i="1"/>
  <c r="W155" i="1"/>
  <c r="O155" i="1"/>
  <c r="Z155" i="1"/>
  <c r="AA155" i="1"/>
  <c r="J156" i="1"/>
  <c r="K156" i="1"/>
  <c r="AB156" i="1"/>
  <c r="N156" i="1"/>
  <c r="L156" i="1"/>
  <c r="M156" i="1"/>
  <c r="Q156" i="1"/>
  <c r="P156" i="1"/>
  <c r="R156" i="1"/>
  <c r="G156" i="1"/>
  <c r="E156" i="1"/>
  <c r="F156" i="1"/>
  <c r="V156" i="1"/>
  <c r="S156" i="1"/>
  <c r="B156" i="1"/>
  <c r="W156" i="1"/>
  <c r="T156" i="1"/>
  <c r="A157" i="1"/>
  <c r="C156" i="1"/>
  <c r="U156" i="1"/>
  <c r="X156" i="1"/>
  <c r="O156" i="1"/>
  <c r="Y156" i="1"/>
  <c r="Z156" i="1"/>
  <c r="AA156" i="1"/>
  <c r="J157" i="1"/>
  <c r="K157" i="1"/>
  <c r="D156" i="1"/>
  <c r="L157" i="1"/>
  <c r="AB157" i="1"/>
  <c r="N157" i="1"/>
  <c r="P157" i="1"/>
  <c r="Q157" i="1"/>
  <c r="R157" i="1"/>
  <c r="M157" i="1"/>
  <c r="F157" i="1"/>
  <c r="G157" i="1"/>
  <c r="E157" i="1"/>
  <c r="C157" i="1"/>
  <c r="A158" i="1"/>
  <c r="X157" i="1"/>
  <c r="U157" i="1"/>
  <c r="T157" i="1"/>
  <c r="W157" i="1"/>
  <c r="B157" i="1"/>
  <c r="V157" i="1"/>
  <c r="O157" i="1"/>
  <c r="S157" i="1"/>
  <c r="Y157" i="1"/>
  <c r="AA157" i="1"/>
  <c r="J158" i="1"/>
  <c r="K158" i="1"/>
  <c r="L158" i="1"/>
  <c r="AB158" i="1"/>
  <c r="N158" i="1"/>
  <c r="P158" i="1"/>
  <c r="R158" i="1"/>
  <c r="Q158" i="1"/>
  <c r="M158" i="1"/>
  <c r="G158" i="1"/>
  <c r="E158" i="1"/>
  <c r="F158" i="1"/>
  <c r="B158" i="1"/>
  <c r="A159" i="1"/>
  <c r="C158" i="1"/>
  <c r="W158" i="1"/>
  <c r="T158" i="1"/>
  <c r="X158" i="1"/>
  <c r="U158" i="1"/>
  <c r="S158" i="1"/>
  <c r="V158" i="1"/>
  <c r="O158" i="1"/>
  <c r="AA158" i="1"/>
  <c r="Y158" i="1"/>
  <c r="J159" i="1"/>
  <c r="K159" i="1"/>
  <c r="AB159" i="1"/>
  <c r="N159" i="1"/>
  <c r="L159" i="1"/>
  <c r="M159" i="1"/>
  <c r="R159" i="1"/>
  <c r="Q159" i="1"/>
  <c r="P159" i="1"/>
  <c r="G159" i="1"/>
  <c r="E159" i="1"/>
  <c r="F159" i="1"/>
  <c r="T159" i="1"/>
  <c r="W159" i="1"/>
  <c r="B159" i="1"/>
  <c r="X159" i="1"/>
  <c r="U159" i="1"/>
  <c r="C159" i="1"/>
  <c r="A160" i="1"/>
  <c r="V159" i="1"/>
  <c r="S159" i="1"/>
  <c r="O159" i="1"/>
  <c r="AA159" i="1"/>
  <c r="Z159" i="1"/>
  <c r="J160" i="1"/>
  <c r="K160" i="1"/>
  <c r="L160" i="1"/>
  <c r="N160" i="1"/>
  <c r="AB160" i="1"/>
  <c r="G160" i="1"/>
  <c r="E160" i="1"/>
  <c r="F160" i="1"/>
  <c r="M160" i="1"/>
  <c r="R160" i="1"/>
  <c r="P160" i="1"/>
  <c r="Q160" i="1"/>
  <c r="B160" i="1"/>
  <c r="AA160" i="1"/>
  <c r="X160" i="1"/>
  <c r="U160" i="1"/>
  <c r="C160" i="1"/>
  <c r="A161" i="1"/>
  <c r="T160" i="1"/>
  <c r="W160" i="1"/>
  <c r="S160" i="1"/>
  <c r="V160" i="1"/>
  <c r="O160" i="1"/>
  <c r="Y160" i="1"/>
  <c r="J161" i="1"/>
  <c r="K161" i="1"/>
  <c r="N161" i="1"/>
  <c r="L161" i="1"/>
  <c r="AB161" i="1"/>
  <c r="F161" i="1"/>
  <c r="G161" i="1"/>
  <c r="E161" i="1"/>
  <c r="R161" i="1"/>
  <c r="M161" i="1"/>
  <c r="P161" i="1"/>
  <c r="Q161" i="1"/>
  <c r="X161" i="1"/>
  <c r="U161" i="1"/>
  <c r="T161" i="1"/>
  <c r="W161" i="1"/>
  <c r="V161" i="1"/>
  <c r="O161" i="1"/>
  <c r="S161" i="1"/>
  <c r="A162" i="1"/>
  <c r="C161" i="1"/>
  <c r="B161" i="1"/>
  <c r="AA161" i="1"/>
  <c r="Y161" i="1"/>
  <c r="J162" i="1"/>
  <c r="K162" i="1"/>
  <c r="AB162" i="1"/>
  <c r="N162" i="1"/>
  <c r="L162" i="1"/>
  <c r="M162" i="1"/>
  <c r="P162" i="1"/>
  <c r="R162" i="1"/>
  <c r="Q162" i="1"/>
  <c r="F162" i="1"/>
  <c r="G162" i="1"/>
  <c r="E162" i="1"/>
  <c r="B162" i="1"/>
  <c r="U162" i="1"/>
  <c r="X162" i="1"/>
  <c r="S162" i="1"/>
  <c r="V162" i="1"/>
  <c r="O162" i="1"/>
  <c r="C162" i="1"/>
  <c r="A163" i="1"/>
  <c r="W162" i="1"/>
  <c r="T162" i="1"/>
  <c r="AA162" i="1"/>
  <c r="Y162" i="1"/>
  <c r="J163" i="1"/>
  <c r="K163" i="1"/>
  <c r="L163" i="1"/>
  <c r="AB163" i="1"/>
  <c r="N163" i="1"/>
  <c r="Q163" i="1"/>
  <c r="R163" i="1"/>
  <c r="M163" i="1"/>
  <c r="P163" i="1"/>
  <c r="G163" i="1"/>
  <c r="E163" i="1"/>
  <c r="F163" i="1"/>
  <c r="B163" i="1"/>
  <c r="V163" i="1"/>
  <c r="S163" i="1"/>
  <c r="A164" i="1"/>
  <c r="C163" i="1"/>
  <c r="X163" i="1"/>
  <c r="AA163" i="1"/>
  <c r="U163" i="1"/>
  <c r="W163" i="1"/>
  <c r="T163" i="1"/>
  <c r="O163" i="1"/>
  <c r="Y163" i="1"/>
  <c r="J164" i="1"/>
  <c r="K164" i="1"/>
  <c r="L164" i="1"/>
  <c r="AB164" i="1"/>
  <c r="N164" i="1"/>
  <c r="M164" i="1"/>
  <c r="P164" i="1"/>
  <c r="Q164" i="1"/>
  <c r="R164" i="1"/>
  <c r="G164" i="1"/>
  <c r="E164" i="1"/>
  <c r="F164" i="1"/>
  <c r="B164" i="1"/>
  <c r="X164" i="1"/>
  <c r="U164" i="1"/>
  <c r="T164" i="1"/>
  <c r="W164" i="1"/>
  <c r="V164" i="1"/>
  <c r="S164" i="1"/>
  <c r="C164" i="1"/>
  <c r="A165" i="1"/>
  <c r="O164" i="1"/>
  <c r="Z164" i="1"/>
  <c r="J165" i="1"/>
  <c r="K165" i="1"/>
  <c r="L165" i="1"/>
  <c r="AB165" i="1"/>
  <c r="N165" i="1"/>
  <c r="R165" i="1"/>
  <c r="M165" i="1"/>
  <c r="P165" i="1"/>
  <c r="Q165" i="1"/>
  <c r="F165" i="1"/>
  <c r="G165" i="1"/>
  <c r="E165" i="1"/>
  <c r="W165" i="1"/>
  <c r="T165" i="1"/>
  <c r="V165" i="1"/>
  <c r="S165" i="1"/>
  <c r="C165" i="1"/>
  <c r="A166" i="1"/>
  <c r="B165" i="1"/>
  <c r="U165" i="1"/>
  <c r="X165" i="1"/>
  <c r="O165" i="1"/>
  <c r="Z165" i="1"/>
  <c r="AA165" i="1"/>
  <c r="J166" i="1"/>
  <c r="K166" i="1"/>
  <c r="AB166" i="1"/>
  <c r="N166" i="1"/>
  <c r="L166" i="1"/>
  <c r="R166" i="1"/>
  <c r="Q166" i="1"/>
  <c r="M166" i="1"/>
  <c r="P166" i="1"/>
  <c r="F166" i="1"/>
  <c r="G166" i="1"/>
  <c r="E166" i="1"/>
  <c r="S166" i="1"/>
  <c r="V166" i="1"/>
  <c r="C166" i="1"/>
  <c r="A167" i="1"/>
  <c r="T166" i="1"/>
  <c r="W166" i="1"/>
  <c r="B166" i="1"/>
  <c r="X166" i="1"/>
  <c r="AA166" i="1"/>
  <c r="U166" i="1"/>
  <c r="O166" i="1"/>
  <c r="J167" i="1"/>
  <c r="K167" i="1"/>
  <c r="L167" i="1"/>
  <c r="AB167" i="1"/>
  <c r="N167" i="1"/>
  <c r="Q167" i="1"/>
  <c r="P167" i="1"/>
  <c r="R167" i="1"/>
  <c r="M167" i="1"/>
  <c r="F167" i="1"/>
  <c r="G167" i="1"/>
  <c r="E167" i="1"/>
  <c r="A168" i="1"/>
  <c r="C167" i="1"/>
  <c r="X167" i="1"/>
  <c r="U167" i="1"/>
  <c r="V167" i="1"/>
  <c r="O167" i="1"/>
  <c r="S167" i="1"/>
  <c r="B167" i="1"/>
  <c r="W167" i="1"/>
  <c r="T167" i="1"/>
  <c r="Y167" i="1"/>
  <c r="AA167" i="1"/>
  <c r="J168" i="1"/>
  <c r="K168" i="1"/>
  <c r="L168" i="1"/>
  <c r="AB168" i="1"/>
  <c r="N168" i="1"/>
  <c r="Q168" i="1"/>
  <c r="R168" i="1"/>
  <c r="M168" i="1"/>
  <c r="P168" i="1"/>
  <c r="G168" i="1"/>
  <c r="E168" i="1"/>
  <c r="F168" i="1"/>
  <c r="B168" i="1"/>
  <c r="V168" i="1"/>
  <c r="S168" i="1"/>
  <c r="C168" i="1"/>
  <c r="A169" i="1"/>
  <c r="AA168" i="1"/>
  <c r="X168" i="1"/>
  <c r="U168" i="1"/>
  <c r="T168" i="1"/>
  <c r="W168" i="1"/>
  <c r="O168" i="1"/>
  <c r="Y168" i="1"/>
  <c r="Z168" i="1"/>
  <c r="J169" i="1"/>
  <c r="K169" i="1"/>
  <c r="D168" i="1"/>
  <c r="N169" i="1"/>
  <c r="L169" i="1"/>
  <c r="AB169" i="1"/>
  <c r="F169" i="1"/>
  <c r="G169" i="1"/>
  <c r="E169" i="1"/>
  <c r="R169" i="1"/>
  <c r="M169" i="1"/>
  <c r="P169" i="1"/>
  <c r="Q169" i="1"/>
  <c r="X169" i="1"/>
  <c r="AA169" i="1"/>
  <c r="U169" i="1"/>
  <c r="T169" i="1"/>
  <c r="W169" i="1"/>
  <c r="Z169" i="1"/>
  <c r="S169" i="1"/>
  <c r="V169" i="1"/>
  <c r="A170" i="1"/>
  <c r="C169" i="1"/>
  <c r="B169" i="1"/>
  <c r="O169" i="1"/>
  <c r="Y169" i="1"/>
  <c r="J170" i="1"/>
  <c r="K170" i="1"/>
  <c r="N171" i="1"/>
  <c r="D169" i="1"/>
  <c r="L170" i="1"/>
  <c r="AB170" i="1"/>
  <c r="N170" i="1"/>
  <c r="F171" i="1"/>
  <c r="Q171" i="1"/>
  <c r="R171" i="1"/>
  <c r="M171" i="1"/>
  <c r="P171" i="1"/>
  <c r="Q170" i="1"/>
  <c r="P170" i="1"/>
  <c r="M170" i="1"/>
  <c r="R170" i="1"/>
  <c r="G170" i="1"/>
  <c r="E170" i="1"/>
  <c r="F170" i="1"/>
  <c r="B171" i="1"/>
  <c r="X171" i="1"/>
  <c r="U171" i="1"/>
  <c r="AA171" i="1"/>
  <c r="T171" i="1"/>
  <c r="W171" i="1"/>
  <c r="Z171" i="1"/>
  <c r="B170" i="1"/>
  <c r="X170" i="1"/>
  <c r="AA170" i="1"/>
  <c r="U170" i="1"/>
  <c r="C170" i="1"/>
  <c r="A171" i="1"/>
  <c r="S170" i="1"/>
  <c r="V170" i="1"/>
  <c r="W170" i="1"/>
  <c r="T170" i="1"/>
  <c r="O170" i="1"/>
  <c r="Z170" i="1"/>
  <c r="Y170" i="1"/>
  <c r="J171" i="1"/>
  <c r="K171" i="1"/>
  <c r="V171" i="1"/>
  <c r="A172" i="1"/>
  <c r="J172" i="1"/>
  <c r="K172" i="1"/>
  <c r="C171" i="1"/>
  <c r="N172" i="1"/>
  <c r="D170" i="1"/>
  <c r="L172" i="1"/>
  <c r="AB172" i="1"/>
  <c r="F172" i="1"/>
  <c r="AB171" i="1"/>
  <c r="L171" i="1"/>
  <c r="R172" i="1"/>
  <c r="Q172" i="1"/>
  <c r="M172" i="1"/>
  <c r="P172" i="1"/>
  <c r="G171" i="1"/>
  <c r="S171" i="1"/>
  <c r="Y171" i="1"/>
  <c r="D171" i="1"/>
  <c r="V172" i="1"/>
  <c r="S172" i="1"/>
  <c r="C172" i="1"/>
  <c r="A173" i="1"/>
  <c r="W172" i="1"/>
  <c r="T172" i="1"/>
  <c r="Z172" i="1"/>
  <c r="B172" i="1"/>
  <c r="U172" i="1"/>
  <c r="X172" i="1"/>
  <c r="AA172" i="1"/>
  <c r="Y172" i="1"/>
  <c r="D172" i="1"/>
  <c r="E171" i="1"/>
  <c r="G172" i="1"/>
  <c r="J173" i="1"/>
  <c r="K173" i="1"/>
  <c r="E172" i="1"/>
  <c r="N173" i="1"/>
  <c r="L173" i="1"/>
  <c r="AB173" i="1"/>
  <c r="F173" i="1"/>
  <c r="G173" i="1"/>
  <c r="E173" i="1"/>
  <c r="R173" i="1"/>
  <c r="Q173" i="1"/>
  <c r="M173" i="1"/>
  <c r="P173" i="1"/>
  <c r="Z173" i="1"/>
  <c r="W173" i="1"/>
  <c r="T173" i="1"/>
  <c r="X173" i="1"/>
  <c r="AA173" i="1"/>
  <c r="U173" i="1"/>
  <c r="S173" i="1"/>
  <c r="V173" i="1"/>
  <c r="A174" i="1"/>
  <c r="C173" i="1"/>
  <c r="B173" i="1"/>
  <c r="Y173" i="1"/>
  <c r="D173" i="1"/>
  <c r="J174" i="1"/>
  <c r="K174" i="1"/>
  <c r="L174" i="1"/>
  <c r="AB174" i="1"/>
  <c r="N174" i="1"/>
  <c r="G174" i="1"/>
  <c r="E174" i="1"/>
  <c r="F174" i="1"/>
  <c r="M174" i="1"/>
  <c r="P174" i="1"/>
  <c r="R174" i="1"/>
  <c r="Q174" i="1"/>
  <c r="V174" i="1"/>
  <c r="S174" i="1"/>
  <c r="C174" i="1"/>
  <c r="A175" i="1"/>
  <c r="AA174" i="1"/>
  <c r="U174" i="1"/>
  <c r="X174" i="1"/>
  <c r="W174" i="1"/>
  <c r="Z174" i="1"/>
  <c r="T174" i="1"/>
  <c r="B174" i="1"/>
  <c r="O174" i="1"/>
  <c r="Y174" i="1"/>
  <c r="J175" i="1"/>
  <c r="K175" i="1"/>
  <c r="D174" i="1"/>
  <c r="L175" i="1"/>
  <c r="AB175" i="1"/>
  <c r="N175" i="1"/>
  <c r="G175" i="1"/>
  <c r="E175" i="1"/>
  <c r="F175" i="1"/>
  <c r="Q175" i="1"/>
  <c r="R175" i="1"/>
  <c r="M175" i="1"/>
  <c r="P175" i="1"/>
  <c r="B175" i="1"/>
  <c r="A176" i="1"/>
  <c r="C175" i="1"/>
  <c r="X175" i="1"/>
  <c r="U175" i="1"/>
  <c r="T175" i="1"/>
  <c r="W175" i="1"/>
  <c r="S175" i="1"/>
  <c r="V175" i="1"/>
  <c r="O175" i="1"/>
  <c r="Y175" i="1"/>
  <c r="Z175" i="1"/>
  <c r="J176" i="1"/>
  <c r="K176" i="1"/>
  <c r="AB176" i="1"/>
  <c r="L176" i="1"/>
  <c r="N176" i="1"/>
  <c r="Q176" i="1"/>
  <c r="M176" i="1"/>
  <c r="R176" i="1"/>
  <c r="P176" i="1"/>
  <c r="F176" i="1"/>
  <c r="G176" i="1"/>
  <c r="E176" i="1"/>
  <c r="S176" i="1"/>
  <c r="V176" i="1"/>
  <c r="U176" i="1"/>
  <c r="X176" i="1"/>
  <c r="A177" i="1"/>
  <c r="C176" i="1"/>
  <c r="B176" i="1"/>
  <c r="T176" i="1"/>
  <c r="W176" i="1"/>
  <c r="O176" i="1"/>
  <c r="Z176" i="1"/>
  <c r="AA176" i="1"/>
  <c r="J177" i="1"/>
  <c r="K177" i="1"/>
  <c r="L177" i="1"/>
  <c r="N177" i="1"/>
  <c r="AB177" i="1"/>
  <c r="M177" i="1"/>
  <c r="P177" i="1"/>
  <c r="R177" i="1"/>
  <c r="Q177" i="1"/>
  <c r="G177" i="1"/>
  <c r="E177" i="1"/>
  <c r="F177" i="1"/>
  <c r="T177" i="1"/>
  <c r="W177" i="1"/>
  <c r="X177" i="1"/>
  <c r="U177" i="1"/>
  <c r="B177" i="1"/>
  <c r="V177" i="1"/>
  <c r="O177" i="1"/>
  <c r="S177" i="1"/>
  <c r="C177" i="1"/>
  <c r="A178" i="1"/>
  <c r="Y177" i="1"/>
  <c r="Z177" i="1"/>
  <c r="J178" i="1"/>
  <c r="K178" i="1"/>
  <c r="L178" i="1"/>
  <c r="N178" i="1"/>
  <c r="AB178" i="1"/>
  <c r="F178" i="1"/>
  <c r="G178" i="1"/>
  <c r="E178" i="1"/>
  <c r="R178" i="1"/>
  <c r="Q178" i="1"/>
  <c r="M178" i="1"/>
  <c r="P178" i="1"/>
  <c r="W178" i="1"/>
  <c r="T178" i="1"/>
  <c r="U178" i="1"/>
  <c r="X178" i="1"/>
  <c r="V178" i="1"/>
  <c r="S178" i="1"/>
  <c r="C178" i="1"/>
  <c r="A179" i="1"/>
  <c r="B178" i="1"/>
  <c r="O178" i="1"/>
  <c r="AA178" i="1"/>
  <c r="J179" i="1"/>
  <c r="K179" i="1"/>
  <c r="N179" i="1"/>
  <c r="L179" i="1"/>
  <c r="AB179" i="1"/>
  <c r="G179" i="1"/>
  <c r="E179" i="1"/>
  <c r="F179" i="1"/>
  <c r="Q179" i="1"/>
  <c r="R179" i="1"/>
  <c r="M179" i="1"/>
  <c r="P179" i="1"/>
  <c r="B179" i="1"/>
  <c r="A180" i="1"/>
  <c r="C179" i="1"/>
  <c r="U179" i="1"/>
  <c r="X179" i="1"/>
  <c r="W179" i="1"/>
  <c r="T179" i="1"/>
  <c r="S179" i="1"/>
  <c r="V179" i="1"/>
  <c r="O179" i="1"/>
  <c r="Y179" i="1"/>
  <c r="AA179" i="1"/>
  <c r="J180" i="1"/>
  <c r="K180" i="1"/>
  <c r="L180" i="1"/>
  <c r="AB180" i="1"/>
  <c r="N180" i="1"/>
  <c r="R180" i="1"/>
  <c r="P180" i="1"/>
  <c r="Q180" i="1"/>
  <c r="M180" i="1"/>
  <c r="F180" i="1"/>
  <c r="G180" i="1"/>
  <c r="E180" i="1"/>
  <c r="A181" i="1"/>
  <c r="C180" i="1"/>
  <c r="T180" i="1"/>
  <c r="W180" i="1"/>
  <c r="S180" i="1"/>
  <c r="V180" i="1"/>
  <c r="B180" i="1"/>
  <c r="U180" i="1"/>
  <c r="X180" i="1"/>
  <c r="O180" i="1"/>
  <c r="AA180" i="1"/>
  <c r="Z180" i="1"/>
  <c r="J181" i="1"/>
  <c r="K181" i="1"/>
  <c r="L181" i="1"/>
  <c r="AB181" i="1"/>
  <c r="N181" i="1"/>
  <c r="G181" i="1"/>
  <c r="E181" i="1"/>
  <c r="F181" i="1"/>
  <c r="R181" i="1"/>
  <c r="M181" i="1"/>
  <c r="P181" i="1"/>
  <c r="Q181" i="1"/>
  <c r="C181" i="1"/>
  <c r="A182" i="1"/>
  <c r="U181" i="1"/>
  <c r="X181" i="1"/>
  <c r="S181" i="1"/>
  <c r="V181" i="1"/>
  <c r="T181" i="1"/>
  <c r="W181" i="1"/>
  <c r="B181" i="1"/>
  <c r="O181" i="1"/>
  <c r="Y181" i="1"/>
  <c r="J182" i="1"/>
  <c r="K182" i="1"/>
  <c r="L182" i="1"/>
  <c r="AB182" i="1"/>
  <c r="N182" i="1"/>
  <c r="P182" i="1"/>
  <c r="Q182" i="1"/>
  <c r="R182" i="1"/>
  <c r="M182" i="1"/>
  <c r="G182" i="1"/>
  <c r="E182" i="1"/>
  <c r="F182" i="1"/>
  <c r="B182" i="1"/>
  <c r="A183" i="1"/>
  <c r="C182" i="1"/>
  <c r="U182" i="1"/>
  <c r="X182" i="1"/>
  <c r="W182" i="1"/>
  <c r="T182" i="1"/>
  <c r="S182" i="1"/>
  <c r="V182" i="1"/>
  <c r="O182" i="1"/>
  <c r="J183" i="1"/>
  <c r="K183" i="1"/>
  <c r="AB183" i="1"/>
  <c r="N183" i="1"/>
  <c r="L183" i="1"/>
  <c r="M183" i="1"/>
  <c r="Q183" i="1"/>
  <c r="P183" i="1"/>
  <c r="R183" i="1"/>
  <c r="G183" i="1"/>
  <c r="E183" i="1"/>
  <c r="F183" i="1"/>
  <c r="B183" i="1"/>
  <c r="S183" i="1"/>
  <c r="V183" i="1"/>
  <c r="T183" i="1"/>
  <c r="W183" i="1"/>
  <c r="A184" i="1"/>
  <c r="C183" i="1"/>
  <c r="U183" i="1"/>
  <c r="X183" i="1"/>
  <c r="O183" i="1"/>
  <c r="Y183" i="1"/>
  <c r="Z183" i="1"/>
  <c r="J184" i="1"/>
  <c r="K184" i="1"/>
  <c r="N184" i="1"/>
  <c r="L184" i="1"/>
  <c r="AB184" i="1"/>
  <c r="F184" i="1"/>
  <c r="G184" i="1"/>
  <c r="E184" i="1"/>
  <c r="R184" i="1"/>
  <c r="Q184" i="1"/>
  <c r="M184" i="1"/>
  <c r="P184" i="1"/>
  <c r="B184" i="1"/>
  <c r="W184" i="1"/>
  <c r="T184" i="1"/>
  <c r="U184" i="1"/>
  <c r="X184" i="1"/>
  <c r="S184" i="1"/>
  <c r="V184" i="1"/>
  <c r="O184" i="1"/>
  <c r="C184" i="1"/>
  <c r="A185" i="1"/>
  <c r="Y184" i="1"/>
  <c r="AA184" i="1"/>
  <c r="J185" i="1"/>
  <c r="K185" i="1"/>
  <c r="N185" i="1"/>
  <c r="L185" i="1"/>
  <c r="AB185" i="1"/>
  <c r="G185" i="1"/>
  <c r="E185" i="1"/>
  <c r="F185" i="1"/>
  <c r="M185" i="1"/>
  <c r="P185" i="1"/>
  <c r="Q185" i="1"/>
  <c r="R185" i="1"/>
  <c r="B185" i="1"/>
  <c r="T185" i="1"/>
  <c r="W185" i="1"/>
  <c r="V185" i="1"/>
  <c r="O185" i="1"/>
  <c r="S185" i="1"/>
  <c r="C185" i="1"/>
  <c r="A186" i="1"/>
  <c r="X185" i="1"/>
  <c r="U185" i="1"/>
  <c r="Z185" i="1"/>
  <c r="AA185" i="1"/>
  <c r="Y185" i="1"/>
  <c r="J186" i="1"/>
  <c r="K186" i="1"/>
  <c r="D185" i="1"/>
  <c r="N186" i="1"/>
  <c r="L186" i="1"/>
  <c r="AB186" i="1"/>
  <c r="F186" i="1"/>
  <c r="G186" i="1"/>
  <c r="E186" i="1"/>
  <c r="P186" i="1"/>
  <c r="M186" i="1"/>
  <c r="R186" i="1"/>
  <c r="Q186" i="1"/>
  <c r="T186" i="1"/>
  <c r="W186" i="1"/>
  <c r="U186" i="1"/>
  <c r="X186" i="1"/>
  <c r="C186" i="1"/>
  <c r="A187" i="1"/>
  <c r="S186" i="1"/>
  <c r="V186" i="1"/>
  <c r="B186" i="1"/>
  <c r="O186" i="1"/>
  <c r="AA186" i="1"/>
  <c r="Z186" i="1"/>
  <c r="J187" i="1"/>
  <c r="K187" i="1"/>
  <c r="L187" i="1"/>
  <c r="AB187" i="1"/>
  <c r="N187" i="1"/>
  <c r="P187" i="1"/>
  <c r="M187" i="1"/>
  <c r="Q187" i="1"/>
  <c r="R187" i="1"/>
  <c r="G187" i="1"/>
  <c r="E187" i="1"/>
  <c r="F187" i="1"/>
  <c r="X187" i="1"/>
  <c r="U187" i="1"/>
  <c r="T187" i="1"/>
  <c r="W187" i="1"/>
  <c r="B187" i="1"/>
  <c r="C187" i="1"/>
  <c r="A188" i="1"/>
  <c r="S187" i="1"/>
  <c r="V187" i="1"/>
  <c r="O187" i="1"/>
  <c r="AA187" i="1"/>
  <c r="Z187" i="1"/>
  <c r="J188" i="1"/>
  <c r="K188" i="1"/>
  <c r="N188" i="1"/>
  <c r="R188" i="1"/>
  <c r="L188" i="1"/>
  <c r="AB188" i="1"/>
  <c r="P188" i="1"/>
  <c r="S188" i="1"/>
  <c r="M188" i="1"/>
  <c r="C188" i="1"/>
  <c r="Q188" i="1"/>
  <c r="W188" i="1"/>
  <c r="X188" i="1"/>
  <c r="AA188" i="1"/>
  <c r="U188" i="1"/>
  <c r="G188" i="1"/>
  <c r="E188" i="1"/>
  <c r="F188" i="1"/>
  <c r="A189" i="1"/>
  <c r="J189" i="1"/>
  <c r="K189" i="1"/>
  <c r="V188" i="1"/>
  <c r="Y188" i="1"/>
  <c r="T188" i="1"/>
  <c r="B188" i="1"/>
  <c r="O188" i="1"/>
  <c r="N189" i="1"/>
  <c r="L189" i="1"/>
  <c r="AB189" i="1"/>
  <c r="F189" i="1"/>
  <c r="G189" i="1"/>
  <c r="E189" i="1"/>
  <c r="Q189" i="1"/>
  <c r="R189" i="1"/>
  <c r="M189" i="1"/>
  <c r="P189" i="1"/>
  <c r="X189" i="1"/>
  <c r="U189" i="1"/>
  <c r="W189" i="1"/>
  <c r="T189" i="1"/>
  <c r="V189" i="1"/>
  <c r="S189" i="1"/>
  <c r="A190" i="1"/>
  <c r="C189" i="1"/>
  <c r="B189" i="1"/>
  <c r="O189" i="1"/>
  <c r="AA189" i="1"/>
  <c r="Z189" i="1"/>
  <c r="J190" i="1"/>
  <c r="K190" i="1"/>
  <c r="AB190" i="1"/>
  <c r="L190" i="1"/>
  <c r="N190" i="1"/>
  <c r="P190" i="1"/>
  <c r="R190" i="1"/>
  <c r="Q190" i="1"/>
  <c r="M190" i="1"/>
  <c r="F190" i="1"/>
  <c r="G190" i="1"/>
  <c r="E190" i="1"/>
  <c r="B190" i="1"/>
  <c r="C190" i="1"/>
  <c r="A191" i="1"/>
  <c r="T190" i="1"/>
  <c r="W190" i="1"/>
  <c r="U190" i="1"/>
  <c r="AA190" i="1"/>
  <c r="X190" i="1"/>
  <c r="S190" i="1"/>
  <c r="V190" i="1"/>
  <c r="O190" i="1"/>
  <c r="Y190" i="1"/>
  <c r="J191" i="1"/>
  <c r="K191" i="1"/>
  <c r="L191" i="1"/>
  <c r="AB191" i="1"/>
  <c r="N191" i="1"/>
  <c r="Q191" i="1"/>
  <c r="R191" i="1"/>
  <c r="P191" i="1"/>
  <c r="M191" i="1"/>
  <c r="G191" i="1"/>
  <c r="E191" i="1"/>
  <c r="F191" i="1"/>
  <c r="B191" i="1"/>
  <c r="C191" i="1"/>
  <c r="A192" i="1"/>
  <c r="S191" i="1"/>
  <c r="V191" i="1"/>
  <c r="X191" i="1"/>
  <c r="U191" i="1"/>
  <c r="W191" i="1"/>
  <c r="T191" i="1"/>
  <c r="O191" i="1"/>
  <c r="Y191" i="1"/>
  <c r="J192" i="1"/>
  <c r="K192" i="1"/>
  <c r="N192" i="1"/>
  <c r="L192" i="1"/>
  <c r="AB192" i="1"/>
  <c r="G192" i="1"/>
  <c r="E192" i="1"/>
  <c r="F192" i="1"/>
  <c r="M192" i="1"/>
  <c r="P192" i="1"/>
  <c r="Q192" i="1"/>
  <c r="R192" i="1"/>
  <c r="B192" i="1"/>
  <c r="S192" i="1"/>
  <c r="V192" i="1"/>
  <c r="C192" i="1"/>
  <c r="A193" i="1"/>
  <c r="U192" i="1"/>
  <c r="X192" i="1"/>
  <c r="T192" i="1"/>
  <c r="W192" i="1"/>
  <c r="O192" i="1"/>
  <c r="Y192" i="1"/>
  <c r="J193" i="1"/>
  <c r="K193" i="1"/>
  <c r="N193" i="1"/>
  <c r="L193" i="1"/>
  <c r="AB193" i="1"/>
  <c r="F193" i="1"/>
  <c r="G193" i="1"/>
  <c r="E193" i="1"/>
  <c r="M193" i="1"/>
  <c r="P193" i="1"/>
  <c r="Q193" i="1"/>
  <c r="R193" i="1"/>
  <c r="A194" i="1"/>
  <c r="C193" i="1"/>
  <c r="U193" i="1"/>
  <c r="X193" i="1"/>
  <c r="W193" i="1"/>
  <c r="T193" i="1"/>
  <c r="V193" i="1"/>
  <c r="S193" i="1"/>
  <c r="B193" i="1"/>
  <c r="O193" i="1"/>
  <c r="Z193" i="1"/>
  <c r="AA193" i="1"/>
  <c r="J194" i="1"/>
  <c r="K194" i="1"/>
  <c r="AB194" i="1"/>
  <c r="N194" i="1"/>
  <c r="L194" i="1"/>
  <c r="M194" i="1"/>
  <c r="P194" i="1"/>
  <c r="R194" i="1"/>
  <c r="Q194" i="1"/>
  <c r="G194" i="1"/>
  <c r="E194" i="1"/>
  <c r="F194" i="1"/>
  <c r="U194" i="1"/>
  <c r="AA194" i="1"/>
  <c r="X194" i="1"/>
  <c r="B194" i="1"/>
  <c r="S194" i="1"/>
  <c r="V194" i="1"/>
  <c r="A195" i="1"/>
  <c r="C194" i="1"/>
  <c r="W194" i="1"/>
  <c r="T194" i="1"/>
  <c r="O194" i="1"/>
  <c r="Y194" i="1"/>
  <c r="J195" i="1"/>
  <c r="K195" i="1"/>
  <c r="L195" i="1"/>
  <c r="N195" i="1"/>
  <c r="AB195" i="1"/>
  <c r="F195" i="1"/>
  <c r="G195" i="1"/>
  <c r="E195" i="1"/>
  <c r="R195" i="1"/>
  <c r="M195" i="1"/>
  <c r="Q195" i="1"/>
  <c r="P195" i="1"/>
  <c r="C195" i="1"/>
  <c r="A196" i="1"/>
  <c r="U195" i="1"/>
  <c r="X195" i="1"/>
  <c r="S195" i="1"/>
  <c r="V195" i="1"/>
  <c r="O195" i="1"/>
  <c r="T195" i="1"/>
  <c r="W195" i="1"/>
  <c r="B195" i="1"/>
  <c r="AA195" i="1"/>
  <c r="Y195" i="1"/>
  <c r="J196" i="1"/>
  <c r="K196" i="1"/>
  <c r="L196" i="1"/>
  <c r="AB196" i="1"/>
  <c r="N196" i="1"/>
  <c r="R196" i="1"/>
  <c r="M196" i="1"/>
  <c r="Q196" i="1"/>
  <c r="P196" i="1"/>
  <c r="F196" i="1"/>
  <c r="G196" i="1"/>
  <c r="E196" i="1"/>
  <c r="S196" i="1"/>
  <c r="V196" i="1"/>
  <c r="T196" i="1"/>
  <c r="W196" i="1"/>
  <c r="C196" i="1"/>
  <c r="A197" i="1"/>
  <c r="B196" i="1"/>
  <c r="U196" i="1"/>
  <c r="AA196" i="1"/>
  <c r="X196" i="1"/>
  <c r="O196" i="1"/>
  <c r="Y196" i="1"/>
  <c r="J197" i="1"/>
  <c r="K197" i="1"/>
  <c r="L197" i="1"/>
  <c r="AB197" i="1"/>
  <c r="N197" i="1"/>
  <c r="M197" i="1"/>
  <c r="P197" i="1"/>
  <c r="Q197" i="1"/>
  <c r="R197" i="1"/>
  <c r="F197" i="1"/>
  <c r="G197" i="1"/>
  <c r="E197" i="1"/>
  <c r="X197" i="1"/>
  <c r="U197" i="1"/>
  <c r="T197" i="1"/>
  <c r="W197" i="1"/>
  <c r="S197" i="1"/>
  <c r="V197" i="1"/>
  <c r="B197" i="1"/>
  <c r="A198" i="1"/>
  <c r="C197" i="1"/>
  <c r="O197" i="1"/>
  <c r="AA197" i="1"/>
  <c r="Z197" i="1"/>
  <c r="J198" i="1"/>
  <c r="K198" i="1"/>
  <c r="N198" i="1"/>
  <c r="L198" i="1"/>
  <c r="AB198" i="1"/>
  <c r="F198" i="1"/>
  <c r="G198" i="1"/>
  <c r="E198" i="1"/>
  <c r="R198" i="1"/>
  <c r="M198" i="1"/>
  <c r="Q198" i="1"/>
  <c r="P198" i="1"/>
  <c r="C198" i="1"/>
  <c r="A199" i="1"/>
  <c r="U198" i="1"/>
  <c r="X198" i="1"/>
  <c r="S198" i="1"/>
  <c r="V198" i="1"/>
  <c r="W198" i="1"/>
  <c r="T198" i="1"/>
  <c r="B198" i="1"/>
  <c r="O198" i="1"/>
  <c r="AA198" i="1"/>
  <c r="J199" i="1"/>
  <c r="K199" i="1"/>
  <c r="AB199" i="1"/>
  <c r="N199" i="1"/>
  <c r="L199" i="1"/>
  <c r="R199" i="1"/>
  <c r="M199" i="1"/>
  <c r="P199" i="1"/>
  <c r="Q199" i="1"/>
  <c r="F199" i="1"/>
  <c r="G199" i="1"/>
  <c r="E199" i="1"/>
  <c r="S199" i="1"/>
  <c r="V199" i="1"/>
  <c r="C199" i="1"/>
  <c r="A200" i="1"/>
  <c r="B199" i="1"/>
  <c r="U199" i="1"/>
  <c r="AA199" i="1"/>
  <c r="X199" i="1"/>
  <c r="W199" i="1"/>
  <c r="T199" i="1"/>
  <c r="O199" i="1"/>
  <c r="Y199" i="1"/>
  <c r="J200" i="1"/>
  <c r="K200" i="1"/>
  <c r="N200" i="1"/>
  <c r="L200" i="1"/>
  <c r="AB200" i="1"/>
  <c r="G200" i="1"/>
  <c r="E200" i="1"/>
  <c r="F200" i="1"/>
  <c r="P200" i="1"/>
  <c r="Q200" i="1"/>
  <c r="R200" i="1"/>
  <c r="M200" i="1"/>
  <c r="V200" i="1"/>
  <c r="O200" i="1"/>
  <c r="S200" i="1"/>
  <c r="A201" i="1"/>
  <c r="C200" i="1"/>
  <c r="B200" i="1"/>
  <c r="X200" i="1"/>
  <c r="U200" i="1"/>
  <c r="T200" i="1"/>
  <c r="W200" i="1"/>
  <c r="Y200" i="1"/>
  <c r="AA200" i="1"/>
  <c r="J201" i="1"/>
  <c r="K201" i="1"/>
  <c r="N201" i="1"/>
  <c r="L201" i="1"/>
  <c r="AB201" i="1"/>
  <c r="F201" i="1"/>
  <c r="G201" i="1"/>
  <c r="E201" i="1"/>
  <c r="R201" i="1"/>
  <c r="M201" i="1"/>
  <c r="P201" i="1"/>
  <c r="Q201" i="1"/>
  <c r="U201" i="1"/>
  <c r="X201" i="1"/>
  <c r="T201" i="1"/>
  <c r="W201" i="1"/>
  <c r="V201" i="1"/>
  <c r="S201" i="1"/>
  <c r="C201" i="1"/>
  <c r="A202" i="1"/>
  <c r="B201" i="1"/>
  <c r="O201" i="1"/>
  <c r="Z201" i="1"/>
  <c r="AA201" i="1"/>
  <c r="J202" i="1"/>
  <c r="K202" i="1"/>
  <c r="N202" i="1"/>
  <c r="AB202" i="1"/>
  <c r="L202" i="1"/>
  <c r="G202" i="1"/>
  <c r="E202" i="1"/>
  <c r="F202" i="1"/>
  <c r="Q202" i="1"/>
  <c r="R202" i="1"/>
  <c r="M202" i="1"/>
  <c r="P202" i="1"/>
  <c r="B202" i="1"/>
  <c r="AA202" i="1"/>
  <c r="U202" i="1"/>
  <c r="X202" i="1"/>
  <c r="W202" i="1"/>
  <c r="T202" i="1"/>
  <c r="V202" i="1"/>
  <c r="S202" i="1"/>
  <c r="C202" i="1"/>
  <c r="A203" i="1"/>
  <c r="O202" i="1"/>
  <c r="Y202" i="1"/>
  <c r="J203" i="1"/>
  <c r="K203" i="1"/>
  <c r="L203" i="1"/>
  <c r="AB203" i="1"/>
  <c r="N203" i="1"/>
  <c r="R203" i="1"/>
  <c r="P203" i="1"/>
  <c r="M203" i="1"/>
  <c r="Q203" i="1"/>
  <c r="F203" i="1"/>
  <c r="G203" i="1"/>
  <c r="E203" i="1"/>
  <c r="W203" i="1"/>
  <c r="Z203" i="1"/>
  <c r="T203" i="1"/>
  <c r="A204" i="1"/>
  <c r="C203" i="1"/>
  <c r="S203" i="1"/>
  <c r="V203" i="1"/>
  <c r="B203" i="1"/>
  <c r="U203" i="1"/>
  <c r="X203" i="1"/>
  <c r="AA203" i="1"/>
  <c r="O203" i="1"/>
  <c r="Y203" i="1"/>
  <c r="J204" i="1"/>
  <c r="K204" i="1"/>
  <c r="D203" i="1"/>
  <c r="N204" i="1"/>
  <c r="L204" i="1"/>
  <c r="AB204" i="1"/>
  <c r="F204" i="1"/>
  <c r="G204" i="1"/>
  <c r="E204" i="1"/>
  <c r="M204" i="1"/>
  <c r="P204" i="1"/>
  <c r="R204" i="1"/>
  <c r="Q204" i="1"/>
  <c r="V204" i="1"/>
  <c r="S204" i="1"/>
  <c r="A205" i="1"/>
  <c r="C204" i="1"/>
  <c r="W204" i="1"/>
  <c r="T204" i="1"/>
  <c r="X204" i="1"/>
  <c r="U204" i="1"/>
  <c r="B204" i="1"/>
  <c r="O204" i="1"/>
  <c r="Z204" i="1"/>
  <c r="Y204" i="1"/>
  <c r="J205" i="1"/>
  <c r="K205" i="1"/>
  <c r="N205" i="1"/>
  <c r="L205" i="1"/>
  <c r="AB205" i="1"/>
  <c r="G205" i="1"/>
  <c r="E205" i="1"/>
  <c r="F205" i="1"/>
  <c r="Q205" i="1"/>
  <c r="R205" i="1"/>
  <c r="M205" i="1"/>
  <c r="P205" i="1"/>
  <c r="B205" i="1"/>
  <c r="AA205" i="1"/>
  <c r="U205" i="1"/>
  <c r="X205" i="1"/>
  <c r="W205" i="1"/>
  <c r="T205" i="1"/>
  <c r="S205" i="1"/>
  <c r="V205" i="1"/>
  <c r="C205" i="1"/>
  <c r="A206" i="1"/>
  <c r="O205" i="1"/>
  <c r="J206" i="1"/>
  <c r="K206" i="1"/>
  <c r="AB206" i="1"/>
  <c r="N206" i="1"/>
  <c r="L206" i="1"/>
  <c r="P206" i="1"/>
  <c r="R206" i="1"/>
  <c r="Q206" i="1"/>
  <c r="M206" i="1"/>
  <c r="G206" i="1"/>
  <c r="E206" i="1"/>
  <c r="F206" i="1"/>
  <c r="B206" i="1"/>
  <c r="A207" i="1"/>
  <c r="C206" i="1"/>
  <c r="T206" i="1"/>
  <c r="W206" i="1"/>
  <c r="X206" i="1"/>
  <c r="U206" i="1"/>
  <c r="S206" i="1"/>
  <c r="V206" i="1"/>
  <c r="O206" i="1"/>
  <c r="AA206" i="1"/>
  <c r="Y206" i="1"/>
  <c r="J207" i="1"/>
  <c r="K207" i="1"/>
  <c r="L207" i="1"/>
  <c r="N207" i="1"/>
  <c r="AB207" i="1"/>
  <c r="G207" i="1"/>
  <c r="E207" i="1"/>
  <c r="F207" i="1"/>
  <c r="P207" i="1"/>
  <c r="Q207" i="1"/>
  <c r="R207" i="1"/>
  <c r="M207" i="1"/>
  <c r="B207" i="1"/>
  <c r="T207" i="1"/>
  <c r="W207" i="1"/>
  <c r="S207" i="1"/>
  <c r="V207" i="1"/>
  <c r="A208" i="1"/>
  <c r="C207" i="1"/>
  <c r="U207" i="1"/>
  <c r="X207" i="1"/>
  <c r="O207" i="1"/>
  <c r="J208" i="1"/>
  <c r="K208" i="1"/>
  <c r="AB208" i="1"/>
  <c r="N208" i="1"/>
  <c r="L208" i="1"/>
  <c r="M208" i="1"/>
  <c r="Q208" i="1"/>
  <c r="R208" i="1"/>
  <c r="P208" i="1"/>
  <c r="G208" i="1"/>
  <c r="E208" i="1"/>
  <c r="F208" i="1"/>
  <c r="B208" i="1"/>
  <c r="V208" i="1"/>
  <c r="S208" i="1"/>
  <c r="U208" i="1"/>
  <c r="X208" i="1"/>
  <c r="T208" i="1"/>
  <c r="W208" i="1"/>
  <c r="A209" i="1"/>
  <c r="C208" i="1"/>
  <c r="O208" i="1"/>
  <c r="Z208" i="1"/>
  <c r="J209" i="1"/>
  <c r="K209" i="1"/>
  <c r="L209" i="1"/>
  <c r="N209" i="1"/>
  <c r="AB209" i="1"/>
  <c r="R209" i="1"/>
  <c r="M209" i="1"/>
  <c r="P209" i="1"/>
  <c r="Q209" i="1"/>
  <c r="F209" i="1"/>
  <c r="G209" i="1"/>
  <c r="E209" i="1"/>
  <c r="T209" i="1"/>
  <c r="W209" i="1"/>
  <c r="V209" i="1"/>
  <c r="S209" i="1"/>
  <c r="A210" i="1"/>
  <c r="C209" i="1"/>
  <c r="B209" i="1"/>
  <c r="U209" i="1"/>
  <c r="AA209" i="1"/>
  <c r="X209" i="1"/>
  <c r="O209" i="1"/>
  <c r="J210" i="1"/>
  <c r="K210" i="1"/>
  <c r="AB210" i="1"/>
  <c r="L210" i="1"/>
  <c r="N210" i="1"/>
  <c r="Q210" i="1"/>
  <c r="P210" i="1"/>
  <c r="R210" i="1"/>
  <c r="M210" i="1"/>
  <c r="G210" i="1"/>
  <c r="E210" i="1"/>
  <c r="F210" i="1"/>
  <c r="B210" i="1"/>
  <c r="C210" i="1"/>
  <c r="A211" i="1"/>
  <c r="X210" i="1"/>
  <c r="U210" i="1"/>
  <c r="V210" i="1"/>
  <c r="S210" i="1"/>
  <c r="T210" i="1"/>
  <c r="W210" i="1"/>
  <c r="O210" i="1"/>
  <c r="Y210" i="1"/>
  <c r="J211" i="1"/>
  <c r="K211" i="1"/>
  <c r="N211" i="1"/>
  <c r="L211" i="1"/>
  <c r="AB211" i="1"/>
  <c r="G211" i="1"/>
  <c r="E211" i="1"/>
  <c r="F211" i="1"/>
  <c r="P211" i="1"/>
  <c r="M211" i="1"/>
  <c r="Q211" i="1"/>
  <c r="R211" i="1"/>
  <c r="B211" i="1"/>
  <c r="S211" i="1"/>
  <c r="V211" i="1"/>
  <c r="U211" i="1"/>
  <c r="X211" i="1"/>
  <c r="W211" i="1"/>
  <c r="T211" i="1"/>
  <c r="C211" i="1"/>
  <c r="A212" i="1"/>
  <c r="O211" i="1"/>
  <c r="Y211" i="1"/>
  <c r="AA211" i="1"/>
  <c r="J212" i="1"/>
  <c r="K212" i="1"/>
  <c r="L212" i="1"/>
  <c r="N212" i="1"/>
  <c r="AB212" i="1"/>
  <c r="F212" i="1"/>
  <c r="G212" i="1"/>
  <c r="E212" i="1"/>
  <c r="M212" i="1"/>
  <c r="P212" i="1"/>
  <c r="Q212" i="1"/>
  <c r="R212" i="1"/>
  <c r="A213" i="1"/>
  <c r="C212" i="1"/>
  <c r="V212" i="1"/>
  <c r="S212" i="1"/>
  <c r="U212" i="1"/>
  <c r="X212" i="1"/>
  <c r="T212" i="1"/>
  <c r="W212" i="1"/>
  <c r="B212" i="1"/>
  <c r="O212" i="1"/>
  <c r="Y212" i="1"/>
  <c r="AA212" i="1"/>
  <c r="J213" i="1"/>
  <c r="K213" i="1"/>
  <c r="AB213" i="1"/>
  <c r="N213" i="1"/>
  <c r="L213" i="1"/>
  <c r="P213" i="1"/>
  <c r="M213" i="1"/>
  <c r="Q213" i="1"/>
  <c r="R213" i="1"/>
  <c r="G213" i="1"/>
  <c r="E213" i="1"/>
  <c r="F213" i="1"/>
  <c r="W213" i="1"/>
  <c r="T213" i="1"/>
  <c r="B213" i="1"/>
  <c r="A214" i="1"/>
  <c r="C213" i="1"/>
  <c r="V213" i="1"/>
  <c r="S213" i="1"/>
  <c r="U213" i="1"/>
  <c r="X213" i="1"/>
  <c r="O213" i="1"/>
  <c r="Z213" i="1"/>
  <c r="J214" i="1"/>
  <c r="K214" i="1"/>
  <c r="AB214" i="1"/>
  <c r="N214" i="1"/>
  <c r="L214" i="1"/>
  <c r="P214" i="1"/>
  <c r="R214" i="1"/>
  <c r="Q214" i="1"/>
  <c r="M214" i="1"/>
  <c r="G214" i="1"/>
  <c r="E214" i="1"/>
  <c r="F214" i="1"/>
  <c r="B214" i="1"/>
  <c r="W214" i="1"/>
  <c r="Z214" i="1"/>
  <c r="T214" i="1"/>
  <c r="X214" i="1"/>
  <c r="AA214" i="1"/>
  <c r="U214" i="1"/>
  <c r="S214" i="1"/>
  <c r="V214" i="1"/>
  <c r="A215" i="1"/>
  <c r="C214" i="1"/>
  <c r="O214" i="1"/>
  <c r="Y214" i="1"/>
  <c r="J215" i="1"/>
  <c r="K215" i="1"/>
  <c r="D214" i="1"/>
  <c r="AB215" i="1"/>
  <c r="L215" i="1"/>
  <c r="N215" i="1"/>
  <c r="M215" i="1"/>
  <c r="P215" i="1"/>
  <c r="Q215" i="1"/>
  <c r="R215" i="1"/>
  <c r="G215" i="1"/>
  <c r="E215" i="1"/>
  <c r="F215" i="1"/>
  <c r="B215" i="1"/>
  <c r="U215" i="1"/>
  <c r="X215" i="1"/>
  <c r="AA215" i="1"/>
  <c r="T215" i="1"/>
  <c r="W215" i="1"/>
  <c r="V215" i="1"/>
  <c r="S215" i="1"/>
  <c r="C215" i="1"/>
  <c r="A216" i="1"/>
  <c r="O215" i="1"/>
  <c r="Y215" i="1"/>
  <c r="J216" i="1"/>
  <c r="K216" i="1"/>
  <c r="N216" i="1"/>
  <c r="L216" i="1"/>
  <c r="AB216" i="1"/>
  <c r="F216" i="1"/>
  <c r="G216" i="1"/>
  <c r="E216" i="1"/>
  <c r="P216" i="1"/>
  <c r="M216" i="1"/>
  <c r="R216" i="1"/>
  <c r="Q216" i="1"/>
  <c r="V216" i="1"/>
  <c r="S216" i="1"/>
  <c r="T216" i="1"/>
  <c r="W216" i="1"/>
  <c r="Z216" i="1"/>
  <c r="U216" i="1"/>
  <c r="X216" i="1"/>
  <c r="AA216" i="1"/>
  <c r="A217" i="1"/>
  <c r="C216" i="1"/>
  <c r="B216" i="1"/>
  <c r="O216" i="1"/>
  <c r="Y216" i="1"/>
  <c r="J217" i="1"/>
  <c r="K217" i="1"/>
  <c r="D216" i="1"/>
  <c r="N217" i="1"/>
  <c r="AB217" i="1"/>
  <c r="L217" i="1"/>
  <c r="G217" i="1"/>
  <c r="E217" i="1"/>
  <c r="F217" i="1"/>
  <c r="M217" i="1"/>
  <c r="R217" i="1"/>
  <c r="P217" i="1"/>
  <c r="Q217" i="1"/>
  <c r="B217" i="1"/>
  <c r="X217" i="1"/>
  <c r="U217" i="1"/>
  <c r="C217" i="1"/>
  <c r="A218" i="1"/>
  <c r="T217" i="1"/>
  <c r="W217" i="1"/>
  <c r="V217" i="1"/>
  <c r="S217" i="1"/>
  <c r="O217" i="1"/>
  <c r="AA217" i="1"/>
  <c r="Z217" i="1"/>
  <c r="J218" i="1"/>
  <c r="K218" i="1"/>
  <c r="L218" i="1"/>
  <c r="AB218" i="1"/>
  <c r="N218" i="1"/>
  <c r="P218" i="1"/>
  <c r="Q218" i="1"/>
  <c r="M218" i="1"/>
  <c r="R218" i="1"/>
  <c r="F218" i="1"/>
  <c r="G218" i="1"/>
  <c r="E218" i="1"/>
  <c r="U218" i="1"/>
  <c r="X218" i="1"/>
  <c r="A219" i="1"/>
  <c r="C218" i="1"/>
  <c r="T218" i="1"/>
  <c r="W218" i="1"/>
  <c r="B218" i="1"/>
  <c r="S218" i="1"/>
  <c r="V218" i="1"/>
  <c r="O218" i="1"/>
  <c r="Y218" i="1"/>
  <c r="J219" i="1"/>
  <c r="K219" i="1"/>
  <c r="AB219" i="1"/>
  <c r="N219" i="1"/>
  <c r="L219" i="1"/>
  <c r="R219" i="1"/>
  <c r="Q219" i="1"/>
  <c r="M219" i="1"/>
  <c r="P219" i="1"/>
  <c r="G219" i="1"/>
  <c r="E219" i="1"/>
  <c r="F219" i="1"/>
  <c r="B219" i="1"/>
  <c r="S219" i="1"/>
  <c r="V219" i="1"/>
  <c r="A220" i="1"/>
  <c r="C219" i="1"/>
  <c r="W219" i="1"/>
  <c r="T219" i="1"/>
  <c r="U219" i="1"/>
  <c r="X219" i="1"/>
  <c r="O219" i="1"/>
  <c r="Y219" i="1"/>
  <c r="J220" i="1"/>
  <c r="K220" i="1"/>
  <c r="N220" i="1"/>
  <c r="L220" i="1"/>
  <c r="AB220" i="1"/>
  <c r="G220" i="1"/>
  <c r="E220" i="1"/>
  <c r="F220" i="1"/>
  <c r="Q220" i="1"/>
  <c r="M220" i="1"/>
  <c r="P220" i="1"/>
  <c r="R220" i="1"/>
  <c r="B220" i="1"/>
  <c r="T220" i="1"/>
  <c r="W220" i="1"/>
  <c r="U220" i="1"/>
  <c r="X220" i="1"/>
  <c r="S220" i="1"/>
  <c r="V220" i="1"/>
  <c r="O220" i="1"/>
  <c r="A221" i="1"/>
  <c r="C220" i="1"/>
  <c r="AA220" i="1"/>
  <c r="Y220" i="1"/>
  <c r="J221" i="1"/>
  <c r="K221" i="1"/>
  <c r="L221" i="1"/>
  <c r="AB221" i="1"/>
  <c r="N221" i="1"/>
  <c r="P221" i="1"/>
  <c r="R221" i="1"/>
  <c r="M221" i="1"/>
  <c r="Q221" i="1"/>
  <c r="F221" i="1"/>
  <c r="G221" i="1"/>
  <c r="E221" i="1"/>
  <c r="W221" i="1"/>
  <c r="T221" i="1"/>
  <c r="A222" i="1"/>
  <c r="C221" i="1"/>
  <c r="AA221" i="1"/>
  <c r="U221" i="1"/>
  <c r="X221" i="1"/>
  <c r="B221" i="1"/>
  <c r="S221" i="1"/>
  <c r="V221" i="1"/>
  <c r="O221" i="1"/>
  <c r="Y221" i="1"/>
  <c r="J222" i="1"/>
  <c r="K222" i="1"/>
  <c r="AB222" i="1"/>
  <c r="N222" i="1"/>
  <c r="L222" i="1"/>
  <c r="Q222" i="1"/>
  <c r="R222" i="1"/>
  <c r="M222" i="1"/>
  <c r="P222" i="1"/>
  <c r="F222" i="1"/>
  <c r="G222" i="1"/>
  <c r="E222" i="1"/>
  <c r="S222" i="1"/>
  <c r="V222" i="1"/>
  <c r="C222" i="1"/>
  <c r="A223" i="1"/>
  <c r="X222" i="1"/>
  <c r="U222" i="1"/>
  <c r="B222" i="1"/>
  <c r="T222" i="1"/>
  <c r="W222" i="1"/>
  <c r="O222" i="1"/>
  <c r="AA222" i="1"/>
  <c r="Y222" i="1"/>
  <c r="J223" i="1"/>
  <c r="K223" i="1"/>
  <c r="AB223" i="1"/>
  <c r="N223" i="1"/>
  <c r="L223" i="1"/>
  <c r="Q223" i="1"/>
  <c r="P223" i="1"/>
  <c r="R223" i="1"/>
  <c r="M223" i="1"/>
  <c r="F223" i="1"/>
  <c r="G223" i="1"/>
  <c r="E223" i="1"/>
  <c r="B223" i="1"/>
  <c r="AA223" i="1"/>
  <c r="X223" i="1"/>
  <c r="U223" i="1"/>
  <c r="S223" i="1"/>
  <c r="V223" i="1"/>
  <c r="W223" i="1"/>
  <c r="T223" i="1"/>
  <c r="A224" i="1"/>
  <c r="C223" i="1"/>
  <c r="O223" i="1"/>
  <c r="Y223" i="1"/>
  <c r="J224" i="1"/>
  <c r="K224" i="1"/>
  <c r="AB224" i="1"/>
  <c r="L224" i="1"/>
  <c r="N224" i="1"/>
  <c r="R224" i="1"/>
  <c r="P224" i="1"/>
  <c r="Q224" i="1"/>
  <c r="M224" i="1"/>
  <c r="G224" i="1"/>
  <c r="E224" i="1"/>
  <c r="F224" i="1"/>
  <c r="B224" i="1"/>
  <c r="C224" i="1"/>
  <c r="A225" i="1"/>
  <c r="T224" i="1"/>
  <c r="W224" i="1"/>
  <c r="V224" i="1"/>
  <c r="S224" i="1"/>
  <c r="X224" i="1"/>
  <c r="U224" i="1"/>
  <c r="O224" i="1"/>
  <c r="Y224" i="1"/>
  <c r="Z224" i="1"/>
  <c r="J225" i="1"/>
  <c r="K225" i="1"/>
  <c r="AB225" i="1"/>
  <c r="L225" i="1"/>
  <c r="N225" i="1"/>
  <c r="Q225" i="1"/>
  <c r="M225" i="1"/>
  <c r="P225" i="1"/>
  <c r="R225" i="1"/>
  <c r="G225" i="1"/>
  <c r="E225" i="1"/>
  <c r="F225" i="1"/>
  <c r="B225" i="1"/>
  <c r="AA225" i="1"/>
  <c r="U225" i="1"/>
  <c r="X225" i="1"/>
  <c r="V225" i="1"/>
  <c r="S225" i="1"/>
  <c r="A226" i="1"/>
  <c r="C225" i="1"/>
  <c r="T225" i="1"/>
  <c r="W225" i="1"/>
  <c r="O225" i="1"/>
  <c r="Y225" i="1"/>
  <c r="J226" i="1"/>
  <c r="K226" i="1"/>
  <c r="AB226" i="1"/>
  <c r="N226" i="1"/>
  <c r="L226" i="1"/>
  <c r="Q226" i="1"/>
  <c r="M226" i="1"/>
  <c r="P226" i="1"/>
  <c r="R226" i="1"/>
  <c r="F226" i="1"/>
  <c r="G226" i="1"/>
  <c r="E226" i="1"/>
  <c r="X226" i="1"/>
  <c r="U226" i="1"/>
  <c r="S226" i="1"/>
  <c r="V226" i="1"/>
  <c r="A227" i="1"/>
  <c r="C226" i="1"/>
  <c r="B226" i="1"/>
  <c r="W226" i="1"/>
  <c r="T226" i="1"/>
  <c r="O226" i="1"/>
  <c r="Z226" i="1"/>
  <c r="J227" i="1"/>
  <c r="K227" i="1"/>
  <c r="AB227" i="1"/>
  <c r="L227" i="1"/>
  <c r="N227" i="1"/>
  <c r="Q227" i="1"/>
  <c r="R227" i="1"/>
  <c r="M227" i="1"/>
  <c r="P227" i="1"/>
  <c r="G227" i="1"/>
  <c r="E227" i="1"/>
  <c r="F227" i="1"/>
  <c r="B227" i="1"/>
  <c r="S227" i="1"/>
  <c r="V227" i="1"/>
  <c r="A228" i="1"/>
  <c r="C227" i="1"/>
  <c r="AA227" i="1"/>
  <c r="U227" i="1"/>
  <c r="X227" i="1"/>
  <c r="T227" i="1"/>
  <c r="W227" i="1"/>
  <c r="O227" i="1"/>
  <c r="J228" i="1"/>
  <c r="K228" i="1"/>
  <c r="N228" i="1"/>
  <c r="L228" i="1"/>
  <c r="AB228" i="1"/>
  <c r="F228" i="1"/>
  <c r="G228" i="1"/>
  <c r="E228" i="1"/>
  <c r="P228" i="1"/>
  <c r="R228" i="1"/>
  <c r="Q228" i="1"/>
  <c r="M228" i="1"/>
  <c r="U228" i="1"/>
  <c r="X228" i="1"/>
  <c r="V228" i="1"/>
  <c r="S228" i="1"/>
  <c r="A229" i="1"/>
  <c r="C228" i="1"/>
  <c r="T228" i="1"/>
  <c r="W228" i="1"/>
  <c r="B228" i="1"/>
  <c r="O228" i="1"/>
  <c r="Z228" i="1"/>
  <c r="J229" i="1"/>
  <c r="K229" i="1"/>
  <c r="N229" i="1"/>
  <c r="AB229" i="1"/>
  <c r="L229" i="1"/>
  <c r="F229" i="1"/>
  <c r="G229" i="1"/>
  <c r="E229" i="1"/>
  <c r="R229" i="1"/>
  <c r="P229" i="1"/>
  <c r="Q229" i="1"/>
  <c r="M229" i="1"/>
  <c r="V229" i="1"/>
  <c r="S229" i="1"/>
  <c r="AA229" i="1"/>
  <c r="U229" i="1"/>
  <c r="X229" i="1"/>
  <c r="C229" i="1"/>
  <c r="A230" i="1"/>
  <c r="T229" i="1"/>
  <c r="W229" i="1"/>
  <c r="B229" i="1"/>
  <c r="O229" i="1"/>
  <c r="Y229" i="1"/>
  <c r="J230" i="1"/>
  <c r="K230" i="1"/>
  <c r="AB230" i="1"/>
  <c r="N230" i="1"/>
  <c r="L230" i="1"/>
  <c r="P230" i="1"/>
  <c r="R230" i="1"/>
  <c r="Q230" i="1"/>
  <c r="M230" i="1"/>
  <c r="G230" i="1"/>
  <c r="E230" i="1"/>
  <c r="F230" i="1"/>
  <c r="B230" i="1"/>
  <c r="C230" i="1"/>
  <c r="A231" i="1"/>
  <c r="W230" i="1"/>
  <c r="T230" i="1"/>
  <c r="X230" i="1"/>
  <c r="U230" i="1"/>
  <c r="S230" i="1"/>
  <c r="V230" i="1"/>
  <c r="O230" i="1"/>
  <c r="Z230" i="1"/>
  <c r="J231" i="1"/>
  <c r="K231" i="1"/>
  <c r="L231" i="1"/>
  <c r="AB231" i="1"/>
  <c r="N231" i="1"/>
  <c r="R231" i="1"/>
  <c r="M231" i="1"/>
  <c r="P231" i="1"/>
  <c r="Q231" i="1"/>
  <c r="F231" i="1"/>
  <c r="G231" i="1"/>
  <c r="E231" i="1"/>
  <c r="T231" i="1"/>
  <c r="W231" i="1"/>
  <c r="S231" i="1"/>
  <c r="V231" i="1"/>
  <c r="A232" i="1"/>
  <c r="C231" i="1"/>
  <c r="B231" i="1"/>
  <c r="AA231" i="1"/>
  <c r="U231" i="1"/>
  <c r="X231" i="1"/>
  <c r="O231" i="1"/>
  <c r="Y231" i="1"/>
  <c r="J232" i="1"/>
  <c r="K232" i="1"/>
  <c r="N232" i="1"/>
  <c r="L232" i="1"/>
  <c r="AB232" i="1"/>
  <c r="F232" i="1"/>
  <c r="G232" i="1"/>
  <c r="E232" i="1"/>
  <c r="P232" i="1"/>
  <c r="R232" i="1"/>
  <c r="Q232" i="1"/>
  <c r="M232" i="1"/>
  <c r="U232" i="1"/>
  <c r="X232" i="1"/>
  <c r="S232" i="1"/>
  <c r="V232" i="1"/>
  <c r="O232" i="1"/>
  <c r="C232" i="1"/>
  <c r="A233" i="1"/>
  <c r="W232" i="1"/>
  <c r="T232" i="1"/>
  <c r="B232" i="1"/>
  <c r="Y232" i="1"/>
  <c r="AA232" i="1"/>
  <c r="J233" i="1"/>
  <c r="K233" i="1"/>
  <c r="N233" i="1"/>
  <c r="L233" i="1"/>
  <c r="AB233" i="1"/>
  <c r="F233" i="1"/>
  <c r="G233" i="1"/>
  <c r="E233" i="1"/>
  <c r="Q233" i="1"/>
  <c r="P233" i="1"/>
  <c r="R233" i="1"/>
  <c r="M233" i="1"/>
  <c r="V233" i="1"/>
  <c r="S233" i="1"/>
  <c r="W233" i="1"/>
  <c r="T233" i="1"/>
  <c r="A234" i="1"/>
  <c r="C233" i="1"/>
  <c r="U233" i="1"/>
  <c r="X233" i="1"/>
  <c r="B233" i="1"/>
  <c r="O233" i="1"/>
  <c r="AA233" i="1"/>
  <c r="J234" i="1"/>
  <c r="K234" i="1"/>
  <c r="AB234" i="1"/>
  <c r="L234" i="1"/>
  <c r="N234" i="1"/>
  <c r="M234" i="1"/>
  <c r="R234" i="1"/>
  <c r="Q234" i="1"/>
  <c r="P234" i="1"/>
  <c r="F234" i="1"/>
  <c r="G234" i="1"/>
  <c r="E234" i="1"/>
  <c r="S234" i="1"/>
  <c r="V234" i="1"/>
  <c r="T234" i="1"/>
  <c r="W234" i="1"/>
  <c r="X234" i="1"/>
  <c r="U234" i="1"/>
  <c r="AA234" i="1"/>
  <c r="B234" i="1"/>
  <c r="C234" i="1"/>
  <c r="A235" i="1"/>
  <c r="O234" i="1"/>
  <c r="J235" i="1"/>
  <c r="K235" i="1"/>
  <c r="N235" i="1"/>
  <c r="L235" i="1"/>
  <c r="AB235" i="1"/>
  <c r="F235" i="1"/>
  <c r="G235" i="1"/>
  <c r="E235" i="1"/>
  <c r="R235" i="1"/>
  <c r="M235" i="1"/>
  <c r="P235" i="1"/>
  <c r="Q235" i="1"/>
  <c r="C235" i="1"/>
  <c r="A236" i="1"/>
  <c r="X235" i="1"/>
  <c r="U235" i="1"/>
  <c r="T235" i="1"/>
  <c r="W235" i="1"/>
  <c r="S235" i="1"/>
  <c r="V235" i="1"/>
  <c r="O235" i="1"/>
  <c r="B235" i="1"/>
  <c r="AA235" i="1"/>
  <c r="Y235" i="1"/>
  <c r="J236" i="1"/>
  <c r="K236" i="1"/>
  <c r="AB236" i="1"/>
  <c r="L236" i="1"/>
  <c r="N236" i="1"/>
  <c r="P236" i="1"/>
  <c r="M236" i="1"/>
  <c r="R236" i="1"/>
  <c r="Q236" i="1"/>
  <c r="F236" i="1"/>
  <c r="G236" i="1"/>
  <c r="E236" i="1"/>
  <c r="T236" i="1"/>
  <c r="W236" i="1"/>
  <c r="U236" i="1"/>
  <c r="X236" i="1"/>
  <c r="C236" i="1"/>
  <c r="A237" i="1"/>
  <c r="B236" i="1"/>
  <c r="V236" i="1"/>
  <c r="O236" i="1"/>
  <c r="S236" i="1"/>
  <c r="Y236" i="1"/>
  <c r="AA236" i="1"/>
  <c r="J237" i="1"/>
  <c r="K237" i="1"/>
  <c r="L237" i="1"/>
  <c r="AB237" i="1"/>
  <c r="N237" i="1"/>
  <c r="P237" i="1"/>
  <c r="Q237" i="1"/>
  <c r="M237" i="1"/>
  <c r="R237" i="1"/>
  <c r="G237" i="1"/>
  <c r="E237" i="1"/>
  <c r="F237" i="1"/>
  <c r="B237" i="1"/>
  <c r="U237" i="1"/>
  <c r="X237" i="1"/>
  <c r="C237" i="1"/>
  <c r="A238" i="1"/>
  <c r="W237" i="1"/>
  <c r="T237" i="1"/>
  <c r="V237" i="1"/>
  <c r="S237" i="1"/>
  <c r="O237" i="1"/>
  <c r="J238" i="1"/>
  <c r="K238" i="1"/>
  <c r="L238" i="1"/>
  <c r="AB238" i="1"/>
  <c r="N238" i="1"/>
  <c r="R238" i="1"/>
  <c r="Q238" i="1"/>
  <c r="M238" i="1"/>
  <c r="P238" i="1"/>
  <c r="F238" i="1"/>
  <c r="G238" i="1"/>
  <c r="E238" i="1"/>
  <c r="V238" i="1"/>
  <c r="O238" i="1"/>
  <c r="S238" i="1"/>
  <c r="A239" i="1"/>
  <c r="C238" i="1"/>
  <c r="T238" i="1"/>
  <c r="W238" i="1"/>
  <c r="B238" i="1"/>
  <c r="U238" i="1"/>
  <c r="X238" i="1"/>
  <c r="AA238" i="1"/>
  <c r="J239" i="1"/>
  <c r="K239" i="1"/>
  <c r="L239" i="1"/>
  <c r="AB239" i="1"/>
  <c r="N239" i="1"/>
  <c r="Q239" i="1"/>
  <c r="M239" i="1"/>
  <c r="P239" i="1"/>
  <c r="R239" i="1"/>
  <c r="G239" i="1"/>
  <c r="E239" i="1"/>
  <c r="F239" i="1"/>
  <c r="B239" i="1"/>
  <c r="U239" i="1"/>
  <c r="X239" i="1"/>
  <c r="S239" i="1"/>
  <c r="V239" i="1"/>
  <c r="C239" i="1"/>
  <c r="A240" i="1"/>
  <c r="T239" i="1"/>
  <c r="W239" i="1"/>
  <c r="O239" i="1"/>
  <c r="J240" i="1"/>
  <c r="K240" i="1"/>
  <c r="AB240" i="1"/>
  <c r="N240" i="1"/>
  <c r="L240" i="1"/>
  <c r="M240" i="1"/>
  <c r="Q240" i="1"/>
  <c r="P240" i="1"/>
  <c r="R240" i="1"/>
  <c r="G240" i="1"/>
  <c r="E240" i="1"/>
  <c r="F240" i="1"/>
  <c r="B240" i="1"/>
  <c r="X240" i="1"/>
  <c r="U240" i="1"/>
  <c r="S240" i="1"/>
  <c r="V240" i="1"/>
  <c r="W240" i="1"/>
  <c r="T240" i="1"/>
  <c r="A241" i="1"/>
  <c r="C240" i="1"/>
  <c r="O240" i="1"/>
  <c r="J241" i="1"/>
  <c r="K241" i="1"/>
  <c r="L241" i="1"/>
  <c r="AB241" i="1"/>
  <c r="N241" i="1"/>
  <c r="M241" i="1"/>
  <c r="Q241" i="1"/>
  <c r="R241" i="1"/>
  <c r="P241" i="1"/>
  <c r="G241" i="1"/>
  <c r="E241" i="1"/>
  <c r="F241" i="1"/>
  <c r="B241" i="1"/>
  <c r="S241" i="1"/>
  <c r="V241" i="1"/>
  <c r="AA241" i="1"/>
  <c r="U241" i="1"/>
  <c r="X241" i="1"/>
  <c r="W241" i="1"/>
  <c r="T241" i="1"/>
  <c r="A242" i="1"/>
  <c r="C241" i="1"/>
  <c r="O241" i="1"/>
  <c r="J242" i="1"/>
  <c r="K242" i="1"/>
  <c r="L242" i="1"/>
  <c r="N242" i="1"/>
  <c r="AB242" i="1"/>
  <c r="F242" i="1"/>
  <c r="G242" i="1"/>
  <c r="E242" i="1"/>
  <c r="R242" i="1"/>
  <c r="Q242" i="1"/>
  <c r="M242" i="1"/>
  <c r="P242" i="1"/>
  <c r="W242" i="1"/>
  <c r="T242" i="1"/>
  <c r="X242" i="1"/>
  <c r="U242" i="1"/>
  <c r="AA242" i="1"/>
  <c r="S242" i="1"/>
  <c r="V242" i="1"/>
  <c r="C242" i="1"/>
  <c r="A243" i="1"/>
  <c r="B242" i="1"/>
  <c r="O242" i="1"/>
  <c r="Y242" i="1"/>
  <c r="J243" i="1"/>
  <c r="K243" i="1"/>
  <c r="AB243" i="1"/>
  <c r="N243" i="1"/>
  <c r="L243" i="1"/>
  <c r="R243" i="1"/>
  <c r="Q243" i="1"/>
  <c r="M243" i="1"/>
  <c r="P243" i="1"/>
  <c r="G243" i="1"/>
  <c r="E243" i="1"/>
  <c r="F243" i="1"/>
  <c r="B243" i="1"/>
  <c r="S243" i="1"/>
  <c r="V243" i="1"/>
  <c r="C243" i="1"/>
  <c r="A244" i="1"/>
  <c r="T243" i="1"/>
  <c r="W243" i="1"/>
  <c r="AA243" i="1"/>
  <c r="U243" i="1"/>
  <c r="X243" i="1"/>
  <c r="O243" i="1"/>
  <c r="Y243" i="1"/>
  <c r="J244" i="1"/>
  <c r="K244" i="1"/>
  <c r="N244" i="1"/>
  <c r="L244" i="1"/>
  <c r="AB244" i="1"/>
  <c r="F244" i="1"/>
  <c r="G244" i="1"/>
  <c r="E244" i="1"/>
  <c r="R244" i="1"/>
  <c r="Q244" i="1"/>
  <c r="M244" i="1"/>
  <c r="P244" i="1"/>
  <c r="T244" i="1"/>
  <c r="W244" i="1"/>
  <c r="AA244" i="1"/>
  <c r="U244" i="1"/>
  <c r="X244" i="1"/>
  <c r="S244" i="1"/>
  <c r="V244" i="1"/>
  <c r="C244" i="1"/>
  <c r="A245" i="1"/>
  <c r="B244" i="1"/>
  <c r="O244" i="1"/>
  <c r="Z244" i="1"/>
  <c r="J245" i="1"/>
  <c r="K245" i="1"/>
  <c r="AB245" i="1"/>
  <c r="N245" i="1"/>
  <c r="L245" i="1"/>
  <c r="R245" i="1"/>
  <c r="P245" i="1"/>
  <c r="Q245" i="1"/>
  <c r="M245" i="1"/>
  <c r="F245" i="1"/>
  <c r="G245" i="1"/>
  <c r="E245" i="1"/>
  <c r="B245" i="1"/>
  <c r="T245" i="1"/>
  <c r="W245" i="1"/>
  <c r="Z245" i="1"/>
  <c r="V245" i="1"/>
  <c r="S245" i="1"/>
  <c r="U245" i="1"/>
  <c r="X245" i="1"/>
  <c r="AA245" i="1"/>
  <c r="A246" i="1"/>
  <c r="C245" i="1"/>
  <c r="O245" i="1"/>
  <c r="Y245" i="1"/>
  <c r="J246" i="1"/>
  <c r="K246" i="1"/>
  <c r="D245" i="1"/>
  <c r="L246" i="1"/>
  <c r="N246" i="1"/>
  <c r="AB246" i="1"/>
  <c r="F246" i="1"/>
  <c r="G246" i="1"/>
  <c r="E246" i="1"/>
  <c r="Q246" i="1"/>
  <c r="M246" i="1"/>
  <c r="P246" i="1"/>
  <c r="R246" i="1"/>
  <c r="C246" i="1"/>
  <c r="A247" i="1"/>
  <c r="T246" i="1"/>
  <c r="W246" i="1"/>
  <c r="U246" i="1"/>
  <c r="X246" i="1"/>
  <c r="S246" i="1"/>
  <c r="V246" i="1"/>
  <c r="O246" i="1"/>
  <c r="B246" i="1"/>
  <c r="Y246" i="1"/>
  <c r="AA246" i="1"/>
  <c r="J247" i="1"/>
  <c r="K247" i="1"/>
  <c r="L247" i="1"/>
  <c r="AB247" i="1"/>
  <c r="N247" i="1"/>
  <c r="Q247" i="1"/>
  <c r="P247" i="1"/>
  <c r="R247" i="1"/>
  <c r="M247" i="1"/>
  <c r="F247" i="1"/>
  <c r="G247" i="1"/>
  <c r="E247" i="1"/>
  <c r="C247" i="1"/>
  <c r="A248" i="1"/>
  <c r="X247" i="1"/>
  <c r="U247" i="1"/>
  <c r="V247" i="1"/>
  <c r="O247" i="1"/>
  <c r="S247" i="1"/>
  <c r="B247" i="1"/>
  <c r="T247" i="1"/>
  <c r="W247" i="1"/>
  <c r="J248" i="1"/>
  <c r="K248" i="1"/>
  <c r="N248" i="1"/>
  <c r="L248" i="1"/>
  <c r="AB248" i="1"/>
  <c r="F248" i="1"/>
  <c r="G248" i="1"/>
  <c r="E248" i="1"/>
  <c r="M248" i="1"/>
  <c r="P248" i="1"/>
  <c r="R248" i="1"/>
  <c r="Q248" i="1"/>
  <c r="A249" i="1"/>
  <c r="C248" i="1"/>
  <c r="T248" i="1"/>
  <c r="W248" i="1"/>
  <c r="U248" i="1"/>
  <c r="AA248" i="1"/>
  <c r="X248" i="1"/>
  <c r="S248" i="1"/>
  <c r="V248" i="1"/>
  <c r="B248" i="1"/>
  <c r="O248" i="1"/>
  <c r="Y248" i="1"/>
  <c r="J249" i="1"/>
  <c r="K249" i="1"/>
  <c r="L249" i="1"/>
  <c r="AB249" i="1"/>
  <c r="N249" i="1"/>
  <c r="R249" i="1"/>
  <c r="M249" i="1"/>
  <c r="P249" i="1"/>
  <c r="Q249" i="1"/>
  <c r="F249" i="1"/>
  <c r="G249" i="1"/>
  <c r="E249" i="1"/>
  <c r="W249" i="1"/>
  <c r="T249" i="1"/>
  <c r="V249" i="1"/>
  <c r="S249" i="1"/>
  <c r="Y249" i="1"/>
  <c r="A250" i="1"/>
  <c r="C249" i="1"/>
  <c r="B249" i="1"/>
  <c r="AA249" i="1"/>
  <c r="U249" i="1"/>
  <c r="X249" i="1"/>
  <c r="O249" i="1"/>
  <c r="J250" i="1"/>
  <c r="K250" i="1"/>
  <c r="N250" i="1"/>
  <c r="L250" i="1"/>
  <c r="AB250" i="1"/>
  <c r="F250" i="1"/>
  <c r="G250" i="1"/>
  <c r="E250" i="1"/>
  <c r="Q250" i="1"/>
  <c r="M250" i="1"/>
  <c r="R250" i="1"/>
  <c r="P250" i="1"/>
  <c r="C250" i="1"/>
  <c r="A251" i="1"/>
  <c r="T250" i="1"/>
  <c r="W250" i="1"/>
  <c r="S250" i="1"/>
  <c r="V250" i="1"/>
  <c r="U250" i="1"/>
  <c r="X250" i="1"/>
  <c r="AA250" i="1"/>
  <c r="B250" i="1"/>
  <c r="O250" i="1"/>
  <c r="Y250" i="1"/>
  <c r="J251" i="1"/>
  <c r="K251" i="1"/>
  <c r="N251" i="1"/>
  <c r="AB251" i="1"/>
  <c r="L251" i="1"/>
  <c r="G251" i="1"/>
  <c r="E251" i="1"/>
  <c r="F251" i="1"/>
  <c r="P251" i="1"/>
  <c r="M251" i="1"/>
  <c r="Q251" i="1"/>
  <c r="R251" i="1"/>
  <c r="V251" i="1"/>
  <c r="S251" i="1"/>
  <c r="B251" i="1"/>
  <c r="U251" i="1"/>
  <c r="X251" i="1"/>
  <c r="AA251" i="1"/>
  <c r="T251" i="1"/>
  <c r="W251" i="1"/>
  <c r="Z251" i="1"/>
  <c r="C251" i="1"/>
  <c r="A252" i="1"/>
  <c r="O251" i="1"/>
  <c r="Y251" i="1"/>
  <c r="J252" i="1"/>
  <c r="K252" i="1"/>
  <c r="D251" i="1"/>
  <c r="N252" i="1"/>
  <c r="L252" i="1"/>
  <c r="AB252" i="1"/>
  <c r="F252" i="1"/>
  <c r="G252" i="1"/>
  <c r="E252" i="1"/>
  <c r="P252" i="1"/>
  <c r="Q252" i="1"/>
  <c r="R252" i="1"/>
  <c r="M252" i="1"/>
  <c r="W252" i="1"/>
  <c r="T252" i="1"/>
  <c r="S252" i="1"/>
  <c r="V252" i="1"/>
  <c r="C252" i="1"/>
  <c r="A253" i="1"/>
  <c r="U252" i="1"/>
  <c r="AA252" i="1"/>
  <c r="X252" i="1"/>
  <c r="B252" i="1"/>
  <c r="O252" i="1"/>
  <c r="Y252" i="1"/>
  <c r="J253" i="1"/>
  <c r="K253" i="1"/>
  <c r="AB253" i="1"/>
  <c r="N253" i="1"/>
  <c r="L253" i="1"/>
  <c r="P253" i="1"/>
  <c r="Q253" i="1"/>
  <c r="M253" i="1"/>
  <c r="R253" i="1"/>
  <c r="F253" i="1"/>
  <c r="G253" i="1"/>
  <c r="E253" i="1"/>
  <c r="U253" i="1"/>
  <c r="X253" i="1"/>
  <c r="C253" i="1"/>
  <c r="A254" i="1"/>
  <c r="Z253" i="1"/>
  <c r="T253" i="1"/>
  <c r="W253" i="1"/>
  <c r="B253" i="1"/>
  <c r="S253" i="1"/>
  <c r="V253" i="1"/>
  <c r="O253" i="1"/>
  <c r="J254" i="1"/>
  <c r="K254" i="1"/>
  <c r="N254" i="1"/>
  <c r="L254" i="1"/>
  <c r="AB254" i="1"/>
  <c r="F254" i="1"/>
  <c r="G254" i="1"/>
  <c r="E254" i="1"/>
  <c r="R254" i="1"/>
  <c r="Q254" i="1"/>
  <c r="P254" i="1"/>
  <c r="M254" i="1"/>
  <c r="T254" i="1"/>
  <c r="W254" i="1"/>
  <c r="A255" i="1"/>
  <c r="C254" i="1"/>
  <c r="U254" i="1"/>
  <c r="X254" i="1"/>
  <c r="S254" i="1"/>
  <c r="V254" i="1"/>
  <c r="O254" i="1"/>
  <c r="B254" i="1"/>
  <c r="Z254" i="1"/>
  <c r="J255" i="1"/>
  <c r="K255" i="1"/>
  <c r="AB255" i="1"/>
  <c r="L255" i="1"/>
  <c r="N255" i="1"/>
  <c r="R255" i="1"/>
  <c r="M255" i="1"/>
  <c r="Q255" i="1"/>
  <c r="P255" i="1"/>
  <c r="G255" i="1"/>
  <c r="E255" i="1"/>
  <c r="F255" i="1"/>
  <c r="B255" i="1"/>
  <c r="V255" i="1"/>
  <c r="S255" i="1"/>
  <c r="T255" i="1"/>
  <c r="W255" i="1"/>
  <c r="A256" i="1"/>
  <c r="C255" i="1"/>
  <c r="X255" i="1"/>
  <c r="U255" i="1"/>
  <c r="AA255" i="1"/>
  <c r="O255" i="1"/>
  <c r="Y255" i="1"/>
  <c r="J256" i="1"/>
  <c r="K256" i="1"/>
  <c r="N256" i="1"/>
  <c r="L256" i="1"/>
  <c r="AB256" i="1"/>
  <c r="F256" i="1"/>
  <c r="G256" i="1"/>
  <c r="E256" i="1"/>
  <c r="M256" i="1"/>
  <c r="R256" i="1"/>
  <c r="Q256" i="1"/>
  <c r="P256" i="1"/>
  <c r="A257" i="1"/>
  <c r="C256" i="1"/>
  <c r="S256" i="1"/>
  <c r="V256" i="1"/>
  <c r="T256" i="1"/>
  <c r="W256" i="1"/>
  <c r="U256" i="1"/>
  <c r="AA256" i="1"/>
  <c r="X256" i="1"/>
  <c r="B256" i="1"/>
  <c r="O256" i="1"/>
  <c r="Y256" i="1"/>
  <c r="Z256" i="1"/>
  <c r="J257" i="1"/>
  <c r="K257" i="1"/>
  <c r="D256" i="1"/>
  <c r="N257" i="1"/>
  <c r="AB257" i="1"/>
  <c r="L257" i="1"/>
  <c r="F257" i="1"/>
  <c r="G257" i="1"/>
  <c r="E257" i="1"/>
  <c r="R257" i="1"/>
  <c r="Q257" i="1"/>
  <c r="M257" i="1"/>
  <c r="P257" i="1"/>
  <c r="B257" i="1"/>
  <c r="U257" i="1"/>
  <c r="X257" i="1"/>
  <c r="AA257" i="1"/>
  <c r="V257" i="1"/>
  <c r="S257" i="1"/>
  <c r="A258" i="1"/>
  <c r="C257" i="1"/>
  <c r="W257" i="1"/>
  <c r="T257" i="1"/>
  <c r="Z257" i="1"/>
  <c r="O257" i="1"/>
  <c r="Y257" i="1"/>
  <c r="J258" i="1"/>
  <c r="K258" i="1"/>
  <c r="D257" i="1"/>
  <c r="N258" i="1"/>
  <c r="AB258" i="1"/>
  <c r="L258" i="1"/>
  <c r="G258" i="1"/>
  <c r="E258" i="1"/>
  <c r="F258" i="1"/>
  <c r="P258" i="1"/>
  <c r="R258" i="1"/>
  <c r="Q258" i="1"/>
  <c r="M258" i="1"/>
  <c r="V258" i="1"/>
  <c r="S258" i="1"/>
  <c r="C258" i="1"/>
  <c r="A259" i="1"/>
  <c r="B258" i="1"/>
  <c r="T258" i="1"/>
  <c r="W258" i="1"/>
  <c r="X258" i="1"/>
  <c r="U258" i="1"/>
  <c r="O258" i="1"/>
  <c r="AA258" i="1"/>
  <c r="Z258" i="1"/>
  <c r="J259" i="1"/>
  <c r="K259" i="1"/>
  <c r="L259" i="1"/>
  <c r="AB259" i="1"/>
  <c r="N259" i="1"/>
  <c r="M259" i="1"/>
  <c r="P259" i="1"/>
  <c r="Q259" i="1"/>
  <c r="R259" i="1"/>
  <c r="G259" i="1"/>
  <c r="E259" i="1"/>
  <c r="F259" i="1"/>
  <c r="B259" i="1"/>
  <c r="U259" i="1"/>
  <c r="X259" i="1"/>
  <c r="W259" i="1"/>
  <c r="T259" i="1"/>
  <c r="S259" i="1"/>
  <c r="V259" i="1"/>
  <c r="C259" i="1"/>
  <c r="A260" i="1"/>
  <c r="O259" i="1"/>
  <c r="AA259" i="1"/>
  <c r="Z259" i="1"/>
  <c r="J260" i="1"/>
  <c r="K260" i="1"/>
  <c r="N260" i="1"/>
  <c r="AB260" i="1"/>
  <c r="L260" i="1"/>
  <c r="F260" i="1"/>
  <c r="G260" i="1"/>
  <c r="E260" i="1"/>
  <c r="R260" i="1"/>
  <c r="Q260" i="1"/>
  <c r="M260" i="1"/>
  <c r="P260" i="1"/>
  <c r="T260" i="1"/>
  <c r="W260" i="1"/>
  <c r="X260" i="1"/>
  <c r="AA260" i="1"/>
  <c r="U260" i="1"/>
  <c r="V260" i="1"/>
  <c r="S260" i="1"/>
  <c r="C260" i="1"/>
  <c r="A261" i="1"/>
  <c r="B260" i="1"/>
  <c r="O260" i="1"/>
  <c r="Y260" i="1"/>
  <c r="J261" i="1"/>
  <c r="K261" i="1"/>
  <c r="N261" i="1"/>
  <c r="AB261" i="1"/>
  <c r="L261" i="1"/>
  <c r="G261" i="1"/>
  <c r="E261" i="1"/>
  <c r="F261" i="1"/>
  <c r="Q261" i="1"/>
  <c r="R261" i="1"/>
  <c r="M261" i="1"/>
  <c r="P261" i="1"/>
  <c r="B261" i="1"/>
  <c r="AA261" i="1"/>
  <c r="U261" i="1"/>
  <c r="X261" i="1"/>
  <c r="T261" i="1"/>
  <c r="W261" i="1"/>
  <c r="V261" i="1"/>
  <c r="S261" i="1"/>
  <c r="A262" i="1"/>
  <c r="C261" i="1"/>
  <c r="O261" i="1"/>
  <c r="Y261" i="1"/>
  <c r="J262" i="1"/>
  <c r="K262" i="1"/>
  <c r="N262" i="1"/>
  <c r="AB262" i="1"/>
  <c r="L262" i="1"/>
  <c r="G262" i="1"/>
  <c r="E262" i="1"/>
  <c r="F262" i="1"/>
  <c r="R262" i="1"/>
  <c r="Q262" i="1"/>
  <c r="M262" i="1"/>
  <c r="P262" i="1"/>
  <c r="B262" i="1"/>
  <c r="Z262" i="1"/>
  <c r="T262" i="1"/>
  <c r="W262" i="1"/>
  <c r="X262" i="1"/>
  <c r="U262" i="1"/>
  <c r="AA262" i="1"/>
  <c r="V262" i="1"/>
  <c r="O262" i="1"/>
  <c r="S262" i="1"/>
  <c r="C262" i="1"/>
  <c r="A263" i="1"/>
  <c r="Y262" i="1"/>
  <c r="D262" i="1"/>
  <c r="J263" i="1"/>
  <c r="K263" i="1"/>
  <c r="AB263" i="1"/>
  <c r="N263" i="1"/>
  <c r="L263" i="1"/>
  <c r="R263" i="1"/>
  <c r="M263" i="1"/>
  <c r="Q263" i="1"/>
  <c r="P263" i="1"/>
  <c r="G263" i="1"/>
  <c r="E263" i="1"/>
  <c r="F263" i="1"/>
  <c r="W263" i="1"/>
  <c r="T263" i="1"/>
  <c r="B263" i="1"/>
  <c r="A264" i="1"/>
  <c r="C263" i="1"/>
  <c r="X263" i="1"/>
  <c r="U263" i="1"/>
  <c r="AA263" i="1"/>
  <c r="V263" i="1"/>
  <c r="S263" i="1"/>
  <c r="O263" i="1"/>
  <c r="Y263" i="1"/>
  <c r="Z263" i="1"/>
  <c r="J264" i="1"/>
  <c r="K264" i="1"/>
  <c r="D263" i="1"/>
  <c r="N264" i="1"/>
  <c r="L264" i="1"/>
  <c r="AB264" i="1"/>
  <c r="F264" i="1"/>
  <c r="G264" i="1"/>
  <c r="E264" i="1"/>
  <c r="R264" i="1"/>
  <c r="Q264" i="1"/>
  <c r="M264" i="1"/>
  <c r="P264" i="1"/>
  <c r="T264" i="1"/>
  <c r="Z264" i="1"/>
  <c r="W264" i="1"/>
  <c r="X264" i="1"/>
  <c r="U264" i="1"/>
  <c r="V264" i="1"/>
  <c r="S264" i="1"/>
  <c r="C264" i="1"/>
  <c r="A265" i="1"/>
  <c r="B264" i="1"/>
  <c r="O264" i="1"/>
  <c r="Y264" i="1"/>
  <c r="J265" i="1"/>
  <c r="K265" i="1"/>
  <c r="L265" i="1"/>
  <c r="AB265" i="1"/>
  <c r="N265" i="1"/>
  <c r="M265" i="1"/>
  <c r="P265" i="1"/>
  <c r="Q265" i="1"/>
  <c r="R265" i="1"/>
  <c r="G265" i="1"/>
  <c r="E265" i="1"/>
  <c r="F265" i="1"/>
  <c r="B265" i="1"/>
  <c r="X265" i="1"/>
  <c r="U265" i="1"/>
  <c r="T265" i="1"/>
  <c r="W265" i="1"/>
  <c r="V265" i="1"/>
  <c r="O265" i="1"/>
  <c r="S265" i="1"/>
  <c r="A266" i="1"/>
  <c r="C265" i="1"/>
  <c r="AA265" i="1"/>
  <c r="J266" i="1"/>
  <c r="K266" i="1"/>
  <c r="N266" i="1"/>
  <c r="AB266" i="1"/>
  <c r="L266" i="1"/>
  <c r="G266" i="1"/>
  <c r="E266" i="1"/>
  <c r="F266" i="1"/>
  <c r="Q266" i="1"/>
  <c r="P266" i="1"/>
  <c r="R266" i="1"/>
  <c r="M266" i="1"/>
  <c r="W266" i="1"/>
  <c r="T266" i="1"/>
  <c r="A267" i="1"/>
  <c r="C266" i="1"/>
  <c r="B266" i="1"/>
  <c r="X266" i="1"/>
  <c r="U266" i="1"/>
  <c r="V266" i="1"/>
  <c r="O266" i="1"/>
  <c r="S266" i="1"/>
  <c r="AA266" i="1"/>
  <c r="J267" i="1"/>
  <c r="K267" i="1"/>
  <c r="AB267" i="1"/>
  <c r="N267" i="1"/>
  <c r="L267" i="1"/>
  <c r="P267" i="1"/>
  <c r="Q267" i="1"/>
  <c r="R267" i="1"/>
  <c r="M267" i="1"/>
  <c r="F267" i="1"/>
  <c r="G267" i="1"/>
  <c r="E267" i="1"/>
  <c r="B267" i="1"/>
  <c r="U267" i="1"/>
  <c r="X267" i="1"/>
  <c r="AA267" i="1"/>
  <c r="T267" i="1"/>
  <c r="W267" i="1"/>
  <c r="S267" i="1"/>
  <c r="V267" i="1"/>
  <c r="A268" i="1"/>
  <c r="C267" i="1"/>
  <c r="O267" i="1"/>
  <c r="Y267" i="1"/>
  <c r="J268" i="1"/>
  <c r="K268" i="1"/>
  <c r="AB268" i="1"/>
  <c r="N268" i="1"/>
  <c r="L268" i="1"/>
  <c r="M268" i="1"/>
  <c r="P268" i="1"/>
  <c r="R268" i="1"/>
  <c r="Q268" i="1"/>
  <c r="F268" i="1"/>
  <c r="G268" i="1"/>
  <c r="E268" i="1"/>
  <c r="T268" i="1"/>
  <c r="W268" i="1"/>
  <c r="U268" i="1"/>
  <c r="AA268" i="1"/>
  <c r="X268" i="1"/>
  <c r="Y268" i="1"/>
  <c r="S268" i="1"/>
  <c r="V268" i="1"/>
  <c r="B268" i="1"/>
  <c r="A269" i="1"/>
  <c r="C268" i="1"/>
  <c r="O268" i="1"/>
  <c r="J269" i="1"/>
  <c r="K269" i="1"/>
  <c r="N269" i="1"/>
  <c r="L269" i="1"/>
  <c r="AB269" i="1"/>
  <c r="G269" i="1"/>
  <c r="E269" i="1"/>
  <c r="F269" i="1"/>
  <c r="M269" i="1"/>
  <c r="P269" i="1"/>
  <c r="Q269" i="1"/>
  <c r="R269" i="1"/>
  <c r="B269" i="1"/>
  <c r="V269" i="1"/>
  <c r="S269" i="1"/>
  <c r="C269" i="1"/>
  <c r="A270" i="1"/>
  <c r="X269" i="1"/>
  <c r="U269" i="1"/>
  <c r="AA269" i="1"/>
  <c r="T269" i="1"/>
  <c r="W269" i="1"/>
  <c r="O269" i="1"/>
  <c r="J270" i="1"/>
  <c r="K270" i="1"/>
  <c r="AB270" i="1"/>
  <c r="L270" i="1"/>
  <c r="N270" i="1"/>
  <c r="R270" i="1"/>
  <c r="Q270" i="1"/>
  <c r="M270" i="1"/>
  <c r="P270" i="1"/>
  <c r="G270" i="1"/>
  <c r="E270" i="1"/>
  <c r="F270" i="1"/>
  <c r="B270" i="1"/>
  <c r="S270" i="1"/>
  <c r="V270" i="1"/>
  <c r="A271" i="1"/>
  <c r="C270" i="1"/>
  <c r="T270" i="1"/>
  <c r="W270" i="1"/>
  <c r="X270" i="1"/>
  <c r="AA270" i="1"/>
  <c r="U270" i="1"/>
  <c r="O270" i="1"/>
  <c r="Y270" i="1"/>
  <c r="J271" i="1"/>
  <c r="K271" i="1"/>
  <c r="AB271" i="1"/>
  <c r="N271" i="1"/>
  <c r="L271" i="1"/>
  <c r="M271" i="1"/>
  <c r="Q271" i="1"/>
  <c r="P271" i="1"/>
  <c r="R271" i="1"/>
  <c r="G271" i="1"/>
  <c r="E271" i="1"/>
  <c r="F271" i="1"/>
  <c r="B271" i="1"/>
  <c r="X271" i="1"/>
  <c r="U271" i="1"/>
  <c r="V271" i="1"/>
  <c r="S271" i="1"/>
  <c r="T271" i="1"/>
  <c r="W271" i="1"/>
  <c r="C271" i="1"/>
  <c r="A272" i="1"/>
  <c r="O271" i="1"/>
  <c r="J272" i="1"/>
  <c r="K272" i="1"/>
  <c r="AB272" i="1"/>
  <c r="N272" i="1"/>
  <c r="L272" i="1"/>
  <c r="P272" i="1"/>
  <c r="Q272" i="1"/>
  <c r="M272" i="1"/>
  <c r="R272" i="1"/>
  <c r="F272" i="1"/>
  <c r="G272" i="1"/>
  <c r="E272" i="1"/>
  <c r="X272" i="1"/>
  <c r="U272" i="1"/>
  <c r="A273" i="1"/>
  <c r="C272" i="1"/>
  <c r="W272" i="1"/>
  <c r="Z272" i="1"/>
  <c r="T272" i="1"/>
  <c r="B272" i="1"/>
  <c r="S272" i="1"/>
  <c r="V272" i="1"/>
  <c r="O272" i="1"/>
  <c r="Y272" i="1"/>
  <c r="J273" i="1"/>
  <c r="K273" i="1"/>
  <c r="L273" i="1"/>
  <c r="AB273" i="1"/>
  <c r="N273" i="1"/>
  <c r="Q273" i="1"/>
  <c r="R273" i="1"/>
  <c r="M273" i="1"/>
  <c r="P273" i="1"/>
  <c r="G273" i="1"/>
  <c r="E273" i="1"/>
  <c r="F273" i="1"/>
  <c r="B273" i="1"/>
  <c r="S273" i="1"/>
  <c r="V273" i="1"/>
  <c r="O273" i="1"/>
  <c r="C273" i="1"/>
  <c r="A274" i="1"/>
  <c r="X273" i="1"/>
  <c r="U273" i="1"/>
  <c r="T273" i="1"/>
  <c r="W273" i="1"/>
  <c r="AA273" i="1"/>
  <c r="Y273" i="1"/>
  <c r="J274" i="1"/>
  <c r="K274" i="1"/>
  <c r="AB274" i="1"/>
  <c r="L274" i="1"/>
  <c r="N274" i="1"/>
  <c r="Q274" i="1"/>
  <c r="R274" i="1"/>
  <c r="M274" i="1"/>
  <c r="P274" i="1"/>
  <c r="F274" i="1"/>
  <c r="G274" i="1"/>
  <c r="E274" i="1"/>
  <c r="V274" i="1"/>
  <c r="S274" i="1"/>
  <c r="A275" i="1"/>
  <c r="C274" i="1"/>
  <c r="X274" i="1"/>
  <c r="U274" i="1"/>
  <c r="B274" i="1"/>
  <c r="T274" i="1"/>
  <c r="W274" i="1"/>
  <c r="O274" i="1"/>
  <c r="AA274" i="1"/>
  <c r="Z274" i="1"/>
  <c r="J275" i="1"/>
  <c r="K275" i="1"/>
  <c r="AB275" i="1"/>
  <c r="N275" i="1"/>
  <c r="L275" i="1"/>
  <c r="P275" i="1"/>
  <c r="R275" i="1"/>
  <c r="M275" i="1"/>
  <c r="Q275" i="1"/>
  <c r="G275" i="1"/>
  <c r="E275" i="1"/>
  <c r="F275" i="1"/>
  <c r="A276" i="1"/>
  <c r="C275" i="1"/>
  <c r="B275" i="1"/>
  <c r="X275" i="1"/>
  <c r="AA275" i="1"/>
  <c r="U275" i="1"/>
  <c r="S275" i="1"/>
  <c r="V275" i="1"/>
  <c r="T275" i="1"/>
  <c r="W275" i="1"/>
  <c r="O275" i="1"/>
  <c r="Y275" i="1"/>
  <c r="J276" i="1"/>
  <c r="K276" i="1"/>
  <c r="N280" i="1"/>
  <c r="AB276" i="1"/>
  <c r="N276" i="1"/>
  <c r="L276" i="1"/>
  <c r="F280" i="1"/>
  <c r="Q280" i="1"/>
  <c r="M280" i="1"/>
  <c r="R280" i="1"/>
  <c r="P280" i="1"/>
  <c r="R276" i="1"/>
  <c r="M276" i="1"/>
  <c r="Q276" i="1"/>
  <c r="P276" i="1"/>
  <c r="F276" i="1"/>
  <c r="G276" i="1"/>
  <c r="E276" i="1"/>
  <c r="W280" i="1"/>
  <c r="T280" i="1"/>
  <c r="U280" i="1"/>
  <c r="X280" i="1"/>
  <c r="B276" i="1"/>
  <c r="W276" i="1"/>
  <c r="Z276" i="1"/>
  <c r="T276" i="1"/>
  <c r="A277" i="1"/>
  <c r="C276" i="1"/>
  <c r="X276" i="1"/>
  <c r="AA276" i="1"/>
  <c r="U276" i="1"/>
  <c r="Y276" i="1"/>
  <c r="S276" i="1"/>
  <c r="V276" i="1"/>
  <c r="O276" i="1"/>
  <c r="D276" i="1"/>
  <c r="J277" i="1"/>
  <c r="K277" i="1"/>
  <c r="N281" i="1"/>
  <c r="N277" i="1"/>
  <c r="L277" i="1"/>
  <c r="AB277" i="1"/>
  <c r="P281" i="1"/>
  <c r="Q281" i="1"/>
  <c r="R281" i="1"/>
  <c r="M281" i="1"/>
  <c r="F277" i="1"/>
  <c r="G277" i="1"/>
  <c r="E277" i="1"/>
  <c r="P277" i="1"/>
  <c r="Q277" i="1"/>
  <c r="R277" i="1"/>
  <c r="M277" i="1"/>
  <c r="X281" i="1"/>
  <c r="AA281" i="1"/>
  <c r="U281" i="1"/>
  <c r="T281" i="1"/>
  <c r="W281" i="1"/>
  <c r="T277" i="1"/>
  <c r="W277" i="1"/>
  <c r="S277" i="1"/>
  <c r="V277" i="1"/>
  <c r="A278" i="1"/>
  <c r="C277" i="1"/>
  <c r="X277" i="1"/>
  <c r="U277" i="1"/>
  <c r="AA277" i="1"/>
  <c r="B277" i="1"/>
  <c r="O277" i="1"/>
  <c r="Y277" i="1"/>
  <c r="J278" i="1"/>
  <c r="K278" i="1"/>
  <c r="N282" i="1"/>
  <c r="L278" i="1"/>
  <c r="N278" i="1"/>
  <c r="AB278" i="1"/>
  <c r="Q282" i="1"/>
  <c r="M282" i="1"/>
  <c r="P282" i="1"/>
  <c r="R282" i="1"/>
  <c r="F278" i="1"/>
  <c r="G278" i="1"/>
  <c r="E278" i="1"/>
  <c r="Q278" i="1"/>
  <c r="R278" i="1"/>
  <c r="P278" i="1"/>
  <c r="M278" i="1"/>
  <c r="U282" i="1"/>
  <c r="X282" i="1"/>
  <c r="AA282" i="1"/>
  <c r="T282" i="1"/>
  <c r="W282" i="1"/>
  <c r="Z282" i="1"/>
  <c r="U278" i="1"/>
  <c r="X278" i="1"/>
  <c r="AA278" i="1"/>
  <c r="W278" i="1"/>
  <c r="Z278" i="1"/>
  <c r="T278" i="1"/>
  <c r="C278" i="1"/>
  <c r="A279" i="1"/>
  <c r="S278" i="1"/>
  <c r="V278" i="1"/>
  <c r="B278" i="1"/>
  <c r="O278" i="1"/>
  <c r="J279" i="1"/>
  <c r="K279" i="1"/>
  <c r="N283" i="1"/>
  <c r="L279" i="1"/>
  <c r="AB279" i="1"/>
  <c r="N279" i="1"/>
  <c r="M283" i="1"/>
  <c r="P283" i="1"/>
  <c r="Q283" i="1"/>
  <c r="R283" i="1"/>
  <c r="M279" i="1"/>
  <c r="Q279" i="1"/>
  <c r="R279" i="1"/>
  <c r="P279" i="1"/>
  <c r="F279" i="1"/>
  <c r="G279" i="1"/>
  <c r="E279" i="1"/>
  <c r="AA283" i="1"/>
  <c r="U283" i="1"/>
  <c r="X283" i="1"/>
  <c r="T283" i="1"/>
  <c r="W283" i="1"/>
  <c r="S279" i="1"/>
  <c r="V279" i="1"/>
  <c r="U279" i="1"/>
  <c r="AA279" i="1"/>
  <c r="X279" i="1"/>
  <c r="W279" i="1"/>
  <c r="T279" i="1"/>
  <c r="B279" i="1"/>
  <c r="A280" i="1"/>
  <c r="C279" i="1"/>
  <c r="O279" i="1"/>
  <c r="Y279" i="1"/>
  <c r="J280" i="1"/>
  <c r="K280" i="1"/>
  <c r="C280" i="1"/>
  <c r="V280" i="1"/>
  <c r="A281" i="1"/>
  <c r="N284" i="1"/>
  <c r="J281" i="1"/>
  <c r="K281" i="1"/>
  <c r="A282" i="1"/>
  <c r="V281" i="1"/>
  <c r="C281" i="1"/>
  <c r="L280" i="1"/>
  <c r="AB280" i="1"/>
  <c r="Q284" i="1"/>
  <c r="M284" i="1"/>
  <c r="R284" i="1"/>
  <c r="P284" i="1"/>
  <c r="J282" i="1"/>
  <c r="K282" i="1"/>
  <c r="A283" i="1"/>
  <c r="V282" i="1"/>
  <c r="C282" i="1"/>
  <c r="G280" i="1"/>
  <c r="S280" i="1"/>
  <c r="L281" i="1"/>
  <c r="AB281" i="1"/>
  <c r="X284" i="1"/>
  <c r="U284" i="1"/>
  <c r="AA284" i="1"/>
  <c r="W284" i="1"/>
  <c r="T284" i="1"/>
  <c r="Z284" i="1"/>
  <c r="G281" i="1"/>
  <c r="F281" i="1"/>
  <c r="S281" i="1"/>
  <c r="J283" i="1"/>
  <c r="K283" i="1"/>
  <c r="V283" i="1"/>
  <c r="C283" i="1"/>
  <c r="A284" i="1"/>
  <c r="E280" i="1"/>
  <c r="B280" i="1"/>
  <c r="L282" i="1"/>
  <c r="AB282" i="1"/>
  <c r="B281" i="1"/>
  <c r="F282" i="1"/>
  <c r="G282" i="1"/>
  <c r="S282" i="1"/>
  <c r="L283" i="1"/>
  <c r="AB283" i="1"/>
  <c r="J284" i="1"/>
  <c r="K284" i="1"/>
  <c r="A285" i="1"/>
  <c r="J285" i="1"/>
  <c r="K285" i="1"/>
  <c r="C284" i="1"/>
  <c r="V284" i="1"/>
  <c r="E281" i="1"/>
  <c r="N285" i="1"/>
  <c r="AB285" i="1"/>
  <c r="L285" i="1"/>
  <c r="AB284" i="1"/>
  <c r="L284" i="1"/>
  <c r="E282" i="1"/>
  <c r="F283" i="1"/>
  <c r="G283" i="1"/>
  <c r="S283" i="1"/>
  <c r="B282" i="1"/>
  <c r="Q285" i="1"/>
  <c r="R285" i="1"/>
  <c r="M285" i="1"/>
  <c r="P285" i="1"/>
  <c r="E283" i="1"/>
  <c r="B283" i="1"/>
  <c r="G284" i="1"/>
  <c r="F284" i="1"/>
  <c r="S284" i="1"/>
  <c r="V285" i="1"/>
  <c r="S285" i="1"/>
  <c r="AA285" i="1"/>
  <c r="U285" i="1"/>
  <c r="X285" i="1"/>
  <c r="A286" i="1"/>
  <c r="C285" i="1"/>
  <c r="T285" i="1"/>
  <c r="W285" i="1"/>
  <c r="B284" i="1"/>
  <c r="F285" i="1"/>
  <c r="E284" i="1"/>
  <c r="G285" i="1"/>
  <c r="J286" i="1"/>
  <c r="K286" i="1"/>
  <c r="E285" i="1"/>
  <c r="B285" i="1"/>
  <c r="L286" i="1"/>
  <c r="AB286" i="1"/>
  <c r="N286" i="1"/>
  <c r="G286" i="1"/>
  <c r="E286" i="1"/>
  <c r="F286" i="1"/>
  <c r="Q286" i="1"/>
  <c r="M286" i="1"/>
  <c r="P286" i="1"/>
  <c r="R286" i="1"/>
  <c r="B286" i="1"/>
  <c r="T286" i="1"/>
  <c r="W286" i="1"/>
  <c r="Z286" i="1"/>
  <c r="U286" i="1"/>
  <c r="X286" i="1"/>
  <c r="AA286" i="1"/>
  <c r="C286" i="1"/>
  <c r="A287" i="1"/>
  <c r="V286" i="1"/>
  <c r="S286" i="1"/>
  <c r="J287" i="1"/>
  <c r="K287" i="1"/>
  <c r="L287" i="1"/>
  <c r="N287" i="1"/>
  <c r="AB287" i="1"/>
  <c r="F287" i="1"/>
  <c r="G287" i="1"/>
  <c r="E287" i="1"/>
  <c r="M287" i="1"/>
  <c r="P287" i="1"/>
  <c r="Q287" i="1"/>
  <c r="R287" i="1"/>
  <c r="T287" i="1"/>
  <c r="W287" i="1"/>
  <c r="Z287" i="1"/>
  <c r="S287" i="1"/>
  <c r="V287" i="1"/>
  <c r="A288" i="1"/>
  <c r="C287" i="1"/>
  <c r="U287" i="1"/>
  <c r="X287" i="1"/>
  <c r="AA287" i="1"/>
  <c r="B287" i="1"/>
  <c r="J288" i="1"/>
  <c r="K288" i="1"/>
  <c r="AB288" i="1"/>
  <c r="L288" i="1"/>
  <c r="N288" i="1"/>
  <c r="P288" i="1"/>
  <c r="R288" i="1"/>
  <c r="Q288" i="1"/>
  <c r="M288" i="1"/>
  <c r="G288" i="1"/>
  <c r="E288" i="1"/>
  <c r="F288" i="1"/>
  <c r="A289" i="1"/>
  <c r="C288" i="1"/>
  <c r="W288" i="1"/>
  <c r="T288" i="1"/>
  <c r="B288" i="1"/>
  <c r="AA288" i="1"/>
  <c r="U288" i="1"/>
  <c r="X288" i="1"/>
  <c r="S288" i="1"/>
  <c r="V288" i="1"/>
  <c r="J289" i="1"/>
  <c r="K289" i="1"/>
  <c r="AB289" i="1"/>
  <c r="N289" i="1"/>
  <c r="L289" i="1"/>
  <c r="R289" i="1"/>
  <c r="M289" i="1"/>
  <c r="P289" i="1"/>
  <c r="Q289" i="1"/>
  <c r="F289" i="1"/>
  <c r="G289" i="1"/>
  <c r="E289" i="1"/>
  <c r="S289" i="1"/>
  <c r="V289" i="1"/>
  <c r="C289" i="1"/>
  <c r="A290" i="1"/>
  <c r="X289" i="1"/>
  <c r="U289" i="1"/>
  <c r="AA289" i="1"/>
  <c r="B289" i="1"/>
  <c r="T289" i="1"/>
  <c r="W289" i="1"/>
  <c r="Z289" i="1"/>
  <c r="J290" i="1"/>
  <c r="K290" i="1"/>
  <c r="L290" i="1"/>
  <c r="AB290" i="1"/>
  <c r="N290" i="1"/>
  <c r="G290" i="1"/>
  <c r="E290" i="1"/>
  <c r="F290" i="1"/>
  <c r="R290" i="1"/>
  <c r="Q290" i="1"/>
  <c r="M290" i="1"/>
  <c r="P290" i="1"/>
  <c r="B290" i="1"/>
  <c r="U290" i="1"/>
  <c r="X290" i="1"/>
  <c r="AA290" i="1"/>
  <c r="S290" i="1"/>
  <c r="V290" i="1"/>
  <c r="W290" i="1"/>
  <c r="T290" i="1"/>
  <c r="Z290" i="1"/>
  <c r="C290" i="1"/>
  <c r="A291" i="1"/>
  <c r="J291" i="1"/>
  <c r="K291" i="1"/>
  <c r="L291" i="1"/>
  <c r="AB291" i="1"/>
  <c r="N291" i="1"/>
  <c r="R291" i="1"/>
  <c r="M291" i="1"/>
  <c r="P291" i="1"/>
  <c r="Q291" i="1"/>
  <c r="F291" i="1"/>
  <c r="G291" i="1"/>
  <c r="E291" i="1"/>
  <c r="B291" i="1"/>
  <c r="T291" i="1"/>
  <c r="W291" i="1"/>
  <c r="V291" i="1"/>
  <c r="S291" i="1"/>
  <c r="A292" i="1"/>
  <c r="C291" i="1"/>
  <c r="U291" i="1"/>
  <c r="AA291" i="1"/>
  <c r="X291" i="1"/>
  <c r="J292" i="1"/>
  <c r="K292" i="1"/>
  <c r="AB292" i="1"/>
  <c r="L292" i="1"/>
  <c r="N292" i="1"/>
  <c r="Q292" i="1"/>
  <c r="M292" i="1"/>
  <c r="P292" i="1"/>
  <c r="R292" i="1"/>
  <c r="G292" i="1"/>
  <c r="E292" i="1"/>
  <c r="F292" i="1"/>
  <c r="B292" i="1"/>
  <c r="AA292" i="1"/>
  <c r="U292" i="1"/>
  <c r="X292" i="1"/>
  <c r="V292" i="1"/>
  <c r="S292" i="1"/>
  <c r="A293" i="1"/>
  <c r="C292" i="1"/>
  <c r="W292" i="1"/>
  <c r="T292" i="1"/>
  <c r="Z292" i="1"/>
  <c r="J293" i="1"/>
  <c r="K293" i="1"/>
  <c r="AB293" i="1"/>
  <c r="N293" i="1"/>
  <c r="L293" i="1"/>
  <c r="G293" i="1"/>
  <c r="E293" i="1"/>
  <c r="F293" i="1"/>
  <c r="M293" i="1"/>
  <c r="P293" i="1"/>
  <c r="Q293" i="1"/>
  <c r="R293" i="1"/>
  <c r="B293" i="1"/>
  <c r="U293" i="1"/>
  <c r="X293" i="1"/>
  <c r="AA293" i="1"/>
  <c r="T293" i="1"/>
  <c r="W293" i="1"/>
  <c r="Z293" i="1"/>
  <c r="S293" i="1"/>
  <c r="V293" i="1"/>
  <c r="C293" i="1"/>
  <c r="A294" i="1"/>
  <c r="J294" i="1"/>
  <c r="K294" i="1"/>
  <c r="L294" i="1"/>
  <c r="N294" i="1"/>
  <c r="AB294" i="1"/>
  <c r="G294" i="1"/>
  <c r="E294" i="1"/>
  <c r="F294" i="1"/>
  <c r="Q294" i="1"/>
  <c r="M294" i="1"/>
  <c r="P294" i="1"/>
  <c r="R294" i="1"/>
  <c r="B294" i="1"/>
  <c r="W294" i="1"/>
  <c r="Z294" i="1"/>
  <c r="T294" i="1"/>
  <c r="X294" i="1"/>
  <c r="AA294" i="1"/>
  <c r="U294" i="1"/>
  <c r="A295" i="1"/>
  <c r="C294" i="1"/>
  <c r="S294" i="1"/>
  <c r="V294" i="1"/>
  <c r="J295" i="1"/>
  <c r="K295" i="1"/>
  <c r="N295" i="1"/>
  <c r="AB295" i="1"/>
  <c r="L295" i="1"/>
  <c r="F295" i="1"/>
  <c r="G295" i="1"/>
  <c r="E295" i="1"/>
  <c r="R295" i="1"/>
  <c r="M295" i="1"/>
  <c r="P295" i="1"/>
  <c r="Q295" i="1"/>
  <c r="T295" i="1"/>
  <c r="W295" i="1"/>
  <c r="Z295" i="1"/>
  <c r="B295" i="1"/>
  <c r="U295" i="1"/>
  <c r="X295" i="1"/>
  <c r="AA295" i="1"/>
  <c r="S295" i="1"/>
  <c r="V295" i="1"/>
  <c r="C295" i="1"/>
  <c r="A296" i="1"/>
  <c r="J296" i="1"/>
  <c r="K296" i="1"/>
  <c r="L296" i="1"/>
  <c r="AB296" i="1"/>
  <c r="N296" i="1"/>
  <c r="G296" i="1"/>
  <c r="E296" i="1"/>
  <c r="F296" i="1"/>
  <c r="Q296" i="1"/>
  <c r="M296" i="1"/>
  <c r="P296" i="1"/>
  <c r="R296" i="1"/>
  <c r="B296" i="1"/>
  <c r="A297" i="1"/>
  <c r="C296" i="1"/>
  <c r="W296" i="1"/>
  <c r="T296" i="1"/>
  <c r="Z296" i="1"/>
  <c r="U296" i="1"/>
  <c r="X296" i="1"/>
  <c r="S296" i="1"/>
  <c r="V296" i="1"/>
  <c r="J297" i="1"/>
  <c r="K297" i="1"/>
  <c r="N297" i="1"/>
  <c r="L297" i="1"/>
  <c r="AB297" i="1"/>
  <c r="F297" i="1"/>
  <c r="G297" i="1"/>
  <c r="E297" i="1"/>
  <c r="R297" i="1"/>
  <c r="P297" i="1"/>
  <c r="M297" i="1"/>
  <c r="Q297" i="1"/>
  <c r="B297" i="1"/>
  <c r="A298" i="1"/>
  <c r="C297" i="1"/>
  <c r="S297" i="1"/>
  <c r="V297" i="1"/>
  <c r="U297" i="1"/>
  <c r="X297" i="1"/>
  <c r="AA297" i="1"/>
  <c r="T297" i="1"/>
  <c r="W297" i="1"/>
  <c r="Z297" i="1"/>
  <c r="J298" i="1"/>
  <c r="K298" i="1"/>
  <c r="AB298" i="1"/>
  <c r="L298" i="1"/>
  <c r="N298" i="1"/>
  <c r="Q298" i="1"/>
  <c r="M298" i="1"/>
  <c r="P298" i="1"/>
  <c r="R298" i="1"/>
  <c r="G298" i="1"/>
  <c r="E298" i="1"/>
  <c r="F298" i="1"/>
  <c r="X298" i="1"/>
  <c r="U298" i="1"/>
  <c r="AA298" i="1"/>
  <c r="S298" i="1"/>
  <c r="V298" i="1"/>
  <c r="B298" i="1"/>
  <c r="A299" i="1"/>
  <c r="C298" i="1"/>
  <c r="W298" i="1"/>
  <c r="T298" i="1"/>
  <c r="J299" i="1"/>
  <c r="K299" i="1"/>
  <c r="L299" i="1"/>
  <c r="AB299" i="1"/>
  <c r="N299" i="1"/>
  <c r="F299" i="1"/>
  <c r="G299" i="1"/>
  <c r="E299" i="1"/>
  <c r="P299" i="1"/>
  <c r="Q299" i="1"/>
  <c r="R299" i="1"/>
  <c r="M299" i="1"/>
  <c r="B299" i="1"/>
  <c r="W299" i="1"/>
  <c r="T299" i="1"/>
  <c r="Z299" i="1"/>
  <c r="S299" i="1"/>
  <c r="V299" i="1"/>
  <c r="A300" i="1"/>
  <c r="C299" i="1"/>
  <c r="U299" i="1"/>
  <c r="X299" i="1"/>
  <c r="J300" i="1"/>
  <c r="K300" i="1"/>
  <c r="N300" i="1"/>
  <c r="L300" i="1"/>
  <c r="AB300" i="1"/>
  <c r="G300" i="1"/>
  <c r="E300" i="1"/>
  <c r="F300" i="1"/>
  <c r="P300" i="1"/>
  <c r="R300" i="1"/>
  <c r="Q300" i="1"/>
  <c r="M300" i="1"/>
  <c r="B300" i="1"/>
  <c r="X300" i="1"/>
  <c r="U300" i="1"/>
  <c r="AA300" i="1"/>
  <c r="S300" i="1"/>
  <c r="V300" i="1"/>
  <c r="C300" i="1"/>
  <c r="A301" i="1"/>
  <c r="W300" i="1"/>
  <c r="T300" i="1"/>
  <c r="J301" i="1"/>
  <c r="K301" i="1"/>
  <c r="AB301" i="1"/>
  <c r="N301" i="1"/>
  <c r="L301" i="1"/>
  <c r="P301" i="1"/>
  <c r="R301" i="1"/>
  <c r="M301" i="1"/>
  <c r="Q301" i="1"/>
  <c r="F301" i="1"/>
  <c r="G301" i="1"/>
  <c r="E301" i="1"/>
  <c r="B301" i="1"/>
  <c r="A302" i="1"/>
  <c r="C301" i="1"/>
  <c r="U301" i="1"/>
  <c r="X301" i="1"/>
  <c r="AA301" i="1"/>
  <c r="S301" i="1"/>
  <c r="V301" i="1"/>
  <c r="T301" i="1"/>
  <c r="W301" i="1"/>
  <c r="Z301" i="1"/>
  <c r="J302" i="1"/>
  <c r="K302" i="1"/>
  <c r="L302" i="1"/>
  <c r="AB302" i="1"/>
  <c r="N302" i="1"/>
  <c r="M302" i="1"/>
  <c r="P302" i="1"/>
  <c r="R302" i="1"/>
  <c r="Q302" i="1"/>
  <c r="F302" i="1"/>
  <c r="G302" i="1"/>
  <c r="E302" i="1"/>
  <c r="V302" i="1"/>
  <c r="S302" i="1"/>
  <c r="T302" i="1"/>
  <c r="W302" i="1"/>
  <c r="Z302" i="1"/>
  <c r="U302" i="1"/>
  <c r="X302" i="1"/>
  <c r="B302" i="1"/>
  <c r="C302" i="1"/>
  <c r="A303" i="1"/>
  <c r="J303" i="1"/>
  <c r="K303" i="1"/>
  <c r="N303" i="1"/>
  <c r="AB303" i="1"/>
  <c r="L303" i="1"/>
  <c r="F303" i="1"/>
  <c r="G303" i="1"/>
  <c r="E303" i="1"/>
  <c r="R303" i="1"/>
  <c r="M303" i="1"/>
  <c r="Q303" i="1"/>
  <c r="P303" i="1"/>
  <c r="X303" i="1"/>
  <c r="AA303" i="1"/>
  <c r="U303" i="1"/>
  <c r="S303" i="1"/>
  <c r="V303" i="1"/>
  <c r="A304" i="1"/>
  <c r="C303" i="1"/>
  <c r="Z303" i="1"/>
  <c r="T303" i="1"/>
  <c r="W303" i="1"/>
  <c r="B303" i="1"/>
  <c r="J304" i="1"/>
  <c r="K304" i="1"/>
  <c r="AB304" i="1"/>
  <c r="L304" i="1"/>
  <c r="N304" i="1"/>
  <c r="M304" i="1"/>
  <c r="P304" i="1"/>
  <c r="Q304" i="1"/>
  <c r="R304" i="1"/>
  <c r="F304" i="1"/>
  <c r="G304" i="1"/>
  <c r="E304" i="1"/>
  <c r="X304" i="1"/>
  <c r="AA304" i="1"/>
  <c r="U304" i="1"/>
  <c r="W304" i="1"/>
  <c r="T304" i="1"/>
  <c r="Z304" i="1"/>
  <c r="S304" i="1"/>
  <c r="V304" i="1"/>
  <c r="B304" i="1"/>
  <c r="A305" i="1"/>
  <c r="C304" i="1"/>
  <c r="J305" i="1"/>
  <c r="K305" i="1"/>
  <c r="AB305" i="1"/>
  <c r="N305" i="1"/>
  <c r="L305" i="1"/>
  <c r="G305" i="1"/>
  <c r="E305" i="1"/>
  <c r="F305" i="1"/>
  <c r="M305" i="1"/>
  <c r="P305" i="1"/>
  <c r="R305" i="1"/>
  <c r="Q305" i="1"/>
  <c r="B305" i="1"/>
  <c r="Z305" i="1"/>
  <c r="T305" i="1"/>
  <c r="W305" i="1"/>
  <c r="X305" i="1"/>
  <c r="AA305" i="1"/>
  <c r="U305" i="1"/>
  <c r="V305" i="1"/>
  <c r="S305" i="1"/>
  <c r="A306" i="1"/>
  <c r="C305" i="1"/>
  <c r="J306" i="1"/>
  <c r="K306" i="1"/>
  <c r="AB306" i="1"/>
  <c r="L306" i="1"/>
  <c r="N306" i="1"/>
  <c r="P306" i="1"/>
  <c r="R306" i="1"/>
  <c r="Q306" i="1"/>
  <c r="M306" i="1"/>
  <c r="G306" i="1"/>
  <c r="E306" i="1"/>
  <c r="F306" i="1"/>
  <c r="B306" i="1"/>
  <c r="A307" i="1"/>
  <c r="C306" i="1"/>
  <c r="W306" i="1"/>
  <c r="T306" i="1"/>
  <c r="Z306" i="1"/>
  <c r="U306" i="1"/>
  <c r="X306" i="1"/>
  <c r="AA306" i="1"/>
  <c r="S306" i="1"/>
  <c r="V306" i="1"/>
  <c r="J307" i="1"/>
  <c r="K307" i="1"/>
  <c r="N307" i="1"/>
  <c r="AB307" i="1"/>
  <c r="L307" i="1"/>
  <c r="F307" i="1"/>
  <c r="G307" i="1"/>
  <c r="E307" i="1"/>
  <c r="R307" i="1"/>
  <c r="M307" i="1"/>
  <c r="P307" i="1"/>
  <c r="Q307" i="1"/>
  <c r="U307" i="1"/>
  <c r="AA307" i="1"/>
  <c r="X307" i="1"/>
  <c r="C307" i="1"/>
  <c r="A308" i="1"/>
  <c r="W307" i="1"/>
  <c r="T307" i="1"/>
  <c r="S307" i="1"/>
  <c r="V307" i="1"/>
  <c r="B307" i="1"/>
  <c r="J308" i="1"/>
  <c r="K308" i="1"/>
  <c r="AB308" i="1"/>
  <c r="N308" i="1"/>
  <c r="L308" i="1"/>
  <c r="Q308" i="1"/>
  <c r="M308" i="1"/>
  <c r="P308" i="1"/>
  <c r="R308" i="1"/>
  <c r="G308" i="1"/>
  <c r="E308" i="1"/>
  <c r="F308" i="1"/>
  <c r="B308" i="1"/>
  <c r="V308" i="1"/>
  <c r="S308" i="1"/>
  <c r="C308" i="1"/>
  <c r="A309" i="1"/>
  <c r="U308" i="1"/>
  <c r="X308" i="1"/>
  <c r="W308" i="1"/>
  <c r="T308" i="1"/>
  <c r="Z308" i="1"/>
  <c r="J309" i="1"/>
  <c r="K309" i="1"/>
  <c r="N309" i="1"/>
  <c r="AB309" i="1"/>
  <c r="L309" i="1"/>
  <c r="F309" i="1"/>
  <c r="G309" i="1"/>
  <c r="E309" i="1"/>
  <c r="Q309" i="1"/>
  <c r="M309" i="1"/>
  <c r="P309" i="1"/>
  <c r="R309" i="1"/>
  <c r="B309" i="1"/>
  <c r="S309" i="1"/>
  <c r="V309" i="1"/>
  <c r="C309" i="1"/>
  <c r="A310" i="1"/>
  <c r="T309" i="1"/>
  <c r="W309" i="1"/>
  <c r="X309" i="1"/>
  <c r="U309" i="1"/>
  <c r="AA309" i="1"/>
  <c r="J310" i="1"/>
  <c r="K310" i="1"/>
  <c r="L310" i="1"/>
  <c r="AB310" i="1"/>
  <c r="N310" i="1"/>
  <c r="F310" i="1"/>
  <c r="G310" i="1"/>
  <c r="E310" i="1"/>
  <c r="Q310" i="1"/>
  <c r="M310" i="1"/>
  <c r="P310" i="1"/>
  <c r="R310" i="1"/>
  <c r="T310" i="1"/>
  <c r="W310" i="1"/>
  <c r="AA310" i="1"/>
  <c r="X310" i="1"/>
  <c r="U310" i="1"/>
  <c r="A311" i="1"/>
  <c r="C310" i="1"/>
  <c r="S310" i="1"/>
  <c r="V310" i="1"/>
  <c r="B310" i="1"/>
  <c r="J311" i="1"/>
  <c r="K311" i="1"/>
  <c r="N311" i="1"/>
  <c r="L311" i="1"/>
  <c r="AB311" i="1"/>
  <c r="G311" i="1"/>
  <c r="E311" i="1"/>
  <c r="F311" i="1"/>
  <c r="Q311" i="1"/>
  <c r="R311" i="1"/>
  <c r="M311" i="1"/>
  <c r="P311" i="1"/>
  <c r="X311" i="1"/>
  <c r="U311" i="1"/>
  <c r="AA311" i="1"/>
  <c r="T311" i="1"/>
  <c r="W311" i="1"/>
  <c r="V311" i="1"/>
  <c r="S311" i="1"/>
  <c r="B311" i="1"/>
  <c r="A312" i="1"/>
  <c r="C311" i="1"/>
  <c r="J312" i="1"/>
  <c r="K312" i="1"/>
  <c r="AB312" i="1"/>
  <c r="N312" i="1"/>
  <c r="L312" i="1"/>
  <c r="M312" i="1"/>
  <c r="P312" i="1"/>
  <c r="R312" i="1"/>
  <c r="Q312" i="1"/>
  <c r="G312" i="1"/>
  <c r="E312" i="1"/>
  <c r="F312" i="1"/>
  <c r="W312" i="1"/>
  <c r="T312" i="1"/>
  <c r="AA312" i="1"/>
  <c r="U312" i="1"/>
  <c r="X312" i="1"/>
  <c r="B312" i="1"/>
  <c r="S312" i="1"/>
  <c r="V312" i="1"/>
  <c r="A313" i="1"/>
  <c r="C312" i="1"/>
  <c r="J313" i="1"/>
  <c r="K313" i="1"/>
  <c r="N313" i="1"/>
  <c r="L313" i="1"/>
  <c r="AB313" i="1"/>
  <c r="G313" i="1"/>
  <c r="E313" i="1"/>
  <c r="F313" i="1"/>
  <c r="P313" i="1"/>
  <c r="Q313" i="1"/>
  <c r="M313" i="1"/>
  <c r="R313" i="1"/>
  <c r="W313" i="1"/>
  <c r="T313" i="1"/>
  <c r="Z313" i="1"/>
  <c r="V313" i="1"/>
  <c r="S313" i="1"/>
  <c r="X313" i="1"/>
  <c r="U313" i="1"/>
  <c r="B313" i="1"/>
  <c r="A314" i="1"/>
  <c r="C313" i="1"/>
  <c r="J314" i="1"/>
  <c r="K314" i="1"/>
  <c r="AB314" i="1"/>
  <c r="L314" i="1"/>
  <c r="N314" i="1"/>
  <c r="G314" i="1"/>
  <c r="E314" i="1"/>
  <c r="F314" i="1"/>
  <c r="Q314" i="1"/>
  <c r="P314" i="1"/>
  <c r="R314" i="1"/>
  <c r="M314" i="1"/>
  <c r="B314" i="1"/>
  <c r="A315" i="1"/>
  <c r="C314" i="1"/>
  <c r="U314" i="1"/>
  <c r="X314" i="1"/>
  <c r="AA314" i="1"/>
  <c r="S314" i="1"/>
  <c r="V314" i="1"/>
  <c r="W314" i="1"/>
  <c r="T314" i="1"/>
  <c r="J315" i="1"/>
  <c r="K315" i="1"/>
  <c r="AB315" i="1"/>
  <c r="N315" i="1"/>
  <c r="L315" i="1"/>
  <c r="P315" i="1"/>
  <c r="Q315" i="1"/>
  <c r="R315" i="1"/>
  <c r="M315" i="1"/>
  <c r="G315" i="1"/>
  <c r="E315" i="1"/>
  <c r="F315" i="1"/>
  <c r="B315" i="1"/>
  <c r="A316" i="1"/>
  <c r="C315" i="1"/>
  <c r="U315" i="1"/>
  <c r="X315" i="1"/>
  <c r="AA315" i="1"/>
  <c r="W315" i="1"/>
  <c r="T315" i="1"/>
  <c r="Z315" i="1"/>
  <c r="V315" i="1"/>
  <c r="S315" i="1"/>
  <c r="J316" i="1"/>
  <c r="K316" i="1"/>
  <c r="AB316" i="1"/>
  <c r="L316" i="1"/>
  <c r="N316" i="1"/>
  <c r="M316" i="1"/>
  <c r="R316" i="1"/>
  <c r="Q316" i="1"/>
  <c r="P316" i="1"/>
  <c r="F316" i="1"/>
  <c r="G316" i="1"/>
  <c r="E316" i="1"/>
  <c r="S316" i="1"/>
  <c r="V316" i="1"/>
  <c r="W316" i="1"/>
  <c r="T316" i="1"/>
  <c r="X316" i="1"/>
  <c r="AA316" i="1"/>
  <c r="U316" i="1"/>
  <c r="B316" i="1"/>
  <c r="A317" i="1"/>
  <c r="C316" i="1"/>
  <c r="J317" i="1"/>
  <c r="K317" i="1"/>
  <c r="AB317" i="1"/>
  <c r="N317" i="1"/>
  <c r="L317" i="1"/>
  <c r="M317" i="1"/>
  <c r="Q317" i="1"/>
  <c r="P317" i="1"/>
  <c r="R317" i="1"/>
  <c r="F317" i="1"/>
  <c r="G317" i="1"/>
  <c r="E317" i="1"/>
  <c r="X317" i="1"/>
  <c r="U317" i="1"/>
  <c r="S317" i="1"/>
  <c r="V317" i="1"/>
  <c r="T317" i="1"/>
  <c r="W317" i="1"/>
  <c r="Z317" i="1"/>
  <c r="B317" i="1"/>
  <c r="A318" i="1"/>
  <c r="C317" i="1"/>
  <c r="J318" i="1"/>
  <c r="K318" i="1"/>
  <c r="AB318" i="1"/>
  <c r="L318" i="1"/>
  <c r="N318" i="1"/>
  <c r="P318" i="1"/>
  <c r="R318" i="1"/>
  <c r="Q318" i="1"/>
  <c r="M318" i="1"/>
  <c r="F318" i="1"/>
  <c r="G318" i="1"/>
  <c r="E318" i="1"/>
  <c r="A319" i="1"/>
  <c r="C318" i="1"/>
  <c r="Z318" i="1"/>
  <c r="T318" i="1"/>
  <c r="W318" i="1"/>
  <c r="AA318" i="1"/>
  <c r="U318" i="1"/>
  <c r="X318" i="1"/>
  <c r="B318" i="1"/>
  <c r="V318" i="1"/>
  <c r="S318" i="1"/>
  <c r="J319" i="1"/>
  <c r="K319" i="1"/>
  <c r="AB319" i="1"/>
  <c r="N319" i="1"/>
  <c r="L319" i="1"/>
  <c r="M319" i="1"/>
  <c r="R319" i="1"/>
  <c r="P319" i="1"/>
  <c r="Q319" i="1"/>
  <c r="G319" i="1"/>
  <c r="E319" i="1"/>
  <c r="F319" i="1"/>
  <c r="B319" i="1"/>
  <c r="S319" i="1"/>
  <c r="V319" i="1"/>
  <c r="AA319" i="1"/>
  <c r="U319" i="1"/>
  <c r="X319" i="1"/>
  <c r="C319" i="1"/>
  <c r="A320" i="1"/>
  <c r="W319" i="1"/>
  <c r="T319" i="1"/>
  <c r="Z319" i="1"/>
  <c r="J320" i="1"/>
  <c r="K320" i="1"/>
  <c r="L320" i="1"/>
  <c r="AB320" i="1"/>
  <c r="N320" i="1"/>
  <c r="F320" i="1"/>
  <c r="G320" i="1"/>
  <c r="E320" i="1"/>
  <c r="R320" i="1"/>
  <c r="Q320" i="1"/>
  <c r="M320" i="1"/>
  <c r="P320" i="1"/>
  <c r="S320" i="1"/>
  <c r="V320" i="1"/>
  <c r="C320" i="1"/>
  <c r="A321" i="1"/>
  <c r="Z320" i="1"/>
  <c r="T320" i="1"/>
  <c r="W320" i="1"/>
  <c r="AA320" i="1"/>
  <c r="X320" i="1"/>
  <c r="U320" i="1"/>
  <c r="B320" i="1"/>
  <c r="J321" i="1"/>
  <c r="K321" i="1"/>
  <c r="N321" i="1"/>
  <c r="L321" i="1"/>
  <c r="AB321" i="1"/>
  <c r="F321" i="1"/>
  <c r="G321" i="1"/>
  <c r="E321" i="1"/>
  <c r="M321" i="1"/>
  <c r="P321" i="1"/>
  <c r="Q321" i="1"/>
  <c r="R321" i="1"/>
  <c r="S321" i="1"/>
  <c r="V321" i="1"/>
  <c r="A322" i="1"/>
  <c r="C321" i="1"/>
  <c r="U321" i="1"/>
  <c r="X321" i="1"/>
  <c r="AA321" i="1"/>
  <c r="T321" i="1"/>
  <c r="W321" i="1"/>
  <c r="B321" i="1"/>
  <c r="J322" i="1"/>
  <c r="K322" i="1"/>
  <c r="N322" i="1"/>
  <c r="AB322" i="1"/>
  <c r="L322" i="1"/>
  <c r="F322" i="1"/>
  <c r="G322" i="1"/>
  <c r="E322" i="1"/>
  <c r="M322" i="1"/>
  <c r="P322" i="1"/>
  <c r="R322" i="1"/>
  <c r="Q322" i="1"/>
  <c r="B322" i="1"/>
  <c r="S322" i="1"/>
  <c r="V322" i="1"/>
  <c r="A323" i="1"/>
  <c r="C322" i="1"/>
  <c r="W322" i="1"/>
  <c r="T322" i="1"/>
  <c r="Z322" i="1"/>
  <c r="X322" i="1"/>
  <c r="U322" i="1"/>
  <c r="AA322" i="1"/>
  <c r="J323" i="1"/>
  <c r="K323" i="1"/>
  <c r="N323" i="1"/>
  <c r="L323" i="1"/>
  <c r="AB323" i="1"/>
  <c r="G323" i="1"/>
  <c r="E323" i="1"/>
  <c r="F323" i="1"/>
  <c r="R323" i="1"/>
  <c r="Q323" i="1"/>
  <c r="M323" i="1"/>
  <c r="P323" i="1"/>
  <c r="B323" i="1"/>
  <c r="T323" i="1"/>
  <c r="W323" i="1"/>
  <c r="U323" i="1"/>
  <c r="AA323" i="1"/>
  <c r="X323" i="1"/>
  <c r="S323" i="1"/>
  <c r="V323" i="1"/>
  <c r="C323" i="1"/>
  <c r="A324" i="1"/>
  <c r="J324" i="1"/>
  <c r="K324" i="1"/>
  <c r="AB324" i="1"/>
  <c r="N324" i="1"/>
  <c r="L324" i="1"/>
  <c r="P324" i="1"/>
  <c r="R324" i="1"/>
  <c r="Q324" i="1"/>
  <c r="M324" i="1"/>
  <c r="F324" i="1"/>
  <c r="G324" i="1"/>
  <c r="E324" i="1"/>
  <c r="A325" i="1"/>
  <c r="C324" i="1"/>
  <c r="W324" i="1"/>
  <c r="T324" i="1"/>
  <c r="X324" i="1"/>
  <c r="U324" i="1"/>
  <c r="AA324" i="1"/>
  <c r="B324" i="1"/>
  <c r="S324" i="1"/>
  <c r="V324" i="1"/>
  <c r="J325" i="1"/>
  <c r="K325" i="1"/>
  <c r="N325" i="1"/>
  <c r="L325" i="1"/>
  <c r="AB325" i="1"/>
  <c r="G325" i="1"/>
  <c r="E325" i="1"/>
  <c r="F325" i="1"/>
  <c r="M325" i="1"/>
  <c r="P325" i="1"/>
  <c r="Q325" i="1"/>
  <c r="R325" i="1"/>
  <c r="B325" i="1"/>
  <c r="U325" i="1"/>
  <c r="X325" i="1"/>
  <c r="AA325" i="1"/>
  <c r="V325" i="1"/>
  <c r="S325" i="1"/>
  <c r="A326" i="1"/>
  <c r="C325" i="1"/>
  <c r="W325" i="1"/>
  <c r="T325" i="1"/>
  <c r="J326" i="1"/>
  <c r="K326" i="1"/>
  <c r="AB326" i="1"/>
  <c r="N326" i="1"/>
  <c r="L326" i="1"/>
  <c r="M326" i="1"/>
  <c r="P326" i="1"/>
  <c r="R326" i="1"/>
  <c r="Q326" i="1"/>
  <c r="F326" i="1"/>
  <c r="G326" i="1"/>
  <c r="E326" i="1"/>
  <c r="T326" i="1"/>
  <c r="W326" i="1"/>
  <c r="X326" i="1"/>
  <c r="AA326" i="1"/>
  <c r="U326" i="1"/>
  <c r="V326" i="1"/>
  <c r="S326" i="1"/>
  <c r="B326" i="1"/>
  <c r="A327" i="1"/>
  <c r="C326" i="1"/>
  <c r="J327" i="1"/>
  <c r="K327" i="1"/>
  <c r="N327" i="1"/>
  <c r="L327" i="1"/>
  <c r="AB327" i="1"/>
  <c r="F327" i="1"/>
  <c r="G327" i="1"/>
  <c r="E327" i="1"/>
  <c r="Q327" i="1"/>
  <c r="R327" i="1"/>
  <c r="M327" i="1"/>
  <c r="D327" i="1"/>
  <c r="P327" i="1"/>
  <c r="U327" i="1"/>
  <c r="X327" i="1"/>
  <c r="AA327" i="1"/>
  <c r="W327" i="1"/>
  <c r="T327" i="1"/>
  <c r="V327" i="1"/>
  <c r="S327" i="1"/>
  <c r="C327" i="1"/>
  <c r="A328" i="1"/>
  <c r="B327" i="1"/>
  <c r="Y327" i="1"/>
  <c r="J328" i="1"/>
  <c r="K328" i="1"/>
  <c r="AB328" i="1"/>
  <c r="N328" i="1"/>
  <c r="L328" i="1"/>
  <c r="M328" i="1"/>
  <c r="D328" i="1"/>
  <c r="R328" i="1"/>
  <c r="Q328" i="1"/>
  <c r="P328" i="1"/>
  <c r="F328" i="1"/>
  <c r="G328" i="1"/>
  <c r="E328" i="1"/>
  <c r="S328" i="1"/>
  <c r="V328" i="1"/>
  <c r="W328" i="1"/>
  <c r="T328" i="1"/>
  <c r="Z328" i="1"/>
  <c r="X328" i="1"/>
  <c r="U328" i="1"/>
  <c r="AA328" i="1"/>
  <c r="B328" i="1"/>
  <c r="C328" i="1"/>
  <c r="A329" i="1"/>
  <c r="J329" i="1"/>
  <c r="K329" i="1"/>
  <c r="AB329" i="1"/>
  <c r="N329" i="1"/>
  <c r="L329" i="1"/>
  <c r="Q329" i="1"/>
  <c r="R329" i="1"/>
  <c r="M329" i="1"/>
  <c r="D329" i="1"/>
  <c r="P329" i="1"/>
  <c r="F329" i="1"/>
  <c r="G329" i="1"/>
  <c r="E329" i="1"/>
  <c r="S329" i="1"/>
  <c r="V329" i="1"/>
  <c r="C329" i="1"/>
  <c r="A330" i="1"/>
  <c r="U329" i="1"/>
  <c r="X329" i="1"/>
  <c r="AA329" i="1"/>
  <c r="B329" i="1"/>
  <c r="T329" i="1"/>
  <c r="W329" i="1"/>
  <c r="Y329" i="1"/>
  <c r="J330" i="1"/>
  <c r="K330" i="1"/>
  <c r="AB330" i="1"/>
  <c r="N330" i="1"/>
  <c r="L330" i="1"/>
  <c r="M330" i="1"/>
  <c r="D330" i="1"/>
  <c r="P330" i="1"/>
  <c r="R330" i="1"/>
  <c r="Q330" i="1"/>
  <c r="F330" i="1"/>
  <c r="G330" i="1"/>
  <c r="E330" i="1"/>
  <c r="U330" i="1"/>
  <c r="X330" i="1"/>
  <c r="AA330" i="1"/>
  <c r="V330" i="1"/>
  <c r="S330" i="1"/>
  <c r="C330" i="1"/>
  <c r="A331" i="1"/>
  <c r="B330" i="1"/>
  <c r="W330" i="1"/>
  <c r="Z330" i="1"/>
  <c r="T330" i="1"/>
  <c r="Y330" i="1"/>
  <c r="J331" i="1"/>
  <c r="K331" i="1"/>
  <c r="AB331" i="1"/>
  <c r="N331" i="1"/>
  <c r="L331" i="1"/>
  <c r="P331" i="1"/>
  <c r="Q331" i="1"/>
  <c r="R331" i="1"/>
  <c r="M331" i="1"/>
  <c r="D331" i="1"/>
  <c r="G331" i="1"/>
  <c r="E331" i="1"/>
  <c r="F331" i="1"/>
  <c r="B331" i="1"/>
  <c r="C331" i="1"/>
  <c r="A332" i="1"/>
  <c r="U331" i="1"/>
  <c r="AA331" i="1"/>
  <c r="X331" i="1"/>
  <c r="T331" i="1"/>
  <c r="W331" i="1"/>
  <c r="S331" i="1"/>
  <c r="V331" i="1"/>
  <c r="Y331" i="1"/>
  <c r="J332" i="1"/>
  <c r="K332" i="1"/>
  <c r="L332" i="1"/>
  <c r="AB332" i="1"/>
  <c r="N332" i="1"/>
  <c r="Q332" i="1"/>
  <c r="M332" i="1"/>
  <c r="D332" i="1"/>
  <c r="P332" i="1"/>
  <c r="R332" i="1"/>
  <c r="G332" i="1"/>
  <c r="E332" i="1"/>
  <c r="F332" i="1"/>
  <c r="B332" i="1"/>
  <c r="AA332" i="1"/>
  <c r="U332" i="1"/>
  <c r="X332" i="1"/>
  <c r="V332" i="1"/>
  <c r="S332" i="1"/>
  <c r="C332" i="1"/>
  <c r="A333" i="1"/>
  <c r="Z332" i="1"/>
  <c r="W332" i="1"/>
  <c r="T332" i="1"/>
  <c r="Y332" i="1"/>
  <c r="J333" i="1"/>
  <c r="K333" i="1"/>
  <c r="N333" i="1"/>
  <c r="L333" i="1"/>
  <c r="AB333" i="1"/>
  <c r="G333" i="1"/>
  <c r="E333" i="1"/>
  <c r="F333" i="1"/>
  <c r="M333" i="1"/>
  <c r="D333" i="1"/>
  <c r="P333" i="1"/>
  <c r="Q333" i="1"/>
  <c r="R333" i="1"/>
  <c r="A334" i="1"/>
  <c r="C333" i="1"/>
  <c r="AA333" i="1"/>
  <c r="U333" i="1"/>
  <c r="X333" i="1"/>
  <c r="T333" i="1"/>
  <c r="W333" i="1"/>
  <c r="Z333" i="1"/>
  <c r="B333" i="1"/>
  <c r="S333" i="1"/>
  <c r="V333" i="1"/>
  <c r="Y333" i="1"/>
  <c r="J334" i="1"/>
  <c r="K334" i="1"/>
  <c r="AB334" i="1"/>
  <c r="N334" i="1"/>
  <c r="L334" i="1"/>
  <c r="Q334" i="1"/>
  <c r="P334" i="1"/>
  <c r="R334" i="1"/>
  <c r="M334" i="1"/>
  <c r="G334" i="1"/>
  <c r="E334" i="1"/>
  <c r="F334" i="1"/>
  <c r="B334" i="1"/>
  <c r="A335" i="1"/>
  <c r="C334" i="1"/>
  <c r="X334" i="1"/>
  <c r="AA334" i="1"/>
  <c r="U334" i="1"/>
  <c r="S334" i="1"/>
  <c r="V334" i="1"/>
  <c r="Z334" i="1"/>
  <c r="T334" i="1"/>
  <c r="W334" i="1"/>
  <c r="O334" i="1"/>
  <c r="Y334" i="1"/>
  <c r="J335" i="1"/>
  <c r="K335" i="1"/>
  <c r="D334" i="1"/>
  <c r="AB335" i="1"/>
  <c r="N335" i="1"/>
  <c r="L335" i="1"/>
  <c r="P335" i="1"/>
  <c r="Q335" i="1"/>
  <c r="R335" i="1"/>
  <c r="M335" i="1"/>
  <c r="G335" i="1"/>
  <c r="E335" i="1"/>
  <c r="F335" i="1"/>
  <c r="B335" i="1"/>
  <c r="C335" i="1"/>
  <c r="A336" i="1"/>
  <c r="U335" i="1"/>
  <c r="X335" i="1"/>
  <c r="T335" i="1"/>
  <c r="W335" i="1"/>
  <c r="S335" i="1"/>
  <c r="V335" i="1"/>
  <c r="O335" i="1"/>
  <c r="Z335" i="1"/>
  <c r="AA335" i="1"/>
  <c r="J336" i="1"/>
  <c r="K336" i="1"/>
  <c r="N336" i="1"/>
  <c r="AB336" i="1"/>
  <c r="L336" i="1"/>
  <c r="F336" i="1"/>
  <c r="G336" i="1"/>
  <c r="E336" i="1"/>
  <c r="P336" i="1"/>
  <c r="M336" i="1"/>
  <c r="R336" i="1"/>
  <c r="Q336" i="1"/>
  <c r="S336" i="1"/>
  <c r="V336" i="1"/>
  <c r="W336" i="1"/>
  <c r="T336" i="1"/>
  <c r="X336" i="1"/>
  <c r="U336" i="1"/>
  <c r="AA336" i="1"/>
  <c r="A337" i="1"/>
  <c r="C336" i="1"/>
  <c r="B336" i="1"/>
  <c r="O336" i="1"/>
  <c r="Y336" i="1"/>
  <c r="J337" i="1"/>
  <c r="K337" i="1"/>
  <c r="AB337" i="1"/>
  <c r="N337" i="1"/>
  <c r="L337" i="1"/>
  <c r="P337" i="1"/>
  <c r="Q337" i="1"/>
  <c r="R337" i="1"/>
  <c r="M337" i="1"/>
  <c r="F337" i="1"/>
  <c r="G337" i="1"/>
  <c r="E337" i="1"/>
  <c r="U337" i="1"/>
  <c r="X337" i="1"/>
  <c r="AA337" i="1"/>
  <c r="W337" i="1"/>
  <c r="T337" i="1"/>
  <c r="A338" i="1"/>
  <c r="C337" i="1"/>
  <c r="B337" i="1"/>
  <c r="S337" i="1"/>
  <c r="V337" i="1"/>
  <c r="O337" i="1"/>
  <c r="J338" i="1"/>
  <c r="K338" i="1"/>
  <c r="AB338" i="1"/>
  <c r="N338" i="1"/>
  <c r="L338" i="1"/>
  <c r="Q338" i="1"/>
  <c r="R338" i="1"/>
  <c r="M338" i="1"/>
  <c r="P338" i="1"/>
  <c r="F338" i="1"/>
  <c r="G338" i="1"/>
  <c r="E338" i="1"/>
  <c r="C338" i="1"/>
  <c r="A339" i="1"/>
  <c r="U338" i="1"/>
  <c r="X338" i="1"/>
  <c r="W338" i="1"/>
  <c r="T338" i="1"/>
  <c r="B338" i="1"/>
  <c r="V338" i="1"/>
  <c r="S338" i="1"/>
  <c r="O338" i="1"/>
  <c r="Z338" i="1"/>
  <c r="AA338" i="1"/>
  <c r="J339" i="1"/>
  <c r="K339" i="1"/>
  <c r="N339" i="1"/>
  <c r="L339" i="1"/>
  <c r="AB339" i="1"/>
  <c r="G339" i="1"/>
  <c r="E339" i="1"/>
  <c r="F339" i="1"/>
  <c r="Q339" i="1"/>
  <c r="R339" i="1"/>
  <c r="M339" i="1"/>
  <c r="P339" i="1"/>
  <c r="X339" i="1"/>
  <c r="U339" i="1"/>
  <c r="A340" i="1"/>
  <c r="C339" i="1"/>
  <c r="T339" i="1"/>
  <c r="W339" i="1"/>
  <c r="S339" i="1"/>
  <c r="V339" i="1"/>
  <c r="B339" i="1"/>
  <c r="O339" i="1"/>
  <c r="AA339" i="1"/>
  <c r="J340" i="1"/>
  <c r="K340" i="1"/>
  <c r="AB340" i="1"/>
  <c r="N340" i="1"/>
  <c r="L340" i="1"/>
  <c r="M340" i="1"/>
  <c r="P340" i="1"/>
  <c r="Q340" i="1"/>
  <c r="R340" i="1"/>
  <c r="F340" i="1"/>
  <c r="G340" i="1"/>
  <c r="E340" i="1"/>
  <c r="B340" i="1"/>
  <c r="AA340" i="1"/>
  <c r="U340" i="1"/>
  <c r="X340" i="1"/>
  <c r="T340" i="1"/>
  <c r="W340" i="1"/>
  <c r="S340" i="1"/>
  <c r="V340" i="1"/>
  <c r="A341" i="1"/>
  <c r="C340" i="1"/>
  <c r="O340" i="1"/>
  <c r="Y340" i="1"/>
  <c r="J341" i="1"/>
  <c r="K341" i="1"/>
  <c r="N341" i="1"/>
  <c r="L341" i="1"/>
  <c r="AB341" i="1"/>
  <c r="F341" i="1"/>
  <c r="G341" i="1"/>
  <c r="E341" i="1"/>
  <c r="M341" i="1"/>
  <c r="P341" i="1"/>
  <c r="Q341" i="1"/>
  <c r="R341" i="1"/>
  <c r="C341" i="1"/>
  <c r="A342" i="1"/>
  <c r="U341" i="1"/>
  <c r="X341" i="1"/>
  <c r="AA341" i="1"/>
  <c r="W341" i="1"/>
  <c r="T341" i="1"/>
  <c r="B341" i="1"/>
  <c r="S341" i="1"/>
  <c r="V341" i="1"/>
  <c r="O341" i="1"/>
  <c r="Y341" i="1"/>
  <c r="J342" i="1"/>
  <c r="K342" i="1"/>
  <c r="L342" i="1"/>
  <c r="N342" i="1"/>
  <c r="AB342" i="1"/>
  <c r="F342" i="1"/>
  <c r="G342" i="1"/>
  <c r="E342" i="1"/>
  <c r="M342" i="1"/>
  <c r="Q342" i="1"/>
  <c r="P342" i="1"/>
  <c r="R342" i="1"/>
  <c r="V342" i="1"/>
  <c r="S342" i="1"/>
  <c r="T342" i="1"/>
  <c r="W342" i="1"/>
  <c r="A343" i="1"/>
  <c r="C342" i="1"/>
  <c r="X342" i="1"/>
  <c r="U342" i="1"/>
  <c r="B342" i="1"/>
  <c r="O342" i="1"/>
  <c r="Y342" i="1"/>
  <c r="Z342" i="1"/>
  <c r="AA342" i="1"/>
  <c r="J343" i="1"/>
  <c r="K343" i="1"/>
  <c r="D342" i="1"/>
  <c r="AB343" i="1"/>
  <c r="N343" i="1"/>
  <c r="L343" i="1"/>
  <c r="Q343" i="1"/>
  <c r="R343" i="1"/>
  <c r="M343" i="1"/>
  <c r="P343" i="1"/>
  <c r="F343" i="1"/>
  <c r="G343" i="1"/>
  <c r="E343" i="1"/>
  <c r="S343" i="1"/>
  <c r="V343" i="1"/>
  <c r="C343" i="1"/>
  <c r="A344" i="1"/>
  <c r="U343" i="1"/>
  <c r="X343" i="1"/>
  <c r="B343" i="1"/>
  <c r="W343" i="1"/>
  <c r="T343" i="1"/>
  <c r="O343" i="1"/>
  <c r="Y343" i="1"/>
  <c r="J344" i="1"/>
  <c r="K344" i="1"/>
  <c r="AB344" i="1"/>
  <c r="N344" i="1"/>
  <c r="L344" i="1"/>
  <c r="R344" i="1"/>
  <c r="Q344" i="1"/>
  <c r="M344" i="1"/>
  <c r="P344" i="1"/>
  <c r="F344" i="1"/>
  <c r="G344" i="1"/>
  <c r="E344" i="1"/>
  <c r="B344" i="1"/>
  <c r="V344" i="1"/>
  <c r="S344" i="1"/>
  <c r="A345" i="1"/>
  <c r="C344" i="1"/>
  <c r="T344" i="1"/>
  <c r="W344" i="1"/>
  <c r="U344" i="1"/>
  <c r="X344" i="1"/>
  <c r="O344" i="1"/>
  <c r="AA344" i="1"/>
  <c r="Z344" i="1"/>
  <c r="J345" i="1"/>
  <c r="K345" i="1"/>
  <c r="AB345" i="1"/>
  <c r="N345" i="1"/>
  <c r="L345" i="1"/>
  <c r="P345" i="1"/>
  <c r="M345" i="1"/>
  <c r="Q345" i="1"/>
  <c r="R345" i="1"/>
  <c r="G345" i="1"/>
  <c r="E345" i="1"/>
  <c r="F345" i="1"/>
  <c r="B345" i="1"/>
  <c r="X345" i="1"/>
  <c r="U345" i="1"/>
  <c r="T345" i="1"/>
  <c r="W345" i="1"/>
  <c r="C345" i="1"/>
  <c r="A346" i="1"/>
  <c r="S345" i="1"/>
  <c r="V345" i="1"/>
  <c r="O345" i="1"/>
  <c r="Y345" i="1"/>
  <c r="Z345" i="1"/>
  <c r="AA345" i="1"/>
  <c r="J346" i="1"/>
  <c r="K346" i="1"/>
  <c r="D345" i="1"/>
  <c r="AB346" i="1"/>
  <c r="N346" i="1"/>
  <c r="L346" i="1"/>
  <c r="F346" i="1"/>
  <c r="G346" i="1"/>
  <c r="E346" i="1"/>
  <c r="R346" i="1"/>
  <c r="Q346" i="1"/>
  <c r="M346" i="1"/>
  <c r="P346" i="1"/>
  <c r="W346" i="1"/>
  <c r="T346" i="1"/>
  <c r="U346" i="1"/>
  <c r="X346" i="1"/>
  <c r="S346" i="1"/>
  <c r="V346" i="1"/>
  <c r="A347" i="1"/>
  <c r="C346" i="1"/>
  <c r="B346" i="1"/>
  <c r="O346" i="1"/>
  <c r="Z346" i="1"/>
  <c r="Y346" i="1"/>
  <c r="AA346" i="1"/>
  <c r="J347" i="1"/>
  <c r="K347" i="1"/>
  <c r="D346" i="1"/>
  <c r="AB347" i="1"/>
  <c r="N347" i="1"/>
  <c r="L347" i="1"/>
  <c r="P347" i="1"/>
  <c r="Q347" i="1"/>
  <c r="R347" i="1"/>
  <c r="M347" i="1"/>
  <c r="G347" i="1"/>
  <c r="E347" i="1"/>
  <c r="F347" i="1"/>
  <c r="B347" i="1"/>
  <c r="U347" i="1"/>
  <c r="X347" i="1"/>
  <c r="W347" i="1"/>
  <c r="T347" i="1"/>
  <c r="S347" i="1"/>
  <c r="V347" i="1"/>
  <c r="O347" i="1"/>
  <c r="A348" i="1"/>
  <c r="C347" i="1"/>
  <c r="AA347" i="1"/>
  <c r="Y347" i="1"/>
  <c r="J348" i="1"/>
  <c r="K348" i="1"/>
  <c r="L348" i="1"/>
  <c r="AB348" i="1"/>
  <c r="N348" i="1"/>
  <c r="R348" i="1"/>
  <c r="Q348" i="1"/>
  <c r="M348" i="1"/>
  <c r="P348" i="1"/>
  <c r="F348" i="1"/>
  <c r="G348" i="1"/>
  <c r="E348" i="1"/>
  <c r="V348" i="1"/>
  <c r="S348" i="1"/>
  <c r="A349" i="1"/>
  <c r="C348" i="1"/>
  <c r="T348" i="1"/>
  <c r="W348" i="1"/>
  <c r="B348" i="1"/>
  <c r="U348" i="1"/>
  <c r="X348" i="1"/>
  <c r="AA348" i="1"/>
  <c r="O348" i="1"/>
  <c r="Y348" i="1"/>
  <c r="J349" i="1"/>
  <c r="K349" i="1"/>
  <c r="AB349" i="1"/>
  <c r="L349" i="1"/>
  <c r="N349" i="1"/>
  <c r="P349" i="1"/>
  <c r="Q349" i="1"/>
  <c r="R349" i="1"/>
  <c r="M349" i="1"/>
  <c r="F349" i="1"/>
  <c r="G349" i="1"/>
  <c r="E349" i="1"/>
  <c r="A350" i="1"/>
  <c r="C349" i="1"/>
  <c r="X349" i="1"/>
  <c r="U349" i="1"/>
  <c r="AA349" i="1"/>
  <c r="T349" i="1"/>
  <c r="W349" i="1"/>
  <c r="B349" i="1"/>
  <c r="S349" i="1"/>
  <c r="V349" i="1"/>
  <c r="O349" i="1"/>
  <c r="Y349" i="1"/>
  <c r="J350" i="1"/>
  <c r="K350" i="1"/>
  <c r="N350" i="1"/>
  <c r="L350" i="1"/>
  <c r="AB350" i="1"/>
  <c r="F350" i="1"/>
  <c r="G350" i="1"/>
  <c r="E350" i="1"/>
  <c r="M350" i="1"/>
  <c r="R350" i="1"/>
  <c r="P350" i="1"/>
  <c r="Q350" i="1"/>
  <c r="U350" i="1"/>
  <c r="X350" i="1"/>
  <c r="W350" i="1"/>
  <c r="T350" i="1"/>
  <c r="C350" i="1"/>
  <c r="A351" i="1"/>
  <c r="V350" i="1"/>
  <c r="S350" i="1"/>
  <c r="B350" i="1"/>
  <c r="O350" i="1"/>
  <c r="Y350" i="1"/>
  <c r="J351" i="1"/>
  <c r="K351" i="1"/>
  <c r="AB351" i="1"/>
  <c r="N351" i="1"/>
  <c r="L351" i="1"/>
  <c r="Q351" i="1"/>
  <c r="M351" i="1"/>
  <c r="P351" i="1"/>
  <c r="R351" i="1"/>
  <c r="G351" i="1"/>
  <c r="E351" i="1"/>
  <c r="F351" i="1"/>
  <c r="B351" i="1"/>
  <c r="V351" i="1"/>
  <c r="S351" i="1"/>
  <c r="A352" i="1"/>
  <c r="C351" i="1"/>
  <c r="X351" i="1"/>
  <c r="U351" i="1"/>
  <c r="T351" i="1"/>
  <c r="W351" i="1"/>
  <c r="O351" i="1"/>
  <c r="AA351" i="1"/>
  <c r="Z351" i="1"/>
  <c r="J352" i="1"/>
  <c r="K352" i="1"/>
  <c r="L352" i="1"/>
  <c r="AB352" i="1"/>
  <c r="N352" i="1"/>
  <c r="P352" i="1"/>
  <c r="R352" i="1"/>
  <c r="Q352" i="1"/>
  <c r="M352" i="1"/>
  <c r="G352" i="1"/>
  <c r="E352" i="1"/>
  <c r="F352" i="1"/>
  <c r="B352" i="1"/>
  <c r="A353" i="1"/>
  <c r="C352" i="1"/>
  <c r="T352" i="1"/>
  <c r="W352" i="1"/>
  <c r="AA352" i="1"/>
  <c r="U352" i="1"/>
  <c r="X352" i="1"/>
  <c r="S352" i="1"/>
  <c r="V352" i="1"/>
  <c r="O352" i="1"/>
  <c r="Y352" i="1"/>
  <c r="J353" i="1"/>
  <c r="K353" i="1"/>
  <c r="L353" i="1"/>
  <c r="AB353" i="1"/>
  <c r="N353" i="1"/>
  <c r="M353" i="1"/>
  <c r="P353" i="1"/>
  <c r="Q353" i="1"/>
  <c r="R353" i="1"/>
  <c r="G353" i="1"/>
  <c r="E353" i="1"/>
  <c r="F353" i="1"/>
  <c r="B353" i="1"/>
  <c r="U353" i="1"/>
  <c r="X353" i="1"/>
  <c r="AA353" i="1"/>
  <c r="T353" i="1"/>
  <c r="W353" i="1"/>
  <c r="S353" i="1"/>
  <c r="V353" i="1"/>
  <c r="C353" i="1"/>
  <c r="A354" i="1"/>
  <c r="O353" i="1"/>
  <c r="Y353" i="1"/>
  <c r="J354" i="1"/>
  <c r="K354" i="1"/>
  <c r="L354" i="1"/>
  <c r="AB354" i="1"/>
  <c r="N354" i="1"/>
  <c r="M354" i="1"/>
  <c r="P354" i="1"/>
  <c r="Q354" i="1"/>
  <c r="R354" i="1"/>
  <c r="F354" i="1"/>
  <c r="G354" i="1"/>
  <c r="E354" i="1"/>
  <c r="X354" i="1"/>
  <c r="U354" i="1"/>
  <c r="T354" i="1"/>
  <c r="W354" i="1"/>
  <c r="V354" i="1"/>
  <c r="S354" i="1"/>
  <c r="B354" i="1"/>
  <c r="A355" i="1"/>
  <c r="C354" i="1"/>
  <c r="O354" i="1"/>
  <c r="Y354" i="1"/>
  <c r="AA354" i="1"/>
  <c r="Z354" i="1"/>
  <c r="J355" i="1"/>
  <c r="K355" i="1"/>
  <c r="D354" i="1"/>
  <c r="N355" i="1"/>
  <c r="L355" i="1"/>
  <c r="AB355" i="1"/>
  <c r="G355" i="1"/>
  <c r="E355" i="1"/>
  <c r="F355" i="1"/>
  <c r="M355" i="1"/>
  <c r="P355" i="1"/>
  <c r="Q355" i="1"/>
  <c r="R355" i="1"/>
  <c r="B355" i="1"/>
  <c r="C355" i="1"/>
  <c r="A356" i="1"/>
  <c r="U355" i="1"/>
  <c r="X355" i="1"/>
  <c r="T355" i="1"/>
  <c r="W355" i="1"/>
  <c r="S355" i="1"/>
  <c r="V355" i="1"/>
  <c r="O355" i="1"/>
  <c r="Y355" i="1"/>
  <c r="Z355" i="1"/>
  <c r="AA355" i="1"/>
  <c r="J356" i="1"/>
  <c r="K356" i="1"/>
  <c r="D355" i="1"/>
  <c r="AB356" i="1"/>
  <c r="N356" i="1"/>
  <c r="L356" i="1"/>
  <c r="M356" i="1"/>
  <c r="Q356" i="1"/>
  <c r="P356" i="1"/>
  <c r="R356" i="1"/>
  <c r="G356" i="1"/>
  <c r="E356" i="1"/>
  <c r="F356" i="1"/>
  <c r="B356" i="1"/>
  <c r="X356" i="1"/>
  <c r="AA356" i="1"/>
  <c r="U356" i="1"/>
  <c r="S356" i="1"/>
  <c r="V356" i="1"/>
  <c r="W356" i="1"/>
  <c r="T356" i="1"/>
  <c r="C356" i="1"/>
  <c r="A357" i="1"/>
  <c r="O356" i="1"/>
  <c r="Y356" i="1"/>
  <c r="J357" i="1"/>
  <c r="K357" i="1"/>
  <c r="AB357" i="1"/>
  <c r="N357" i="1"/>
  <c r="L357" i="1"/>
  <c r="P357" i="1"/>
  <c r="Q357" i="1"/>
  <c r="R357" i="1"/>
  <c r="M357" i="1"/>
  <c r="G357" i="1"/>
  <c r="E357" i="1"/>
  <c r="F357" i="1"/>
  <c r="B357" i="1"/>
  <c r="X357" i="1"/>
  <c r="U357" i="1"/>
  <c r="T357" i="1"/>
  <c r="W357" i="1"/>
  <c r="S357" i="1"/>
  <c r="V357" i="1"/>
  <c r="O357" i="1"/>
  <c r="C357" i="1"/>
  <c r="A358" i="1"/>
  <c r="Z357" i="1"/>
  <c r="AA357" i="1"/>
  <c r="Y357" i="1"/>
  <c r="J358" i="1"/>
  <c r="K358" i="1"/>
  <c r="D357" i="1"/>
  <c r="AB358" i="1"/>
  <c r="N358" i="1"/>
  <c r="L358" i="1"/>
  <c r="M358" i="1"/>
  <c r="Q358" i="1"/>
  <c r="P358" i="1"/>
  <c r="R358" i="1"/>
  <c r="F358" i="1"/>
  <c r="G358" i="1"/>
  <c r="E358" i="1"/>
  <c r="B358" i="1"/>
  <c r="X358" i="1"/>
  <c r="U358" i="1"/>
  <c r="V358" i="1"/>
  <c r="O358" i="1"/>
  <c r="S358" i="1"/>
  <c r="T358" i="1"/>
  <c r="W358" i="1"/>
  <c r="A359" i="1"/>
  <c r="C358" i="1"/>
  <c r="AA358" i="1"/>
  <c r="Y358" i="1"/>
  <c r="J359" i="1"/>
  <c r="K359" i="1"/>
  <c r="AB359" i="1"/>
  <c r="N359" i="1"/>
  <c r="L359" i="1"/>
  <c r="P359" i="1"/>
  <c r="Q359" i="1"/>
  <c r="M359" i="1"/>
  <c r="R359" i="1"/>
  <c r="G359" i="1"/>
  <c r="E359" i="1"/>
  <c r="F359" i="1"/>
  <c r="B359" i="1"/>
  <c r="U359" i="1"/>
  <c r="X359" i="1"/>
  <c r="AA359" i="1"/>
  <c r="A360" i="1"/>
  <c r="C359" i="1"/>
  <c r="W359" i="1"/>
  <c r="T359" i="1"/>
  <c r="S359" i="1"/>
  <c r="V359" i="1"/>
  <c r="O359" i="1"/>
  <c r="Y359" i="1"/>
  <c r="J360" i="1"/>
  <c r="K360" i="1"/>
  <c r="AB360" i="1"/>
  <c r="N360" i="1"/>
  <c r="L360" i="1"/>
  <c r="P360" i="1"/>
  <c r="R360" i="1"/>
  <c r="M360" i="1"/>
  <c r="Q360" i="1"/>
  <c r="F360" i="1"/>
  <c r="G360" i="1"/>
  <c r="E360" i="1"/>
  <c r="C360" i="1"/>
  <c r="A361" i="1"/>
  <c r="U360" i="1"/>
  <c r="X360" i="1"/>
  <c r="AA360" i="1"/>
  <c r="B360" i="1"/>
  <c r="S360" i="1"/>
  <c r="V360" i="1"/>
  <c r="W360" i="1"/>
  <c r="T360" i="1"/>
  <c r="Z360" i="1"/>
  <c r="O360" i="1"/>
  <c r="Y360" i="1"/>
  <c r="J361" i="1"/>
  <c r="K361" i="1"/>
  <c r="D360" i="1"/>
  <c r="L361" i="1"/>
  <c r="AB361" i="1"/>
  <c r="N361" i="1"/>
  <c r="P361" i="1"/>
  <c r="Q361" i="1"/>
  <c r="R361" i="1"/>
  <c r="M361" i="1"/>
  <c r="G361" i="1"/>
  <c r="E361" i="1"/>
  <c r="F361" i="1"/>
  <c r="A362" i="1"/>
  <c r="C361" i="1"/>
  <c r="AA361" i="1"/>
  <c r="U361" i="1"/>
  <c r="X361" i="1"/>
  <c r="B361" i="1"/>
  <c r="T361" i="1"/>
  <c r="W361" i="1"/>
  <c r="S361" i="1"/>
  <c r="V361" i="1"/>
  <c r="O361" i="1"/>
  <c r="Z361" i="1"/>
  <c r="Y361" i="1"/>
  <c r="J362" i="1"/>
  <c r="K362" i="1"/>
  <c r="D361" i="1"/>
  <c r="AB362" i="1"/>
  <c r="N362" i="1"/>
  <c r="L362" i="1"/>
  <c r="F362" i="1"/>
  <c r="G362" i="1"/>
  <c r="E362" i="1"/>
  <c r="M362" i="1"/>
  <c r="P362" i="1"/>
  <c r="Q362" i="1"/>
  <c r="R362" i="1"/>
  <c r="B362" i="1"/>
  <c r="A363" i="1"/>
  <c r="C362" i="1"/>
  <c r="S362" i="1"/>
  <c r="V362" i="1"/>
  <c r="U362" i="1"/>
  <c r="X362" i="1"/>
  <c r="AA362" i="1"/>
  <c r="W362" i="1"/>
  <c r="T362" i="1"/>
  <c r="Z362" i="1"/>
  <c r="O362" i="1"/>
  <c r="Y362" i="1"/>
  <c r="J363" i="1"/>
  <c r="K363" i="1"/>
  <c r="D362" i="1"/>
  <c r="L363" i="1"/>
  <c r="N363" i="1"/>
  <c r="AB363" i="1"/>
  <c r="G363" i="1"/>
  <c r="E363" i="1"/>
  <c r="F363" i="1"/>
  <c r="M363" i="1"/>
  <c r="P363" i="1"/>
  <c r="Q363" i="1"/>
  <c r="R363" i="1"/>
  <c r="B363" i="1"/>
  <c r="S363" i="1"/>
  <c r="V363" i="1"/>
  <c r="A364" i="1"/>
  <c r="C363" i="1"/>
  <c r="U363" i="1"/>
  <c r="X363" i="1"/>
  <c r="T363" i="1"/>
  <c r="W363" i="1"/>
  <c r="O363" i="1"/>
  <c r="Z363" i="1"/>
  <c r="J364" i="1"/>
  <c r="K364" i="1"/>
  <c r="AB364" i="1"/>
  <c r="N364" i="1"/>
  <c r="L364" i="1"/>
  <c r="M364" i="1"/>
  <c r="P364" i="1"/>
  <c r="R364" i="1"/>
  <c r="Q364" i="1"/>
  <c r="F364" i="1"/>
  <c r="G364" i="1"/>
  <c r="E364" i="1"/>
  <c r="W364" i="1"/>
  <c r="T364" i="1"/>
  <c r="V364" i="1"/>
  <c r="S364" i="1"/>
  <c r="U364" i="1"/>
  <c r="X364" i="1"/>
  <c r="B364" i="1"/>
  <c r="A365" i="1"/>
  <c r="C364" i="1"/>
  <c r="O364" i="1"/>
  <c r="AA364" i="1"/>
  <c r="J365" i="1"/>
  <c r="K365" i="1"/>
  <c r="L365" i="1"/>
  <c r="AB365" i="1"/>
  <c r="N365" i="1"/>
  <c r="G365" i="1"/>
  <c r="E365" i="1"/>
  <c r="F365" i="1"/>
  <c r="M365" i="1"/>
  <c r="P365" i="1"/>
  <c r="R365" i="1"/>
  <c r="Q365" i="1"/>
  <c r="B365" i="1"/>
  <c r="S365" i="1"/>
  <c r="V365" i="1"/>
  <c r="C365" i="1"/>
  <c r="A366" i="1"/>
  <c r="T365" i="1"/>
  <c r="W365" i="1"/>
  <c r="U365" i="1"/>
  <c r="AA365" i="1"/>
  <c r="X365" i="1"/>
  <c r="O365" i="1"/>
  <c r="Y365" i="1"/>
  <c r="J366" i="1"/>
  <c r="K366" i="1"/>
  <c r="AB366" i="1"/>
  <c r="N366" i="1"/>
  <c r="L366" i="1"/>
  <c r="M366" i="1"/>
  <c r="P366" i="1"/>
  <c r="Q366" i="1"/>
  <c r="R366" i="1"/>
  <c r="F366" i="1"/>
  <c r="G366" i="1"/>
  <c r="E366" i="1"/>
  <c r="B366" i="1"/>
  <c r="U366" i="1"/>
  <c r="X366" i="1"/>
  <c r="W366" i="1"/>
  <c r="T366" i="1"/>
  <c r="V366" i="1"/>
  <c r="O366" i="1"/>
  <c r="S366" i="1"/>
  <c r="C366" i="1"/>
  <c r="A367" i="1"/>
  <c r="Y366" i="1"/>
  <c r="AA366" i="1"/>
  <c r="J367" i="1"/>
  <c r="K367" i="1"/>
  <c r="AB367" i="1"/>
  <c r="N367" i="1"/>
  <c r="L367" i="1"/>
  <c r="P367" i="1"/>
  <c r="Q367" i="1"/>
  <c r="R367" i="1"/>
  <c r="M367" i="1"/>
  <c r="F367" i="1"/>
  <c r="G367" i="1"/>
  <c r="E367" i="1"/>
  <c r="B367" i="1"/>
  <c r="A368" i="1"/>
  <c r="C367" i="1"/>
  <c r="X367" i="1"/>
  <c r="U367" i="1"/>
  <c r="T367" i="1"/>
  <c r="W367" i="1"/>
  <c r="S367" i="1"/>
  <c r="V367" i="1"/>
  <c r="O367" i="1"/>
  <c r="Y367" i="1"/>
  <c r="Z367" i="1"/>
  <c r="AA367" i="1"/>
  <c r="J368" i="1"/>
  <c r="K368" i="1"/>
  <c r="D367" i="1"/>
  <c r="AB368" i="1"/>
  <c r="N368" i="1"/>
  <c r="L368" i="1"/>
  <c r="R368" i="1"/>
  <c r="Q368" i="1"/>
  <c r="M368" i="1"/>
  <c r="P368" i="1"/>
  <c r="F368" i="1"/>
  <c r="G368" i="1"/>
  <c r="E368" i="1"/>
  <c r="C368" i="1"/>
  <c r="A369" i="1"/>
  <c r="T368" i="1"/>
  <c r="W368" i="1"/>
  <c r="X368" i="1"/>
  <c r="AA368" i="1"/>
  <c r="U368" i="1"/>
  <c r="B368" i="1"/>
  <c r="S368" i="1"/>
  <c r="V368" i="1"/>
  <c r="O368" i="1"/>
  <c r="Y368" i="1"/>
  <c r="J369" i="1"/>
  <c r="K369" i="1"/>
  <c r="N369" i="1"/>
  <c r="Q369" i="1"/>
  <c r="AB369" i="1"/>
  <c r="F369" i="1"/>
  <c r="L369" i="1"/>
  <c r="M369" i="1"/>
  <c r="A370" i="1"/>
  <c r="R369" i="1"/>
  <c r="U369" i="1"/>
  <c r="P369" i="1"/>
  <c r="S369" i="1"/>
  <c r="T369" i="1"/>
  <c r="W369" i="1"/>
  <c r="G369" i="1"/>
  <c r="C369" i="1"/>
  <c r="AA369" i="1"/>
  <c r="X369" i="1"/>
  <c r="V369" i="1"/>
  <c r="O369" i="1"/>
  <c r="J370" i="1"/>
  <c r="K370" i="1"/>
  <c r="E369" i="1"/>
  <c r="B369" i="1"/>
  <c r="N370" i="1"/>
  <c r="L370" i="1"/>
  <c r="AB370" i="1"/>
  <c r="G370" i="1"/>
  <c r="E370" i="1"/>
  <c r="F370" i="1"/>
  <c r="R370" i="1"/>
  <c r="Q370" i="1"/>
  <c r="M370" i="1"/>
  <c r="P370" i="1"/>
  <c r="B370" i="1"/>
  <c r="W370" i="1"/>
  <c r="T370" i="1"/>
  <c r="X370" i="1"/>
  <c r="U370" i="1"/>
  <c r="V370" i="1"/>
  <c r="S370" i="1"/>
  <c r="A371" i="1"/>
  <c r="C370" i="1"/>
  <c r="O370" i="1"/>
  <c r="Z370" i="1"/>
  <c r="AA370" i="1"/>
  <c r="J371" i="1"/>
  <c r="K371" i="1"/>
  <c r="N371" i="1"/>
  <c r="L371" i="1"/>
  <c r="AB371" i="1"/>
  <c r="G371" i="1"/>
  <c r="E371" i="1"/>
  <c r="F371" i="1"/>
  <c r="Q371" i="1"/>
  <c r="R371" i="1"/>
  <c r="M371" i="1"/>
  <c r="P371" i="1"/>
  <c r="B371" i="1"/>
  <c r="U371" i="1"/>
  <c r="X371" i="1"/>
  <c r="W371" i="1"/>
  <c r="T371" i="1"/>
  <c r="V371" i="1"/>
  <c r="O371" i="1"/>
  <c r="S371" i="1"/>
  <c r="A372" i="1"/>
  <c r="C371" i="1"/>
  <c r="Z371" i="1"/>
  <c r="AA371" i="1"/>
  <c r="J372" i="1"/>
  <c r="K372" i="1"/>
  <c r="D371" i="1"/>
  <c r="N372" i="1"/>
  <c r="L372" i="1"/>
  <c r="AB372" i="1"/>
  <c r="F372" i="1"/>
  <c r="G372" i="1"/>
  <c r="E372" i="1"/>
  <c r="R372" i="1"/>
  <c r="Q372" i="1"/>
  <c r="M372" i="1"/>
  <c r="P372" i="1"/>
  <c r="T372" i="1"/>
  <c r="W372" i="1"/>
  <c r="X372" i="1"/>
  <c r="AA372" i="1"/>
  <c r="U372" i="1"/>
  <c r="V372" i="1"/>
  <c r="S372" i="1"/>
  <c r="C372" i="1"/>
  <c r="A373" i="1"/>
  <c r="B372" i="1"/>
  <c r="O372" i="1"/>
  <c r="J373" i="1"/>
  <c r="K373" i="1"/>
  <c r="N373" i="1"/>
  <c r="L373" i="1"/>
  <c r="AB373" i="1"/>
  <c r="G373" i="1"/>
  <c r="E373" i="1"/>
  <c r="F373" i="1"/>
  <c r="Q373" i="1"/>
  <c r="R373" i="1"/>
  <c r="M373" i="1"/>
  <c r="P373" i="1"/>
  <c r="B373" i="1"/>
  <c r="AA373" i="1"/>
  <c r="X373" i="1"/>
  <c r="U373" i="1"/>
  <c r="T373" i="1"/>
  <c r="Z373" i="1"/>
  <c r="W373" i="1"/>
  <c r="V373" i="1"/>
  <c r="S373" i="1"/>
  <c r="A374" i="1"/>
  <c r="C373" i="1"/>
  <c r="O373" i="1"/>
  <c r="J374" i="1"/>
  <c r="K374" i="1"/>
  <c r="N374" i="1"/>
  <c r="L374" i="1"/>
  <c r="AB374" i="1"/>
  <c r="F374" i="1"/>
  <c r="G374" i="1"/>
  <c r="E374" i="1"/>
  <c r="Q374" i="1"/>
  <c r="R374" i="1"/>
  <c r="M374" i="1"/>
  <c r="P374" i="1"/>
  <c r="AA374" i="1"/>
  <c r="U374" i="1"/>
  <c r="X374" i="1"/>
  <c r="W374" i="1"/>
  <c r="T374" i="1"/>
  <c r="V374" i="1"/>
  <c r="S374" i="1"/>
  <c r="C374" i="1"/>
  <c r="A375" i="1"/>
  <c r="B374" i="1"/>
  <c r="O374" i="1"/>
  <c r="Z374" i="1"/>
  <c r="C375" i="1"/>
  <c r="J375" i="1"/>
  <c r="K375" i="1"/>
  <c r="V375" i="1"/>
  <c r="A376" i="1"/>
  <c r="J376" i="1"/>
  <c r="K376" i="1"/>
  <c r="AB375" i="1"/>
  <c r="L375" i="1"/>
  <c r="N376" i="1"/>
  <c r="AB376" i="1"/>
  <c r="L376" i="1"/>
  <c r="S375" i="1"/>
  <c r="G375" i="1"/>
  <c r="E375" i="1"/>
  <c r="F375" i="1"/>
  <c r="B375" i="1"/>
  <c r="F376" i="1"/>
  <c r="G376" i="1"/>
  <c r="E376" i="1"/>
  <c r="M376" i="1"/>
  <c r="P376" i="1"/>
  <c r="Q376" i="1"/>
  <c r="R376" i="1"/>
  <c r="V376" i="1"/>
  <c r="S376" i="1"/>
  <c r="A377" i="1"/>
  <c r="C376" i="1"/>
  <c r="AA376" i="1"/>
  <c r="X376" i="1"/>
  <c r="U376" i="1"/>
  <c r="W376" i="1"/>
  <c r="Z376" i="1"/>
  <c r="T376" i="1"/>
  <c r="B376" i="1"/>
  <c r="O376" i="1"/>
  <c r="J377" i="1"/>
  <c r="K377" i="1"/>
  <c r="N377" i="1"/>
  <c r="AB377" i="1"/>
  <c r="L377" i="1"/>
  <c r="G377" i="1"/>
  <c r="E377" i="1"/>
  <c r="F377" i="1"/>
  <c r="M377" i="1"/>
  <c r="P377" i="1"/>
  <c r="R377" i="1"/>
  <c r="Q377" i="1"/>
  <c r="B377" i="1"/>
  <c r="V377" i="1"/>
  <c r="S377" i="1"/>
  <c r="A378" i="1"/>
  <c r="C377" i="1"/>
  <c r="T377" i="1"/>
  <c r="W377" i="1"/>
  <c r="X377" i="1"/>
  <c r="U377" i="1"/>
  <c r="O377" i="1"/>
  <c r="Z377" i="1"/>
  <c r="J378" i="1"/>
  <c r="K378" i="1"/>
  <c r="N378" i="1"/>
  <c r="L378" i="1"/>
  <c r="AB378" i="1"/>
  <c r="F378" i="1"/>
  <c r="G378" i="1"/>
  <c r="E378" i="1"/>
  <c r="M378" i="1"/>
  <c r="P378" i="1"/>
  <c r="R378" i="1"/>
  <c r="Q378" i="1"/>
  <c r="V378" i="1"/>
  <c r="S378" i="1"/>
  <c r="A379" i="1"/>
  <c r="C378" i="1"/>
  <c r="T378" i="1"/>
  <c r="W378" i="1"/>
  <c r="U378" i="1"/>
  <c r="X378" i="1"/>
  <c r="B378" i="1"/>
  <c r="O378" i="1"/>
  <c r="AA378" i="1"/>
  <c r="Z378" i="1"/>
  <c r="J379" i="1"/>
  <c r="K379" i="1"/>
  <c r="N379" i="1"/>
  <c r="L379" i="1"/>
  <c r="AB379" i="1"/>
  <c r="G379" i="1"/>
  <c r="E379" i="1"/>
  <c r="F379" i="1"/>
  <c r="M379" i="1"/>
  <c r="P379" i="1"/>
  <c r="R379" i="1"/>
  <c r="Q379" i="1"/>
  <c r="B379" i="1"/>
  <c r="V379" i="1"/>
  <c r="S379" i="1"/>
  <c r="A380" i="1"/>
  <c r="C379" i="1"/>
  <c r="T379" i="1"/>
  <c r="W379" i="1"/>
  <c r="U379" i="1"/>
  <c r="X379" i="1"/>
  <c r="O379" i="1"/>
  <c r="Z379" i="1"/>
  <c r="AA379" i="1"/>
  <c r="J380" i="1"/>
  <c r="K380" i="1"/>
  <c r="N380" i="1"/>
  <c r="AB380" i="1"/>
  <c r="L380" i="1"/>
  <c r="G380" i="1"/>
  <c r="E380" i="1"/>
  <c r="F380" i="1"/>
  <c r="M380" i="1"/>
  <c r="P380" i="1"/>
  <c r="Q380" i="1"/>
  <c r="R380" i="1"/>
  <c r="B380" i="1"/>
  <c r="V380" i="1"/>
  <c r="O380" i="1"/>
  <c r="S380" i="1"/>
  <c r="A381" i="1"/>
  <c r="C380" i="1"/>
  <c r="X380" i="1"/>
  <c r="U380" i="1"/>
  <c r="T380" i="1"/>
  <c r="W380" i="1"/>
  <c r="AA380" i="1"/>
  <c r="Z380" i="1"/>
  <c r="J381" i="1"/>
  <c r="K381" i="1"/>
  <c r="D380" i="1"/>
  <c r="N381" i="1"/>
  <c r="L381" i="1"/>
  <c r="AB381" i="1"/>
  <c r="F381" i="1"/>
  <c r="G381" i="1"/>
  <c r="E381" i="1"/>
  <c r="M381" i="1"/>
  <c r="P381" i="1"/>
  <c r="R381" i="1"/>
  <c r="Q381" i="1"/>
  <c r="V381" i="1"/>
  <c r="O381" i="1"/>
  <c r="S381" i="1"/>
  <c r="C381" i="1"/>
  <c r="A382" i="1"/>
  <c r="T381" i="1"/>
  <c r="W381" i="1"/>
  <c r="X381" i="1"/>
  <c r="U381" i="1"/>
  <c r="B381" i="1"/>
  <c r="AA381" i="1"/>
  <c r="Z381" i="1"/>
  <c r="J382" i="1"/>
  <c r="K382" i="1"/>
  <c r="D381" i="1"/>
  <c r="N382" i="1"/>
  <c r="L382" i="1"/>
  <c r="AB382" i="1"/>
  <c r="G382" i="1"/>
  <c r="E382" i="1"/>
  <c r="F382" i="1"/>
  <c r="M382" i="1"/>
  <c r="P382" i="1"/>
  <c r="R382" i="1"/>
  <c r="Q382" i="1"/>
  <c r="B382" i="1"/>
  <c r="V382" i="1"/>
  <c r="O382" i="1"/>
  <c r="S382" i="1"/>
  <c r="A383" i="1"/>
  <c r="C382" i="1"/>
  <c r="T382" i="1"/>
  <c r="W382" i="1"/>
  <c r="U382" i="1"/>
  <c r="X382" i="1"/>
  <c r="AA382" i="1"/>
  <c r="Z382" i="1"/>
  <c r="J383" i="1"/>
  <c r="K383" i="1"/>
  <c r="D382" i="1"/>
  <c r="N383" i="1"/>
  <c r="L383" i="1"/>
  <c r="AB383" i="1"/>
  <c r="G383" i="1"/>
  <c r="E383" i="1"/>
  <c r="F383" i="1"/>
  <c r="M383" i="1"/>
  <c r="P383" i="1"/>
  <c r="R383" i="1"/>
  <c r="Q383" i="1"/>
  <c r="B383" i="1"/>
  <c r="V383" i="1"/>
  <c r="S383" i="1"/>
  <c r="T383" i="1"/>
  <c r="W383" i="1"/>
  <c r="C383" i="1"/>
  <c r="A384" i="1"/>
  <c r="AA383" i="1"/>
  <c r="U383" i="1"/>
  <c r="X383" i="1"/>
  <c r="O383" i="1"/>
  <c r="J384" i="1"/>
  <c r="K384" i="1"/>
  <c r="N384" i="1"/>
  <c r="AB384" i="1"/>
  <c r="L384" i="1"/>
  <c r="G384" i="1"/>
  <c r="E384" i="1"/>
  <c r="F384" i="1"/>
  <c r="M384" i="1"/>
  <c r="P384" i="1"/>
  <c r="R384" i="1"/>
  <c r="Q384" i="1"/>
  <c r="B384" i="1"/>
  <c r="V384" i="1"/>
  <c r="S384" i="1"/>
  <c r="A385" i="1"/>
  <c r="C384" i="1"/>
  <c r="W384" i="1"/>
  <c r="T384" i="1"/>
  <c r="U384" i="1"/>
  <c r="AA384" i="1"/>
  <c r="X384" i="1"/>
  <c r="O384" i="1"/>
  <c r="J385" i="1"/>
  <c r="K385" i="1"/>
  <c r="N385" i="1"/>
  <c r="L385" i="1"/>
  <c r="AB385" i="1"/>
  <c r="G385" i="1"/>
  <c r="E385" i="1"/>
  <c r="F385" i="1"/>
  <c r="M385" i="1"/>
  <c r="P385" i="1"/>
  <c r="Q385" i="1"/>
  <c r="R385" i="1"/>
  <c r="B385" i="1"/>
  <c r="C385" i="1"/>
  <c r="A386" i="1"/>
  <c r="V385" i="1"/>
  <c r="O385" i="1"/>
  <c r="S385" i="1"/>
  <c r="U385" i="1"/>
  <c r="X385" i="1"/>
  <c r="W385" i="1"/>
  <c r="T385" i="1"/>
  <c r="M421" i="1"/>
  <c r="Z385" i="1"/>
  <c r="AA385" i="1"/>
  <c r="J386" i="1"/>
  <c r="K386" i="1"/>
  <c r="D385" i="1"/>
  <c r="N386" i="1"/>
  <c r="AB386" i="1"/>
  <c r="L386" i="1"/>
  <c r="G386" i="1"/>
  <c r="E386" i="1"/>
  <c r="F386" i="1"/>
  <c r="M386" i="1"/>
  <c r="P386" i="1"/>
  <c r="R386" i="1"/>
  <c r="Q386" i="1"/>
  <c r="B386" i="1"/>
  <c r="A387" i="1"/>
  <c r="C386" i="1"/>
  <c r="V386" i="1"/>
  <c r="S386" i="1"/>
  <c r="W386" i="1"/>
  <c r="T386" i="1"/>
  <c r="U386" i="1"/>
  <c r="X386" i="1"/>
  <c r="O386" i="1"/>
  <c r="Z386" i="1"/>
  <c r="AA386" i="1"/>
  <c r="J387" i="1"/>
  <c r="K387" i="1"/>
  <c r="N387" i="1"/>
  <c r="L387" i="1"/>
  <c r="AB387" i="1"/>
  <c r="G387" i="1"/>
  <c r="E387" i="1"/>
  <c r="F387" i="1"/>
  <c r="M387" i="1"/>
  <c r="P387" i="1"/>
  <c r="Q387" i="1"/>
  <c r="R387" i="1"/>
  <c r="B387" i="1"/>
  <c r="A388" i="1"/>
  <c r="C387" i="1"/>
  <c r="V387" i="1"/>
  <c r="S387" i="1"/>
  <c r="U387" i="1"/>
  <c r="X387" i="1"/>
  <c r="AA387" i="1"/>
  <c r="T387" i="1"/>
  <c r="W387" i="1"/>
  <c r="O387" i="1"/>
  <c r="J388" i="1"/>
  <c r="K388" i="1"/>
  <c r="N388" i="1"/>
  <c r="L388" i="1"/>
  <c r="AB388" i="1"/>
  <c r="F388" i="1"/>
  <c r="G388" i="1"/>
  <c r="E388" i="1"/>
  <c r="M388" i="1"/>
  <c r="P388" i="1"/>
  <c r="R388" i="1"/>
  <c r="Q388" i="1"/>
  <c r="V388" i="1"/>
  <c r="S388" i="1"/>
  <c r="A389" i="1"/>
  <c r="C388" i="1"/>
  <c r="W388" i="1"/>
  <c r="Z388" i="1"/>
  <c r="T388" i="1"/>
  <c r="U388" i="1"/>
  <c r="X388" i="1"/>
  <c r="AA388" i="1"/>
  <c r="B388" i="1"/>
  <c r="O388" i="1"/>
  <c r="J389" i="1"/>
  <c r="K389" i="1"/>
  <c r="N389" i="1"/>
  <c r="AB389" i="1"/>
  <c r="L389" i="1"/>
  <c r="F389" i="1"/>
  <c r="G389" i="1"/>
  <c r="E389" i="1"/>
  <c r="M389" i="1"/>
  <c r="P389" i="1"/>
  <c r="R389" i="1"/>
  <c r="Q389" i="1"/>
  <c r="A390" i="1"/>
  <c r="C389" i="1"/>
  <c r="V389" i="1"/>
  <c r="S389" i="1"/>
  <c r="W389" i="1"/>
  <c r="T389" i="1"/>
  <c r="U389" i="1"/>
  <c r="X389" i="1"/>
  <c r="AA389" i="1"/>
  <c r="B389" i="1"/>
  <c r="O389" i="1"/>
  <c r="Z389" i="1"/>
  <c r="J390" i="1"/>
  <c r="K390" i="1"/>
  <c r="N390" i="1"/>
  <c r="AB390" i="1"/>
  <c r="L390" i="1"/>
  <c r="F390" i="1"/>
  <c r="G390" i="1"/>
  <c r="E390" i="1"/>
  <c r="M390" i="1"/>
  <c r="P390" i="1"/>
  <c r="Q390" i="1"/>
  <c r="R390" i="1"/>
  <c r="V390" i="1"/>
  <c r="S390" i="1"/>
  <c r="C390" i="1"/>
  <c r="A391" i="1"/>
  <c r="X390" i="1"/>
  <c r="U390" i="1"/>
  <c r="AA390" i="1"/>
  <c r="T390" i="1"/>
  <c r="Z390" i="1"/>
  <c r="W390" i="1"/>
  <c r="B390" i="1"/>
  <c r="O390" i="1"/>
  <c r="J391" i="1"/>
  <c r="K391" i="1"/>
  <c r="N391" i="1"/>
  <c r="AB391" i="1"/>
  <c r="L391" i="1"/>
  <c r="F391" i="1"/>
  <c r="G391" i="1"/>
  <c r="E391" i="1"/>
  <c r="M391" i="1"/>
  <c r="P391" i="1"/>
  <c r="Q391" i="1"/>
  <c r="R391" i="1"/>
  <c r="V391" i="1"/>
  <c r="S391" i="1"/>
  <c r="A392" i="1"/>
  <c r="C391" i="1"/>
  <c r="AA391" i="1"/>
  <c r="U391" i="1"/>
  <c r="X391" i="1"/>
  <c r="T391" i="1"/>
  <c r="W391" i="1"/>
  <c r="B391" i="1"/>
  <c r="O391" i="1"/>
  <c r="J392" i="1"/>
  <c r="K392" i="1"/>
  <c r="N392" i="1"/>
  <c r="AB392" i="1"/>
  <c r="L392" i="1"/>
  <c r="G392" i="1"/>
  <c r="E392" i="1"/>
  <c r="F392" i="1"/>
  <c r="M392" i="1"/>
  <c r="P392" i="1"/>
  <c r="Q392" i="1"/>
  <c r="R392" i="1"/>
  <c r="B392" i="1"/>
  <c r="V392" i="1"/>
  <c r="S392" i="1"/>
  <c r="U392" i="1"/>
  <c r="X392" i="1"/>
  <c r="W392" i="1"/>
  <c r="T392" i="1"/>
  <c r="A393" i="1"/>
  <c r="C392" i="1"/>
  <c r="O392" i="1"/>
  <c r="Z392" i="1"/>
  <c r="J393" i="1"/>
  <c r="K393" i="1"/>
  <c r="N393" i="1"/>
  <c r="AB393" i="1"/>
  <c r="L393" i="1"/>
  <c r="G393" i="1"/>
  <c r="E393" i="1"/>
  <c r="F393" i="1"/>
  <c r="M393" i="1"/>
  <c r="P393" i="1"/>
  <c r="R393" i="1"/>
  <c r="Q393" i="1"/>
  <c r="B393" i="1"/>
  <c r="V393" i="1"/>
  <c r="S393" i="1"/>
  <c r="A394" i="1"/>
  <c r="C393" i="1"/>
  <c r="T393" i="1"/>
  <c r="W393" i="1"/>
  <c r="X393" i="1"/>
  <c r="U393" i="1"/>
  <c r="O393" i="1"/>
  <c r="AA393" i="1"/>
  <c r="J394" i="1"/>
  <c r="K394" i="1"/>
  <c r="N394" i="1"/>
  <c r="AB394" i="1"/>
  <c r="L394" i="1"/>
  <c r="F394" i="1"/>
  <c r="G394" i="1"/>
  <c r="E394" i="1"/>
  <c r="M394" i="1"/>
  <c r="P394" i="1"/>
  <c r="R394" i="1"/>
  <c r="Q394" i="1"/>
  <c r="C394" i="1"/>
  <c r="A395" i="1"/>
  <c r="V394" i="1"/>
  <c r="S394" i="1"/>
  <c r="W394" i="1"/>
  <c r="T394" i="1"/>
  <c r="AA394" i="1"/>
  <c r="U394" i="1"/>
  <c r="X394" i="1"/>
  <c r="B394" i="1"/>
  <c r="O394" i="1"/>
  <c r="J395" i="1"/>
  <c r="K395" i="1"/>
  <c r="N395" i="1"/>
  <c r="AB395" i="1"/>
  <c r="L395" i="1"/>
  <c r="F395" i="1"/>
  <c r="G395" i="1"/>
  <c r="E395" i="1"/>
  <c r="M395" i="1"/>
  <c r="P395" i="1"/>
  <c r="Q395" i="1"/>
  <c r="R395" i="1"/>
  <c r="V395" i="1"/>
  <c r="S395" i="1"/>
  <c r="A396" i="1"/>
  <c r="C395" i="1"/>
  <c r="U395" i="1"/>
  <c r="X395" i="1"/>
  <c r="W395" i="1"/>
  <c r="T395" i="1"/>
  <c r="B395" i="1"/>
  <c r="O395" i="1"/>
  <c r="Z395" i="1"/>
  <c r="J396" i="1"/>
  <c r="K396" i="1"/>
  <c r="N396" i="1"/>
  <c r="L396" i="1"/>
  <c r="AB396" i="1"/>
  <c r="G396" i="1"/>
  <c r="E396" i="1"/>
  <c r="F396" i="1"/>
  <c r="M396" i="1"/>
  <c r="P396" i="1"/>
  <c r="R396" i="1"/>
  <c r="Q396" i="1"/>
  <c r="B396" i="1"/>
  <c r="V396" i="1"/>
  <c r="S396" i="1"/>
  <c r="A397" i="1"/>
  <c r="C396" i="1"/>
  <c r="T396" i="1"/>
  <c r="W396" i="1"/>
  <c r="U396" i="1"/>
  <c r="X396" i="1"/>
  <c r="O396" i="1"/>
  <c r="AA396" i="1"/>
  <c r="Z396" i="1"/>
  <c r="J397" i="1"/>
  <c r="K397" i="1"/>
  <c r="N397" i="1"/>
  <c r="L397" i="1"/>
  <c r="AB397" i="1"/>
  <c r="F397" i="1"/>
  <c r="G397" i="1"/>
  <c r="E397" i="1"/>
  <c r="M397" i="1"/>
  <c r="P397" i="1"/>
  <c r="Q397" i="1"/>
  <c r="R397" i="1"/>
  <c r="V397" i="1"/>
  <c r="S397" i="1"/>
  <c r="C397" i="1"/>
  <c r="A398" i="1"/>
  <c r="U397" i="1"/>
  <c r="X397" i="1"/>
  <c r="T397" i="1"/>
  <c r="W397" i="1"/>
  <c r="B397" i="1"/>
  <c r="O397" i="1"/>
  <c r="AA397" i="1"/>
  <c r="Z397" i="1"/>
  <c r="J398" i="1"/>
  <c r="K398" i="1"/>
  <c r="N398" i="1"/>
  <c r="L398" i="1"/>
  <c r="AB398" i="1"/>
  <c r="F398" i="1"/>
  <c r="G398" i="1"/>
  <c r="E398" i="1"/>
  <c r="M398" i="1"/>
  <c r="P398" i="1"/>
  <c r="R398" i="1"/>
  <c r="Q398" i="1"/>
  <c r="V398" i="1"/>
  <c r="S398" i="1"/>
  <c r="A399" i="1"/>
  <c r="C398" i="1"/>
  <c r="W398" i="1"/>
  <c r="T398" i="1"/>
  <c r="X398" i="1"/>
  <c r="U398" i="1"/>
  <c r="B398" i="1"/>
  <c r="O398" i="1"/>
  <c r="Z398" i="1"/>
  <c r="AA398" i="1"/>
  <c r="J399" i="1"/>
  <c r="K399" i="1"/>
  <c r="N399" i="1"/>
  <c r="AB399" i="1"/>
  <c r="L399" i="1"/>
  <c r="F399" i="1"/>
  <c r="G399" i="1"/>
  <c r="E399" i="1"/>
  <c r="M399" i="1"/>
  <c r="P399" i="1"/>
  <c r="R399" i="1"/>
  <c r="Q399" i="1"/>
  <c r="V399" i="1"/>
  <c r="O399" i="1"/>
  <c r="S399" i="1"/>
  <c r="C399" i="1"/>
  <c r="A400" i="1"/>
  <c r="W399" i="1"/>
  <c r="T399" i="1"/>
  <c r="U399" i="1"/>
  <c r="X399" i="1"/>
  <c r="B399" i="1"/>
  <c r="Z399" i="1"/>
  <c r="AA399" i="1"/>
  <c r="J400" i="1"/>
  <c r="K400" i="1"/>
  <c r="D399" i="1"/>
  <c r="N400" i="1"/>
  <c r="AB400" i="1"/>
  <c r="L400" i="1"/>
  <c r="F400" i="1"/>
  <c r="G400" i="1"/>
  <c r="E400" i="1"/>
  <c r="M400" i="1"/>
  <c r="P400" i="1"/>
  <c r="R400" i="1"/>
  <c r="Q400" i="1"/>
  <c r="C400" i="1"/>
  <c r="A401" i="1"/>
  <c r="V400" i="1"/>
  <c r="S400" i="1"/>
  <c r="W400" i="1"/>
  <c r="T400" i="1"/>
  <c r="X400" i="1"/>
  <c r="U400" i="1"/>
  <c r="B400" i="1"/>
  <c r="O400" i="1"/>
  <c r="AA400" i="1"/>
  <c r="Z400" i="1"/>
  <c r="J401" i="1"/>
  <c r="K401" i="1"/>
  <c r="N401" i="1"/>
  <c r="L401" i="1"/>
  <c r="AB401" i="1"/>
  <c r="F401" i="1"/>
  <c r="G401" i="1"/>
  <c r="E401" i="1"/>
  <c r="M401" i="1"/>
  <c r="P401" i="1"/>
  <c r="R401" i="1"/>
  <c r="Q401" i="1"/>
  <c r="V401" i="1"/>
  <c r="S401" i="1"/>
  <c r="A402" i="1"/>
  <c r="C401" i="1"/>
  <c r="T401" i="1"/>
  <c r="W401" i="1"/>
  <c r="AA401" i="1"/>
  <c r="U401" i="1"/>
  <c r="X401" i="1"/>
  <c r="B401" i="1"/>
  <c r="O401" i="1"/>
  <c r="J402" i="1"/>
  <c r="K402" i="1"/>
  <c r="N402" i="1"/>
  <c r="AB402" i="1"/>
  <c r="L402" i="1"/>
  <c r="G402" i="1"/>
  <c r="E402" i="1"/>
  <c r="F402" i="1"/>
  <c r="M402" i="1"/>
  <c r="P402" i="1"/>
  <c r="R402" i="1"/>
  <c r="Q402" i="1"/>
  <c r="B402" i="1"/>
  <c r="V402" i="1"/>
  <c r="S402" i="1"/>
  <c r="A403" i="1"/>
  <c r="C402" i="1"/>
  <c r="W402" i="1"/>
  <c r="T402" i="1"/>
  <c r="X402" i="1"/>
  <c r="AA402" i="1"/>
  <c r="U402" i="1"/>
  <c r="O402" i="1"/>
  <c r="J403" i="1"/>
  <c r="K403" i="1"/>
  <c r="N403" i="1"/>
  <c r="L403" i="1"/>
  <c r="AB403" i="1"/>
  <c r="G403" i="1"/>
  <c r="E403" i="1"/>
  <c r="F403" i="1"/>
  <c r="M403" i="1"/>
  <c r="P403" i="1"/>
  <c r="Q403" i="1"/>
  <c r="R403" i="1"/>
  <c r="B403" i="1"/>
  <c r="V403" i="1"/>
  <c r="S403" i="1"/>
  <c r="A404" i="1"/>
  <c r="C403" i="1"/>
  <c r="U403" i="1"/>
  <c r="X403" i="1"/>
  <c r="W403" i="1"/>
  <c r="T403" i="1"/>
  <c r="O403" i="1"/>
  <c r="Z403" i="1"/>
  <c r="AA403" i="1"/>
  <c r="J404" i="1"/>
  <c r="K404" i="1"/>
  <c r="N404" i="1"/>
  <c r="AB404" i="1"/>
  <c r="L404" i="1"/>
  <c r="F404" i="1"/>
  <c r="G404" i="1"/>
  <c r="E404" i="1"/>
  <c r="M404" i="1"/>
  <c r="P404" i="1"/>
  <c r="Q404" i="1"/>
  <c r="R404" i="1"/>
  <c r="V404" i="1"/>
  <c r="S404" i="1"/>
  <c r="C404" i="1"/>
  <c r="A405" i="1"/>
  <c r="U404" i="1"/>
  <c r="X404" i="1"/>
  <c r="W404" i="1"/>
  <c r="T404" i="1"/>
  <c r="B404" i="1"/>
  <c r="O404" i="1"/>
  <c r="Z404" i="1"/>
  <c r="AA404" i="1"/>
  <c r="J405" i="1"/>
  <c r="K405" i="1"/>
  <c r="N405" i="1"/>
  <c r="AB405" i="1"/>
  <c r="L405" i="1"/>
  <c r="G405" i="1"/>
  <c r="E405" i="1"/>
  <c r="F405" i="1"/>
  <c r="M405" i="1"/>
  <c r="P405" i="1"/>
  <c r="Q405" i="1"/>
  <c r="R405" i="1"/>
  <c r="B405" i="1"/>
  <c r="V405" i="1"/>
  <c r="S405" i="1"/>
  <c r="A406" i="1"/>
  <c r="C405" i="1"/>
  <c r="U405" i="1"/>
  <c r="X405" i="1"/>
  <c r="AA405" i="1"/>
  <c r="T405" i="1"/>
  <c r="W405" i="1"/>
  <c r="O405" i="1"/>
  <c r="J406" i="1"/>
  <c r="K406" i="1"/>
  <c r="N406" i="1"/>
  <c r="L406" i="1"/>
  <c r="AB406" i="1"/>
  <c r="F406" i="1"/>
  <c r="G406" i="1"/>
  <c r="E406" i="1"/>
  <c r="M406" i="1"/>
  <c r="P406" i="1"/>
  <c r="R406" i="1"/>
  <c r="Q406" i="1"/>
  <c r="V406" i="1"/>
  <c r="O406" i="1"/>
  <c r="S406" i="1"/>
  <c r="A407" i="1"/>
  <c r="C406" i="1"/>
  <c r="W406" i="1"/>
  <c r="T406" i="1"/>
  <c r="U406" i="1"/>
  <c r="X406" i="1"/>
  <c r="B406" i="1"/>
  <c r="Z406" i="1"/>
  <c r="AA406" i="1"/>
  <c r="J407" i="1"/>
  <c r="K407" i="1"/>
  <c r="D406" i="1"/>
  <c r="N407" i="1"/>
  <c r="AB407" i="1"/>
  <c r="L407" i="1"/>
  <c r="G407" i="1"/>
  <c r="E407" i="1"/>
  <c r="F407" i="1"/>
  <c r="M407" i="1"/>
  <c r="P407" i="1"/>
  <c r="R407" i="1"/>
  <c r="Q407" i="1"/>
  <c r="B407" i="1"/>
  <c r="V407" i="1"/>
  <c r="S407" i="1"/>
  <c r="A408" i="1"/>
  <c r="C407" i="1"/>
  <c r="T407" i="1"/>
  <c r="W407" i="1"/>
  <c r="U407" i="1"/>
  <c r="X407" i="1"/>
  <c r="O407" i="1"/>
  <c r="AA407" i="1"/>
  <c r="Z407" i="1"/>
  <c r="J408" i="1"/>
  <c r="K408" i="1"/>
  <c r="N408" i="1"/>
  <c r="AB408" i="1"/>
  <c r="L408" i="1"/>
  <c r="F408" i="1"/>
  <c r="G408" i="1"/>
  <c r="E408" i="1"/>
  <c r="M408" i="1"/>
  <c r="P408" i="1"/>
  <c r="R408" i="1"/>
  <c r="Q408" i="1"/>
  <c r="V408" i="1"/>
  <c r="S408" i="1"/>
  <c r="A409" i="1"/>
  <c r="C408" i="1"/>
  <c r="T408" i="1"/>
  <c r="W408" i="1"/>
  <c r="X408" i="1"/>
  <c r="AA408" i="1"/>
  <c r="U408" i="1"/>
  <c r="B408" i="1"/>
  <c r="O408" i="1"/>
  <c r="J409" i="1"/>
  <c r="K409" i="1"/>
  <c r="N409" i="1"/>
  <c r="AB409" i="1"/>
  <c r="L409" i="1"/>
  <c r="F409" i="1"/>
  <c r="G409" i="1"/>
  <c r="E409" i="1"/>
  <c r="M409" i="1"/>
  <c r="P409" i="1"/>
  <c r="Q409" i="1"/>
  <c r="R409" i="1"/>
  <c r="V409" i="1"/>
  <c r="S409" i="1"/>
  <c r="A410" i="1"/>
  <c r="C409" i="1"/>
  <c r="U409" i="1"/>
  <c r="X409" i="1"/>
  <c r="AA409" i="1"/>
  <c r="W409" i="1"/>
  <c r="Z409" i="1"/>
  <c r="T409" i="1"/>
  <c r="B409" i="1"/>
  <c r="O409" i="1"/>
  <c r="J410" i="1"/>
  <c r="K410" i="1"/>
  <c r="N410" i="1"/>
  <c r="AB410" i="1"/>
  <c r="L410" i="1"/>
  <c r="F410" i="1"/>
  <c r="G410" i="1"/>
  <c r="E410" i="1"/>
  <c r="M410" i="1"/>
  <c r="P410" i="1"/>
  <c r="R410" i="1"/>
  <c r="Q410" i="1"/>
  <c r="V410" i="1"/>
  <c r="S410" i="1"/>
  <c r="A411" i="1"/>
  <c r="C410" i="1"/>
  <c r="W410" i="1"/>
  <c r="T410" i="1"/>
  <c r="Z410" i="1"/>
  <c r="X410" i="1"/>
  <c r="AA410" i="1"/>
  <c r="U410" i="1"/>
  <c r="B410" i="1"/>
  <c r="O410" i="1"/>
  <c r="J411" i="1"/>
  <c r="K411" i="1"/>
  <c r="N411" i="1"/>
  <c r="AB411" i="1"/>
  <c r="L411" i="1"/>
  <c r="G411" i="1"/>
  <c r="E411" i="1"/>
  <c r="F411" i="1"/>
  <c r="M411" i="1"/>
  <c r="P411" i="1"/>
  <c r="R411" i="1"/>
  <c r="Q411" i="1"/>
  <c r="B411" i="1"/>
  <c r="C411" i="1"/>
  <c r="A412" i="1"/>
  <c r="V411" i="1"/>
  <c r="S411" i="1"/>
  <c r="W411" i="1"/>
  <c r="T411" i="1"/>
  <c r="U411" i="1"/>
  <c r="X411" i="1"/>
  <c r="O411" i="1"/>
  <c r="Z411" i="1"/>
  <c r="J412" i="1"/>
  <c r="K412" i="1"/>
  <c r="N412" i="1"/>
  <c r="AB412" i="1"/>
  <c r="L412" i="1"/>
  <c r="F412" i="1"/>
  <c r="G412" i="1"/>
  <c r="E412" i="1"/>
  <c r="M412" i="1"/>
  <c r="P412" i="1"/>
  <c r="R412" i="1"/>
  <c r="Q412" i="1"/>
  <c r="A413" i="1"/>
  <c r="C412" i="1"/>
  <c r="V412" i="1"/>
  <c r="S412" i="1"/>
  <c r="T412" i="1"/>
  <c r="W412" i="1"/>
  <c r="X412" i="1"/>
  <c r="U412" i="1"/>
  <c r="B412" i="1"/>
  <c r="O412" i="1"/>
  <c r="Z412" i="1"/>
  <c r="J413" i="1"/>
  <c r="K413" i="1"/>
  <c r="N413" i="1"/>
  <c r="AB413" i="1"/>
  <c r="L413" i="1"/>
  <c r="G413" i="1"/>
  <c r="E413" i="1"/>
  <c r="F413" i="1"/>
  <c r="M413" i="1"/>
  <c r="P413" i="1"/>
  <c r="R413" i="1"/>
  <c r="Q413" i="1"/>
  <c r="B413" i="1"/>
  <c r="A414" i="1"/>
  <c r="C413" i="1"/>
  <c r="V413" i="1"/>
  <c r="O413" i="1"/>
  <c r="S413" i="1"/>
  <c r="W413" i="1"/>
  <c r="T413" i="1"/>
  <c r="X413" i="1"/>
  <c r="U413" i="1"/>
  <c r="Z413" i="1"/>
  <c r="J414" i="1"/>
  <c r="K414" i="1"/>
  <c r="N414" i="1"/>
  <c r="AB414" i="1"/>
  <c r="L414" i="1"/>
  <c r="F414" i="1"/>
  <c r="G414" i="1"/>
  <c r="E414" i="1"/>
  <c r="M414" i="1"/>
  <c r="P414" i="1"/>
  <c r="Q414" i="1"/>
  <c r="R414" i="1"/>
  <c r="A415" i="1"/>
  <c r="C414" i="1"/>
  <c r="V414" i="1"/>
  <c r="S414" i="1"/>
  <c r="U414" i="1"/>
  <c r="X414" i="1"/>
  <c r="T414" i="1"/>
  <c r="W414" i="1"/>
  <c r="B414" i="1"/>
  <c r="O414" i="1"/>
  <c r="Z414" i="1"/>
  <c r="J415" i="1"/>
  <c r="K415" i="1"/>
  <c r="N415" i="1"/>
  <c r="AB415" i="1"/>
  <c r="L415" i="1"/>
  <c r="G415" i="1"/>
  <c r="E415" i="1"/>
  <c r="F415" i="1"/>
  <c r="M415" i="1"/>
  <c r="P415" i="1"/>
  <c r="Q415" i="1"/>
  <c r="R415" i="1"/>
  <c r="B415" i="1"/>
  <c r="V415" i="1"/>
  <c r="O415" i="1"/>
  <c r="S415" i="1"/>
  <c r="C415" i="1"/>
  <c r="A416" i="1"/>
  <c r="X415" i="1"/>
  <c r="U415" i="1"/>
  <c r="T415" i="1"/>
  <c r="W415" i="1"/>
  <c r="AA415" i="1"/>
  <c r="J416" i="1"/>
  <c r="K416" i="1"/>
  <c r="N416" i="1"/>
  <c r="AB416" i="1"/>
  <c r="L416" i="1"/>
  <c r="F416" i="1"/>
  <c r="G416" i="1"/>
  <c r="E416" i="1"/>
  <c r="R416" i="1"/>
  <c r="Q416" i="1"/>
  <c r="P416" i="1"/>
  <c r="M416" i="1"/>
  <c r="AA416" i="1"/>
  <c r="U416" i="1"/>
  <c r="X416" i="1"/>
  <c r="C416" i="1"/>
  <c r="A417" i="1"/>
  <c r="V416" i="1"/>
  <c r="S416" i="1"/>
  <c r="T416" i="1"/>
  <c r="W416" i="1"/>
  <c r="B416" i="1"/>
  <c r="O416" i="1"/>
  <c r="Y416" i="1"/>
  <c r="J417" i="1"/>
  <c r="K417" i="1"/>
  <c r="N417" i="1"/>
  <c r="AB417" i="1"/>
  <c r="L417" i="1"/>
  <c r="G417" i="1"/>
  <c r="E417" i="1"/>
  <c r="F417" i="1"/>
  <c r="Q417" i="1"/>
  <c r="R417" i="1"/>
  <c r="P417" i="1"/>
  <c r="M417" i="1"/>
  <c r="B417" i="1"/>
  <c r="V417" i="1"/>
  <c r="O417" i="1"/>
  <c r="S417" i="1"/>
  <c r="X417" i="1"/>
  <c r="U417" i="1"/>
  <c r="T417" i="1"/>
  <c r="W417" i="1"/>
  <c r="A418" i="1"/>
  <c r="C417" i="1"/>
  <c r="AA417" i="1"/>
  <c r="Y417" i="1"/>
  <c r="Z417" i="1"/>
  <c r="J418" i="1"/>
  <c r="K418" i="1"/>
  <c r="D417" i="1"/>
  <c r="N418" i="1"/>
  <c r="AB418" i="1"/>
  <c r="L418" i="1"/>
  <c r="G418" i="1"/>
  <c r="E418" i="1"/>
  <c r="F418" i="1"/>
  <c r="Q418" i="1"/>
  <c r="R418" i="1"/>
  <c r="P418" i="1"/>
  <c r="M418" i="1"/>
  <c r="B418" i="1"/>
  <c r="T418" i="1"/>
  <c r="W418" i="1"/>
  <c r="A419" i="1"/>
  <c r="C418" i="1"/>
  <c r="V418" i="1"/>
  <c r="S418" i="1"/>
  <c r="AA418" i="1"/>
  <c r="U418" i="1"/>
  <c r="X418" i="1"/>
  <c r="O418" i="1"/>
  <c r="Z418" i="1"/>
  <c r="J419" i="1"/>
  <c r="K419" i="1"/>
  <c r="Y418" i="1"/>
  <c r="D418" i="1"/>
  <c r="N419" i="1"/>
  <c r="L419" i="1"/>
  <c r="AB419" i="1"/>
  <c r="F419" i="1"/>
  <c r="G419" i="1"/>
  <c r="E419" i="1"/>
  <c r="R419" i="1"/>
  <c r="Q419" i="1"/>
  <c r="P419" i="1"/>
  <c r="M419" i="1"/>
  <c r="X419" i="1"/>
  <c r="AA419" i="1"/>
  <c r="U419" i="1"/>
  <c r="A420" i="1"/>
  <c r="C419" i="1"/>
  <c r="V419" i="1"/>
  <c r="S419" i="1"/>
  <c r="W419" i="1"/>
  <c r="T419" i="1"/>
  <c r="Z419" i="1"/>
  <c r="B419" i="1"/>
  <c r="O419" i="1"/>
  <c r="J420" i="1"/>
  <c r="K420" i="1"/>
  <c r="Y419" i="1"/>
  <c r="D419" i="1"/>
  <c r="N420" i="1"/>
  <c r="L420" i="1"/>
  <c r="AB420" i="1"/>
  <c r="G420" i="1"/>
  <c r="E420" i="1"/>
  <c r="F420" i="1"/>
  <c r="Q420" i="1"/>
  <c r="R420" i="1"/>
  <c r="P420" i="1"/>
  <c r="M420" i="1"/>
  <c r="B420" i="1"/>
  <c r="T420" i="1"/>
  <c r="W420" i="1"/>
  <c r="A421" i="1"/>
  <c r="C420" i="1"/>
  <c r="V420" i="1"/>
  <c r="S420" i="1"/>
  <c r="X420" i="1"/>
  <c r="AA420" i="1"/>
  <c r="U420" i="1"/>
  <c r="O420" i="1"/>
  <c r="Z420" i="1"/>
  <c r="J421" i="1"/>
  <c r="K421" i="1"/>
  <c r="V421" i="1"/>
  <c r="A422" i="1"/>
  <c r="C421" i="1"/>
  <c r="Y420" i="1"/>
  <c r="D420" i="1"/>
  <c r="J422" i="1"/>
  <c r="K422" i="1"/>
  <c r="AB421" i="1"/>
  <c r="L421" i="1"/>
  <c r="G421" i="1"/>
  <c r="E421" i="1"/>
  <c r="F421" i="1"/>
  <c r="S421" i="1"/>
  <c r="Y421" i="1"/>
  <c r="D421" i="1"/>
  <c r="N422" i="1"/>
  <c r="L422" i="1"/>
  <c r="AB422" i="1"/>
  <c r="B421" i="1"/>
  <c r="P422" i="1"/>
  <c r="Q422" i="1"/>
  <c r="R422" i="1"/>
  <c r="M422" i="1"/>
  <c r="F422" i="1"/>
  <c r="G422" i="1"/>
  <c r="E422" i="1"/>
  <c r="A423" i="1"/>
  <c r="C422" i="1"/>
  <c r="X422" i="1"/>
  <c r="U422" i="1"/>
  <c r="AA422" i="1"/>
  <c r="T422" i="1"/>
  <c r="Z422" i="1"/>
  <c r="W422" i="1"/>
  <c r="B422" i="1"/>
  <c r="V422" i="1"/>
  <c r="S422" i="1"/>
  <c r="O422" i="1"/>
  <c r="Y422" i="1"/>
  <c r="J423" i="1"/>
  <c r="K423" i="1"/>
  <c r="D422" i="1"/>
  <c r="N423" i="1"/>
  <c r="L423" i="1"/>
  <c r="AB423" i="1"/>
  <c r="F423" i="1"/>
  <c r="G423" i="1"/>
  <c r="E423" i="1"/>
  <c r="P423" i="1"/>
  <c r="Q423" i="1"/>
  <c r="R423" i="1"/>
  <c r="M423" i="1"/>
  <c r="S423" i="1"/>
  <c r="V423" i="1"/>
  <c r="O423" i="1"/>
  <c r="A424" i="1"/>
  <c r="C423" i="1"/>
  <c r="X423" i="1"/>
  <c r="U423" i="1"/>
  <c r="W423" i="1"/>
  <c r="T423" i="1"/>
  <c r="B423" i="1"/>
  <c r="Z423" i="1"/>
  <c r="Y423" i="1"/>
  <c r="J424" i="1"/>
  <c r="K424" i="1"/>
  <c r="N424" i="1"/>
  <c r="L424" i="1"/>
  <c r="AB424" i="1"/>
  <c r="G424" i="1"/>
  <c r="E424" i="1"/>
  <c r="F424" i="1"/>
  <c r="Q424" i="1"/>
  <c r="R424" i="1"/>
  <c r="M424" i="1"/>
  <c r="P424" i="1"/>
  <c r="B424" i="1"/>
  <c r="X424" i="1"/>
  <c r="U424" i="1"/>
  <c r="T424" i="1"/>
  <c r="W424" i="1"/>
  <c r="S424" i="1"/>
  <c r="V424" i="1"/>
  <c r="O424" i="1"/>
  <c r="C424" i="1"/>
  <c r="A425" i="1"/>
  <c r="AA424" i="1"/>
  <c r="Z424" i="1"/>
  <c r="J425" i="1"/>
  <c r="K425" i="1"/>
  <c r="D424" i="1"/>
  <c r="N425" i="1"/>
  <c r="L425" i="1"/>
  <c r="AB425" i="1"/>
  <c r="F425" i="1"/>
  <c r="G425" i="1"/>
  <c r="E425" i="1"/>
  <c r="R425" i="1"/>
  <c r="M425" i="1"/>
  <c r="P425" i="1"/>
  <c r="Q425" i="1"/>
  <c r="A426" i="1"/>
  <c r="C425" i="1"/>
  <c r="X425" i="1"/>
  <c r="U425" i="1"/>
  <c r="W425" i="1"/>
  <c r="T425" i="1"/>
  <c r="V425" i="1"/>
  <c r="O425" i="1"/>
  <c r="S425" i="1"/>
  <c r="B425" i="1"/>
  <c r="Y425" i="1"/>
  <c r="AA425" i="1"/>
  <c r="J426" i="1"/>
  <c r="K426" i="1"/>
  <c r="N426" i="1"/>
  <c r="L426" i="1"/>
  <c r="AB426" i="1"/>
  <c r="G426" i="1"/>
  <c r="E426" i="1"/>
  <c r="F426" i="1"/>
  <c r="P426" i="1"/>
  <c r="R426" i="1"/>
  <c r="M426" i="1"/>
  <c r="Q426" i="1"/>
  <c r="B426" i="1"/>
  <c r="U426" i="1"/>
  <c r="X426" i="1"/>
  <c r="S426" i="1"/>
  <c r="V426" i="1"/>
  <c r="T426" i="1"/>
  <c r="W426" i="1"/>
  <c r="C426" i="1"/>
  <c r="A427" i="1"/>
  <c r="O426" i="1"/>
  <c r="AA426" i="1"/>
  <c r="J427" i="1"/>
  <c r="K427" i="1"/>
  <c r="N427" i="1"/>
  <c r="L427" i="1"/>
  <c r="AB427" i="1"/>
  <c r="F427" i="1"/>
  <c r="G427" i="1"/>
  <c r="E427" i="1"/>
  <c r="M427" i="1"/>
  <c r="P427" i="1"/>
  <c r="Q427" i="1"/>
  <c r="R427" i="1"/>
  <c r="S427" i="1"/>
  <c r="V427" i="1"/>
  <c r="O427" i="1"/>
  <c r="A428" i="1"/>
  <c r="C427" i="1"/>
  <c r="X427" i="1"/>
  <c r="U427" i="1"/>
  <c r="W427" i="1"/>
  <c r="T427" i="1"/>
  <c r="B427" i="1"/>
  <c r="AA427" i="1"/>
  <c r="Z427" i="1"/>
  <c r="J428" i="1"/>
  <c r="K428" i="1"/>
  <c r="D427" i="1"/>
  <c r="L428" i="1"/>
  <c r="AB428" i="1"/>
  <c r="N428" i="1"/>
  <c r="F428" i="1"/>
  <c r="G428" i="1"/>
  <c r="E428" i="1"/>
  <c r="Q428" i="1"/>
  <c r="R428" i="1"/>
  <c r="M428" i="1"/>
  <c r="P428" i="1"/>
  <c r="U428" i="1"/>
  <c r="X428" i="1"/>
  <c r="T428" i="1"/>
  <c r="W428" i="1"/>
  <c r="S428" i="1"/>
  <c r="V428" i="1"/>
  <c r="O428" i="1"/>
  <c r="C428" i="1"/>
  <c r="A429" i="1"/>
  <c r="B428" i="1"/>
  <c r="Z428" i="1"/>
  <c r="AA428" i="1"/>
  <c r="J429" i="1"/>
  <c r="K429" i="1"/>
  <c r="D428" i="1"/>
  <c r="AB429" i="1"/>
  <c r="L429" i="1"/>
  <c r="N429" i="1"/>
  <c r="P429" i="1"/>
  <c r="Q429" i="1"/>
  <c r="R429" i="1"/>
  <c r="M429" i="1"/>
  <c r="F429" i="1"/>
  <c r="G429" i="1"/>
  <c r="E429" i="1"/>
  <c r="A430" i="1"/>
  <c r="C429" i="1"/>
  <c r="AA429" i="1"/>
  <c r="U429" i="1"/>
  <c r="X429" i="1"/>
  <c r="W429" i="1"/>
  <c r="T429" i="1"/>
  <c r="B429" i="1"/>
  <c r="V429" i="1"/>
  <c r="S429" i="1"/>
  <c r="O429" i="1"/>
  <c r="Y429" i="1"/>
  <c r="J430" i="1"/>
  <c r="K430" i="1"/>
  <c r="N430" i="1"/>
  <c r="L430" i="1"/>
  <c r="AB430" i="1"/>
  <c r="F430" i="1"/>
  <c r="G430" i="1"/>
  <c r="E430" i="1"/>
  <c r="Q430" i="1"/>
  <c r="M430" i="1"/>
  <c r="P430" i="1"/>
  <c r="R430" i="1"/>
  <c r="A431" i="1"/>
  <c r="C430" i="1"/>
  <c r="W430" i="1"/>
  <c r="T430" i="1"/>
  <c r="U430" i="1"/>
  <c r="X430" i="1"/>
  <c r="AA430" i="1"/>
  <c r="S430" i="1"/>
  <c r="V430" i="1"/>
  <c r="B430" i="1"/>
  <c r="O430" i="1"/>
  <c r="J431" i="1"/>
  <c r="K431" i="1"/>
  <c r="L431" i="1"/>
  <c r="AB431" i="1"/>
  <c r="N431" i="1"/>
  <c r="Q431" i="1"/>
  <c r="M431" i="1"/>
  <c r="P431" i="1"/>
  <c r="R431" i="1"/>
  <c r="G431" i="1"/>
  <c r="E431" i="1"/>
  <c r="F431" i="1"/>
  <c r="B431" i="1"/>
  <c r="U431" i="1"/>
  <c r="X431" i="1"/>
  <c r="S431" i="1"/>
  <c r="V431" i="1"/>
  <c r="O431" i="1"/>
  <c r="C431" i="1"/>
  <c r="A432" i="1"/>
  <c r="T431" i="1"/>
  <c r="W431" i="1"/>
  <c r="Z431" i="1"/>
  <c r="Y431" i="1"/>
  <c r="AA431" i="1"/>
  <c r="J432" i="1"/>
  <c r="K432" i="1"/>
  <c r="D431" i="1"/>
  <c r="AB432" i="1"/>
  <c r="N432" i="1"/>
  <c r="L432" i="1"/>
  <c r="Q432" i="1"/>
  <c r="M432" i="1"/>
  <c r="R432" i="1"/>
  <c r="P432" i="1"/>
  <c r="F432" i="1"/>
  <c r="G432" i="1"/>
  <c r="E432" i="1"/>
  <c r="V432" i="1"/>
  <c r="S432" i="1"/>
  <c r="U432" i="1"/>
  <c r="X432" i="1"/>
  <c r="A433" i="1"/>
  <c r="C432" i="1"/>
  <c r="B432" i="1"/>
  <c r="T432" i="1"/>
  <c r="W432" i="1"/>
  <c r="O432" i="1"/>
  <c r="Y432" i="1"/>
  <c r="J433" i="1"/>
  <c r="K433" i="1"/>
  <c r="AB433" i="1"/>
  <c r="N433" i="1"/>
  <c r="L433" i="1"/>
  <c r="R433" i="1"/>
  <c r="M433" i="1"/>
  <c r="P433" i="1"/>
  <c r="Q433" i="1"/>
  <c r="F433" i="1"/>
  <c r="G433" i="1"/>
  <c r="E433" i="1"/>
  <c r="W433" i="1"/>
  <c r="T433" i="1"/>
  <c r="V433" i="1"/>
  <c r="S433" i="1"/>
  <c r="C433" i="1"/>
  <c r="A434" i="1"/>
  <c r="B433" i="1"/>
  <c r="X433" i="1"/>
  <c r="AA433" i="1"/>
  <c r="U433" i="1"/>
  <c r="O433" i="1"/>
  <c r="J434" i="1"/>
  <c r="K434" i="1"/>
  <c r="AB434" i="1"/>
  <c r="N434" i="1"/>
  <c r="L434" i="1"/>
  <c r="Q434" i="1"/>
  <c r="R434" i="1"/>
  <c r="M434" i="1"/>
  <c r="P434" i="1"/>
  <c r="G434" i="1"/>
  <c r="E434" i="1"/>
  <c r="F434" i="1"/>
  <c r="C434" i="1"/>
  <c r="A435" i="1"/>
  <c r="B434" i="1"/>
  <c r="X434" i="1"/>
  <c r="AA434" i="1"/>
  <c r="U434" i="1"/>
  <c r="Z434" i="1"/>
  <c r="W434" i="1"/>
  <c r="T434" i="1"/>
  <c r="S434" i="1"/>
  <c r="V434" i="1"/>
  <c r="O434" i="1"/>
  <c r="Y434" i="1"/>
  <c r="J435" i="1"/>
  <c r="K435" i="1"/>
  <c r="D434" i="1"/>
  <c r="AB435" i="1"/>
  <c r="N435" i="1"/>
  <c r="L435" i="1"/>
  <c r="M435" i="1"/>
  <c r="P435" i="1"/>
  <c r="R435" i="1"/>
  <c r="Q435" i="1"/>
  <c r="G435" i="1"/>
  <c r="E435" i="1"/>
  <c r="F435" i="1"/>
  <c r="B435" i="1"/>
  <c r="X435" i="1"/>
  <c r="AA435" i="1"/>
  <c r="U435" i="1"/>
  <c r="S435" i="1"/>
  <c r="V435" i="1"/>
  <c r="A436" i="1"/>
  <c r="C435" i="1"/>
  <c r="T435" i="1"/>
  <c r="W435" i="1"/>
  <c r="O435" i="1"/>
  <c r="Y435" i="1"/>
  <c r="Z435" i="1"/>
  <c r="J436" i="1"/>
  <c r="K436" i="1"/>
  <c r="D435" i="1"/>
  <c r="AB436" i="1"/>
  <c r="N436" i="1"/>
  <c r="L436" i="1"/>
  <c r="P436" i="1"/>
  <c r="R436" i="1"/>
  <c r="M436" i="1"/>
  <c r="Q436" i="1"/>
  <c r="G436" i="1"/>
  <c r="E436" i="1"/>
  <c r="F436" i="1"/>
  <c r="B436" i="1"/>
  <c r="W436" i="1"/>
  <c r="T436" i="1"/>
  <c r="A437" i="1"/>
  <c r="C436" i="1"/>
  <c r="X436" i="1"/>
  <c r="U436" i="1"/>
  <c r="AA436" i="1"/>
  <c r="S436" i="1"/>
  <c r="V436" i="1"/>
  <c r="O436" i="1"/>
  <c r="Y436" i="1"/>
  <c r="J437" i="1"/>
  <c r="K437" i="1"/>
  <c r="N437" i="1"/>
  <c r="L437" i="1"/>
  <c r="AB437" i="1"/>
  <c r="F437" i="1"/>
  <c r="G437" i="1"/>
  <c r="E437" i="1"/>
  <c r="Q437" i="1"/>
  <c r="P437" i="1"/>
  <c r="M437" i="1"/>
  <c r="R437" i="1"/>
  <c r="V437" i="1"/>
  <c r="S437" i="1"/>
  <c r="W437" i="1"/>
  <c r="T437" i="1"/>
  <c r="AA437" i="1"/>
  <c r="X437" i="1"/>
  <c r="U437" i="1"/>
  <c r="C437" i="1"/>
  <c r="A438" i="1"/>
  <c r="B437" i="1"/>
  <c r="O437" i="1"/>
  <c r="J438" i="1"/>
  <c r="K438" i="1"/>
  <c r="AB438" i="1"/>
  <c r="N438" i="1"/>
  <c r="L438" i="1"/>
  <c r="Q438" i="1"/>
  <c r="R438" i="1"/>
  <c r="M438" i="1"/>
  <c r="P438" i="1"/>
  <c r="G438" i="1"/>
  <c r="E438" i="1"/>
  <c r="F438" i="1"/>
  <c r="B438" i="1"/>
  <c r="V438" i="1"/>
  <c r="S438" i="1"/>
  <c r="A439" i="1"/>
  <c r="C438" i="1"/>
  <c r="X438" i="1"/>
  <c r="U438" i="1"/>
  <c r="T438" i="1"/>
  <c r="W438" i="1"/>
  <c r="O438" i="1"/>
  <c r="Y438" i="1"/>
  <c r="J439" i="1"/>
  <c r="K439" i="1"/>
  <c r="AB439" i="1"/>
  <c r="N439" i="1"/>
  <c r="L439" i="1"/>
  <c r="R439" i="1"/>
  <c r="M439" i="1"/>
  <c r="Q439" i="1"/>
  <c r="P439" i="1"/>
  <c r="F439" i="1"/>
  <c r="G439" i="1"/>
  <c r="E439" i="1"/>
  <c r="S439" i="1"/>
  <c r="V439" i="1"/>
  <c r="T439" i="1"/>
  <c r="W439" i="1"/>
  <c r="C439" i="1"/>
  <c r="A440" i="1"/>
  <c r="B439" i="1"/>
  <c r="U439" i="1"/>
  <c r="X439" i="1"/>
  <c r="O439" i="1"/>
  <c r="J440" i="1"/>
  <c r="K440" i="1"/>
  <c r="N440" i="1"/>
  <c r="L440" i="1"/>
  <c r="AB440" i="1"/>
  <c r="F440" i="1"/>
  <c r="G440" i="1"/>
  <c r="E440" i="1"/>
  <c r="P440" i="1"/>
  <c r="R440" i="1"/>
  <c r="Q440" i="1"/>
  <c r="M440" i="1"/>
  <c r="AA440" i="1"/>
  <c r="U440" i="1"/>
  <c r="X440" i="1"/>
  <c r="S440" i="1"/>
  <c r="V440" i="1"/>
  <c r="C440" i="1"/>
  <c r="A441" i="1"/>
  <c r="W440" i="1"/>
  <c r="T440" i="1"/>
  <c r="B440" i="1"/>
  <c r="O440" i="1"/>
  <c r="J441" i="1"/>
  <c r="K441" i="1"/>
  <c r="L441" i="1"/>
  <c r="AB441" i="1"/>
  <c r="N441" i="1"/>
  <c r="M441" i="1"/>
  <c r="P441" i="1"/>
  <c r="R441" i="1"/>
  <c r="Q441" i="1"/>
  <c r="F441" i="1"/>
  <c r="G441" i="1"/>
  <c r="E441" i="1"/>
  <c r="T441" i="1"/>
  <c r="W441" i="1"/>
  <c r="U441" i="1"/>
  <c r="X441" i="1"/>
  <c r="V441" i="1"/>
  <c r="S441" i="1"/>
  <c r="B441" i="1"/>
  <c r="C441" i="1"/>
  <c r="A442" i="1"/>
  <c r="O441" i="1"/>
  <c r="Y441" i="1"/>
  <c r="J442" i="1"/>
  <c r="K442" i="1"/>
  <c r="N442" i="1"/>
  <c r="L442" i="1"/>
  <c r="AB442" i="1"/>
  <c r="G442" i="1"/>
  <c r="E442" i="1"/>
  <c r="F442" i="1"/>
  <c r="P442" i="1"/>
  <c r="R442" i="1"/>
  <c r="Q442" i="1"/>
  <c r="M442" i="1"/>
  <c r="B442" i="1"/>
  <c r="X442" i="1"/>
  <c r="U442" i="1"/>
  <c r="S442" i="1"/>
  <c r="V442" i="1"/>
  <c r="O442" i="1"/>
  <c r="C442" i="1"/>
  <c r="A443" i="1"/>
  <c r="T442" i="1"/>
  <c r="W442" i="1"/>
  <c r="AA442" i="1"/>
  <c r="Y442" i="1"/>
  <c r="J443" i="1"/>
  <c r="K443" i="1"/>
  <c r="L443" i="1"/>
  <c r="AB443" i="1"/>
  <c r="N443" i="1"/>
  <c r="P443" i="1"/>
  <c r="Q443" i="1"/>
  <c r="M443" i="1"/>
  <c r="R443" i="1"/>
  <c r="G443" i="1"/>
  <c r="E443" i="1"/>
  <c r="F443" i="1"/>
  <c r="B443" i="1"/>
  <c r="U443" i="1"/>
  <c r="X443" i="1"/>
  <c r="C443" i="1"/>
  <c r="A444" i="1"/>
  <c r="T443" i="1"/>
  <c r="W443" i="1"/>
  <c r="V443" i="1"/>
  <c r="S443" i="1"/>
  <c r="O443" i="1"/>
  <c r="Y443" i="1"/>
  <c r="AA443" i="1"/>
  <c r="Z443" i="1"/>
  <c r="J444" i="1"/>
  <c r="K444" i="1"/>
  <c r="D443" i="1"/>
  <c r="N444" i="1"/>
  <c r="L444" i="1"/>
  <c r="AB444" i="1"/>
  <c r="F444" i="1"/>
  <c r="G444" i="1"/>
  <c r="E444" i="1"/>
  <c r="R444" i="1"/>
  <c r="Q444" i="1"/>
  <c r="P444" i="1"/>
  <c r="M444" i="1"/>
  <c r="X444" i="1"/>
  <c r="U444" i="1"/>
  <c r="A445" i="1"/>
  <c r="C444" i="1"/>
  <c r="S444" i="1"/>
  <c r="V444" i="1"/>
  <c r="W444" i="1"/>
  <c r="T444" i="1"/>
  <c r="B444" i="1"/>
  <c r="O444" i="1"/>
  <c r="Z444" i="1"/>
  <c r="AA444" i="1"/>
  <c r="Y444" i="1"/>
  <c r="J445" i="1"/>
  <c r="K445" i="1"/>
  <c r="D444" i="1"/>
  <c r="AB445" i="1"/>
  <c r="N445" i="1"/>
  <c r="L445" i="1"/>
  <c r="M445" i="1"/>
  <c r="P445" i="1"/>
  <c r="Q445" i="1"/>
  <c r="R445" i="1"/>
  <c r="F445" i="1"/>
  <c r="G445" i="1"/>
  <c r="E445" i="1"/>
  <c r="X445" i="1"/>
  <c r="U445" i="1"/>
  <c r="T445" i="1"/>
  <c r="W445" i="1"/>
  <c r="V445" i="1"/>
  <c r="O445" i="1"/>
  <c r="S445" i="1"/>
  <c r="B445" i="1"/>
  <c r="A446" i="1"/>
  <c r="C445" i="1"/>
  <c r="Y445" i="1"/>
  <c r="AA445" i="1"/>
  <c r="J446" i="1"/>
  <c r="K446" i="1"/>
  <c r="AB446" i="1"/>
  <c r="L446" i="1"/>
  <c r="N446" i="1"/>
  <c r="R446" i="1"/>
  <c r="Q446" i="1"/>
  <c r="M446" i="1"/>
  <c r="P446" i="1"/>
  <c r="G446" i="1"/>
  <c r="E446" i="1"/>
  <c r="F446" i="1"/>
  <c r="B446" i="1"/>
  <c r="S446" i="1"/>
  <c r="V446" i="1"/>
  <c r="A447" i="1"/>
  <c r="C446" i="1"/>
  <c r="T446" i="1"/>
  <c r="W446" i="1"/>
  <c r="U446" i="1"/>
  <c r="X446" i="1"/>
  <c r="O446" i="1"/>
  <c r="Y446" i="1"/>
  <c r="AA446" i="1"/>
  <c r="Z446" i="1"/>
  <c r="J447" i="1"/>
  <c r="K447" i="1"/>
  <c r="D446" i="1"/>
  <c r="AB447" i="1"/>
  <c r="N447" i="1"/>
  <c r="L447" i="1"/>
  <c r="Q447" i="1"/>
  <c r="R447" i="1"/>
  <c r="M447" i="1"/>
  <c r="P447" i="1"/>
  <c r="F447" i="1"/>
  <c r="G447" i="1"/>
  <c r="E447" i="1"/>
  <c r="B447" i="1"/>
  <c r="A448" i="1"/>
  <c r="C447" i="1"/>
  <c r="AA447" i="1"/>
  <c r="U447" i="1"/>
  <c r="X447" i="1"/>
  <c r="T447" i="1"/>
  <c r="W447" i="1"/>
  <c r="S447" i="1"/>
  <c r="V447" i="1"/>
  <c r="O447" i="1"/>
  <c r="Y447" i="1"/>
  <c r="J448" i="1"/>
  <c r="K448" i="1"/>
  <c r="AB448" i="1"/>
  <c r="N448" i="1"/>
  <c r="L448" i="1"/>
  <c r="N484" i="1"/>
  <c r="Q448" i="1"/>
  <c r="M448" i="1"/>
  <c r="P448" i="1"/>
  <c r="R448" i="1"/>
  <c r="G448" i="1"/>
  <c r="E448" i="1"/>
  <c r="F448" i="1"/>
  <c r="Q484" i="1"/>
  <c r="M484" i="1"/>
  <c r="P484" i="1"/>
  <c r="R484" i="1"/>
  <c r="B448" i="1"/>
  <c r="U448" i="1"/>
  <c r="AA448" i="1"/>
  <c r="X448" i="1"/>
  <c r="S448" i="1"/>
  <c r="V448" i="1"/>
  <c r="A449" i="1"/>
  <c r="C448" i="1"/>
  <c r="W448" i="1"/>
  <c r="T448" i="1"/>
  <c r="U484" i="1"/>
  <c r="X484" i="1"/>
  <c r="W484" i="1"/>
  <c r="T484" i="1"/>
  <c r="Z484" i="1"/>
  <c r="O448" i="1"/>
  <c r="Y448" i="1"/>
  <c r="J449" i="1"/>
  <c r="K449" i="1"/>
  <c r="N449" i="1"/>
  <c r="L449" i="1"/>
  <c r="AB449" i="1"/>
  <c r="G449" i="1"/>
  <c r="E449" i="1"/>
  <c r="F449" i="1"/>
  <c r="Q449" i="1"/>
  <c r="R449" i="1"/>
  <c r="M449" i="1"/>
  <c r="P449" i="1"/>
  <c r="T449" i="1"/>
  <c r="W449" i="1"/>
  <c r="B449" i="1"/>
  <c r="S449" i="1"/>
  <c r="V449" i="1"/>
  <c r="O449" i="1"/>
  <c r="A450" i="1"/>
  <c r="C449" i="1"/>
  <c r="X449" i="1"/>
  <c r="U449" i="1"/>
  <c r="Z449" i="1"/>
  <c r="AA449" i="1"/>
  <c r="Y449" i="1"/>
  <c r="J450" i="1"/>
  <c r="K450" i="1"/>
  <c r="D449" i="1"/>
  <c r="N450" i="1"/>
  <c r="L450" i="1"/>
  <c r="AB450" i="1"/>
  <c r="G450" i="1"/>
  <c r="E450" i="1"/>
  <c r="F450" i="1"/>
  <c r="P450" i="1"/>
  <c r="R450" i="1"/>
  <c r="Q450" i="1"/>
  <c r="M450" i="1"/>
  <c r="B450" i="1"/>
  <c r="S450" i="1"/>
  <c r="V450" i="1"/>
  <c r="A451" i="1"/>
  <c r="C450" i="1"/>
  <c r="W450" i="1"/>
  <c r="T450" i="1"/>
  <c r="X450" i="1"/>
  <c r="U450" i="1"/>
  <c r="O450" i="1"/>
  <c r="AA450" i="1"/>
  <c r="Y450" i="1"/>
  <c r="Z450" i="1"/>
  <c r="J451" i="1"/>
  <c r="K451" i="1"/>
  <c r="D450" i="1"/>
  <c r="AB451" i="1"/>
  <c r="L451" i="1"/>
  <c r="N451" i="1"/>
  <c r="P451" i="1"/>
  <c r="Q451" i="1"/>
  <c r="R451" i="1"/>
  <c r="M451" i="1"/>
  <c r="G451" i="1"/>
  <c r="E451" i="1"/>
  <c r="F451" i="1"/>
  <c r="A452" i="1"/>
  <c r="C451" i="1"/>
  <c r="B451" i="1"/>
  <c r="U451" i="1"/>
  <c r="X451" i="1"/>
  <c r="AA451" i="1"/>
  <c r="T451" i="1"/>
  <c r="W451" i="1"/>
  <c r="V451" i="1"/>
  <c r="S451" i="1"/>
  <c r="O451" i="1"/>
  <c r="Y451" i="1"/>
  <c r="J452" i="1"/>
  <c r="K452" i="1"/>
  <c r="N452" i="1"/>
  <c r="L452" i="1"/>
  <c r="AB452" i="1"/>
  <c r="G452" i="1"/>
  <c r="E452" i="1"/>
  <c r="F452" i="1"/>
  <c r="R452" i="1"/>
  <c r="Q452" i="1"/>
  <c r="M452" i="1"/>
  <c r="P452" i="1"/>
  <c r="B452" i="1"/>
  <c r="T452" i="1"/>
  <c r="W452" i="1"/>
  <c r="X452" i="1"/>
  <c r="U452" i="1"/>
  <c r="V452" i="1"/>
  <c r="O452" i="1"/>
  <c r="S452" i="1"/>
  <c r="C452" i="1"/>
  <c r="A453" i="1"/>
  <c r="Z452" i="1"/>
  <c r="J453" i="1"/>
  <c r="K453" i="1"/>
  <c r="N453" i="1"/>
  <c r="AB453" i="1"/>
  <c r="L453" i="1"/>
  <c r="F453" i="1"/>
  <c r="G453" i="1"/>
  <c r="E453" i="1"/>
  <c r="M453" i="1"/>
  <c r="P453" i="1"/>
  <c r="Q453" i="1"/>
  <c r="R453" i="1"/>
  <c r="V453" i="1"/>
  <c r="O453" i="1"/>
  <c r="S453" i="1"/>
  <c r="A454" i="1"/>
  <c r="C453" i="1"/>
  <c r="U453" i="1"/>
  <c r="X453" i="1"/>
  <c r="W453" i="1"/>
  <c r="T453" i="1"/>
  <c r="B453" i="1"/>
  <c r="Z453" i="1"/>
  <c r="AA453" i="1"/>
  <c r="J454" i="1"/>
  <c r="K454" i="1"/>
  <c r="D453" i="1"/>
  <c r="AB454" i="1"/>
  <c r="N454" i="1"/>
  <c r="L454" i="1"/>
  <c r="Q454" i="1"/>
  <c r="P454" i="1"/>
  <c r="M454" i="1"/>
  <c r="R454" i="1"/>
  <c r="G454" i="1"/>
  <c r="E454" i="1"/>
  <c r="F454" i="1"/>
  <c r="B454" i="1"/>
  <c r="U454" i="1"/>
  <c r="X454" i="1"/>
  <c r="AA454" i="1"/>
  <c r="A455" i="1"/>
  <c r="C454" i="1"/>
  <c r="V454" i="1"/>
  <c r="S454" i="1"/>
  <c r="T454" i="1"/>
  <c r="W454" i="1"/>
  <c r="O454" i="1"/>
  <c r="Y454" i="1"/>
  <c r="J455" i="1"/>
  <c r="K455" i="1"/>
  <c r="L455" i="1"/>
  <c r="AB455" i="1"/>
  <c r="N455" i="1"/>
  <c r="R455" i="1"/>
  <c r="P455" i="1"/>
  <c r="M455" i="1"/>
  <c r="Q455" i="1"/>
  <c r="F455" i="1"/>
  <c r="G455" i="1"/>
  <c r="E455" i="1"/>
  <c r="Z455" i="1"/>
  <c r="T455" i="1"/>
  <c r="W455" i="1"/>
  <c r="C455" i="1"/>
  <c r="A456" i="1"/>
  <c r="S455" i="1"/>
  <c r="V455" i="1"/>
  <c r="B455" i="1"/>
  <c r="U455" i="1"/>
  <c r="X455" i="1"/>
  <c r="AA455" i="1"/>
  <c r="O455" i="1"/>
  <c r="Y455" i="1"/>
  <c r="J456" i="1"/>
  <c r="K456" i="1"/>
  <c r="D455" i="1"/>
  <c r="N456" i="1"/>
  <c r="AB456" i="1"/>
  <c r="L456" i="1"/>
  <c r="F456" i="1"/>
  <c r="G456" i="1"/>
  <c r="E456" i="1"/>
  <c r="R456" i="1"/>
  <c r="Q456" i="1"/>
  <c r="P456" i="1"/>
  <c r="M456" i="1"/>
  <c r="B456" i="1"/>
  <c r="X456" i="1"/>
  <c r="AA456" i="1"/>
  <c r="U456" i="1"/>
  <c r="A457" i="1"/>
  <c r="C456" i="1"/>
  <c r="V456" i="1"/>
  <c r="S456" i="1"/>
  <c r="W456" i="1"/>
  <c r="T456" i="1"/>
  <c r="Z456" i="1"/>
  <c r="O456" i="1"/>
  <c r="Y456" i="1"/>
  <c r="J457" i="1"/>
  <c r="K457" i="1"/>
  <c r="D456" i="1"/>
  <c r="L457" i="1"/>
  <c r="AB457" i="1"/>
  <c r="N457" i="1"/>
  <c r="M457" i="1"/>
  <c r="R457" i="1"/>
  <c r="P457" i="1"/>
  <c r="Q457" i="1"/>
  <c r="F457" i="1"/>
  <c r="G457" i="1"/>
  <c r="E457" i="1"/>
  <c r="T457" i="1"/>
  <c r="W457" i="1"/>
  <c r="S457" i="1"/>
  <c r="V457" i="1"/>
  <c r="O457" i="1"/>
  <c r="U457" i="1"/>
  <c r="X457" i="1"/>
  <c r="B457" i="1"/>
  <c r="C457" i="1"/>
  <c r="A458" i="1"/>
  <c r="Y457" i="1"/>
  <c r="J458" i="1"/>
  <c r="K458" i="1"/>
  <c r="AB458" i="1"/>
  <c r="L458" i="1"/>
  <c r="N458" i="1"/>
  <c r="M458" i="1"/>
  <c r="P458" i="1"/>
  <c r="R458" i="1"/>
  <c r="Q458" i="1"/>
  <c r="G458" i="1"/>
  <c r="E458" i="1"/>
  <c r="F458" i="1"/>
  <c r="B458" i="1"/>
  <c r="W458" i="1"/>
  <c r="T458" i="1"/>
  <c r="X458" i="1"/>
  <c r="U458" i="1"/>
  <c r="V458" i="1"/>
  <c r="S458" i="1"/>
  <c r="C458" i="1"/>
  <c r="A459" i="1"/>
  <c r="O458" i="1"/>
  <c r="Y458" i="1"/>
  <c r="J459" i="1"/>
  <c r="K459" i="1"/>
  <c r="N459" i="1"/>
  <c r="L459" i="1"/>
  <c r="AB459" i="1"/>
  <c r="F459" i="1"/>
  <c r="G459" i="1"/>
  <c r="E459" i="1"/>
  <c r="M459" i="1"/>
  <c r="Q459" i="1"/>
  <c r="P459" i="1"/>
  <c r="R459" i="1"/>
  <c r="A460" i="1"/>
  <c r="C459" i="1"/>
  <c r="U459" i="1"/>
  <c r="X459" i="1"/>
  <c r="S459" i="1"/>
  <c r="V459" i="1"/>
  <c r="O459" i="1"/>
  <c r="T459" i="1"/>
  <c r="W459" i="1"/>
  <c r="B459" i="1"/>
  <c r="Y459" i="1"/>
  <c r="J460" i="1"/>
  <c r="K460" i="1"/>
  <c r="L460" i="1"/>
  <c r="AB460" i="1"/>
  <c r="N460" i="1"/>
  <c r="Q460" i="1"/>
  <c r="M460" i="1"/>
  <c r="P460" i="1"/>
  <c r="R460" i="1"/>
  <c r="G460" i="1"/>
  <c r="E460" i="1"/>
  <c r="F460" i="1"/>
  <c r="B460" i="1"/>
  <c r="X460" i="1"/>
  <c r="AA460" i="1"/>
  <c r="U460" i="1"/>
  <c r="S460" i="1"/>
  <c r="V460" i="1"/>
  <c r="C460" i="1"/>
  <c r="A461" i="1"/>
  <c r="W460" i="1"/>
  <c r="T460" i="1"/>
  <c r="Z460" i="1"/>
  <c r="O460" i="1"/>
  <c r="Y460" i="1"/>
  <c r="J461" i="1"/>
  <c r="K461" i="1"/>
  <c r="D460" i="1"/>
  <c r="N461" i="1"/>
  <c r="L461" i="1"/>
  <c r="AB461" i="1"/>
  <c r="N497" i="1"/>
  <c r="F461" i="1"/>
  <c r="G461" i="1"/>
  <c r="E461" i="1"/>
  <c r="P461" i="1"/>
  <c r="Q461" i="1"/>
  <c r="R461" i="1"/>
  <c r="M461" i="1"/>
  <c r="R497" i="1"/>
  <c r="M497" i="1"/>
  <c r="P497" i="1"/>
  <c r="Q497" i="1"/>
  <c r="W461" i="1"/>
  <c r="T461" i="1"/>
  <c r="V461" i="1"/>
  <c r="S461" i="1"/>
  <c r="A462" i="1"/>
  <c r="C461" i="1"/>
  <c r="X461" i="1"/>
  <c r="U461" i="1"/>
  <c r="AA461" i="1"/>
  <c r="B461" i="1"/>
  <c r="T497" i="1"/>
  <c r="W497" i="1"/>
  <c r="AA497" i="1"/>
  <c r="U497" i="1"/>
  <c r="X497" i="1"/>
  <c r="O461" i="1"/>
  <c r="Y461" i="1"/>
  <c r="J462" i="1"/>
  <c r="K462" i="1"/>
  <c r="N462" i="1"/>
  <c r="AB462" i="1"/>
  <c r="L462" i="1"/>
  <c r="N498" i="1"/>
  <c r="G462" i="1"/>
  <c r="E462" i="1"/>
  <c r="F462" i="1"/>
  <c r="M462" i="1"/>
  <c r="P462" i="1"/>
  <c r="R462" i="1"/>
  <c r="Q462" i="1"/>
  <c r="Q498" i="1"/>
  <c r="M498" i="1"/>
  <c r="P498" i="1"/>
  <c r="R498" i="1"/>
  <c r="C462" i="1"/>
  <c r="A463" i="1"/>
  <c r="B462" i="1"/>
  <c r="T462" i="1"/>
  <c r="W462" i="1"/>
  <c r="Z462" i="1"/>
  <c r="U462" i="1"/>
  <c r="X462" i="1"/>
  <c r="AA462" i="1"/>
  <c r="V462" i="1"/>
  <c r="S462" i="1"/>
  <c r="W498" i="1"/>
  <c r="Z498" i="1"/>
  <c r="T498" i="1"/>
  <c r="AA498" i="1"/>
  <c r="U498" i="1"/>
  <c r="X498" i="1"/>
  <c r="O462" i="1"/>
  <c r="Y462" i="1"/>
  <c r="J463" i="1"/>
  <c r="K463" i="1"/>
  <c r="D462" i="1"/>
  <c r="N463" i="1"/>
  <c r="L463" i="1"/>
  <c r="AB463" i="1"/>
  <c r="F463" i="1"/>
  <c r="G463" i="1"/>
  <c r="E463" i="1"/>
  <c r="Q463" i="1"/>
  <c r="R463" i="1"/>
  <c r="M463" i="1"/>
  <c r="P463" i="1"/>
  <c r="T463" i="1"/>
  <c r="W463" i="1"/>
  <c r="S463" i="1"/>
  <c r="V463" i="1"/>
  <c r="O463" i="1"/>
  <c r="A464" i="1"/>
  <c r="C463" i="1"/>
  <c r="U463" i="1"/>
  <c r="X463" i="1"/>
  <c r="B463" i="1"/>
  <c r="Z463" i="1"/>
  <c r="AA463" i="1"/>
  <c r="Y463" i="1"/>
  <c r="J464" i="1"/>
  <c r="K464" i="1"/>
  <c r="D463" i="1"/>
  <c r="N464" i="1"/>
  <c r="AB464" i="1"/>
  <c r="L464" i="1"/>
  <c r="F464" i="1"/>
  <c r="G464" i="1"/>
  <c r="E464" i="1"/>
  <c r="R464" i="1"/>
  <c r="Q464" i="1"/>
  <c r="M464" i="1"/>
  <c r="P464" i="1"/>
  <c r="W464" i="1"/>
  <c r="T464" i="1"/>
  <c r="U464" i="1"/>
  <c r="X464" i="1"/>
  <c r="V464" i="1"/>
  <c r="O464" i="1"/>
  <c r="S464" i="1"/>
  <c r="A465" i="1"/>
  <c r="C464" i="1"/>
  <c r="B464" i="1"/>
  <c r="J465" i="1"/>
  <c r="K465" i="1"/>
  <c r="N465" i="1"/>
  <c r="M465" i="1"/>
  <c r="A466" i="1"/>
  <c r="J466" i="1"/>
  <c r="K466" i="1"/>
  <c r="N466" i="1"/>
  <c r="M466" i="1"/>
  <c r="A467" i="1"/>
  <c r="J467" i="1"/>
  <c r="K467" i="1"/>
  <c r="N467" i="1"/>
  <c r="M467" i="1"/>
  <c r="A468" i="1"/>
  <c r="J468" i="1"/>
  <c r="K468" i="1"/>
  <c r="N468" i="1"/>
  <c r="M468" i="1"/>
  <c r="A469" i="1"/>
  <c r="J469" i="1"/>
  <c r="K469" i="1"/>
  <c r="N469" i="1"/>
  <c r="M469" i="1"/>
  <c r="A470" i="1"/>
  <c r="J470" i="1"/>
  <c r="K470" i="1"/>
  <c r="N470" i="1"/>
  <c r="M470" i="1"/>
  <c r="A471" i="1"/>
  <c r="J471" i="1"/>
  <c r="K471" i="1"/>
  <c r="N471" i="1"/>
  <c r="M471" i="1"/>
  <c r="A472" i="1"/>
  <c r="J472" i="1"/>
  <c r="K472" i="1"/>
  <c r="N472" i="1"/>
  <c r="M472" i="1"/>
  <c r="A473" i="1"/>
  <c r="J473" i="1"/>
  <c r="K473" i="1"/>
  <c r="N473" i="1"/>
  <c r="M473" i="1"/>
  <c r="A474" i="1"/>
  <c r="J474" i="1"/>
  <c r="K474" i="1"/>
  <c r="N474" i="1"/>
  <c r="M474" i="1"/>
  <c r="A475" i="1"/>
  <c r="J475" i="1"/>
  <c r="K475" i="1"/>
  <c r="N475" i="1"/>
  <c r="M475" i="1"/>
  <c r="A476" i="1"/>
  <c r="J476" i="1"/>
  <c r="K476" i="1"/>
  <c r="N476" i="1"/>
  <c r="M476" i="1"/>
  <c r="A477" i="1"/>
  <c r="J477" i="1"/>
  <c r="K477" i="1"/>
  <c r="N477" i="1"/>
  <c r="M477" i="1"/>
  <c r="A478" i="1"/>
  <c r="J478" i="1"/>
  <c r="K478" i="1"/>
  <c r="N478" i="1"/>
  <c r="M478" i="1"/>
  <c r="A479" i="1"/>
  <c r="J479" i="1"/>
  <c r="K479" i="1"/>
  <c r="N479" i="1"/>
  <c r="M479" i="1"/>
  <c r="A480" i="1"/>
  <c r="J480" i="1"/>
  <c r="K480" i="1"/>
  <c r="N480" i="1"/>
  <c r="M480" i="1"/>
  <c r="A481" i="1"/>
  <c r="J481" i="1"/>
  <c r="K481" i="1"/>
  <c r="N481" i="1"/>
  <c r="M481" i="1"/>
  <c r="A482" i="1"/>
  <c r="J482" i="1"/>
  <c r="K482" i="1"/>
  <c r="N482" i="1"/>
  <c r="M482" i="1"/>
  <c r="A483" i="1"/>
  <c r="J483" i="1"/>
  <c r="K483" i="1"/>
  <c r="N483" i="1"/>
  <c r="M483" i="1"/>
  <c r="A484" i="1"/>
  <c r="A485" i="1"/>
  <c r="J485" i="1"/>
  <c r="K485" i="1"/>
  <c r="N485" i="1"/>
  <c r="M485" i="1"/>
  <c r="A486" i="1"/>
  <c r="J486" i="1"/>
  <c r="K486" i="1"/>
  <c r="N486" i="1"/>
  <c r="M486" i="1"/>
  <c r="A487" i="1"/>
  <c r="J487" i="1"/>
  <c r="K487" i="1"/>
  <c r="N487" i="1"/>
  <c r="M487" i="1"/>
  <c r="A488" i="1"/>
  <c r="J488" i="1"/>
  <c r="K488" i="1"/>
  <c r="N488" i="1"/>
  <c r="M488" i="1"/>
  <c r="A489" i="1"/>
  <c r="J489" i="1"/>
  <c r="K489" i="1"/>
  <c r="N489" i="1"/>
  <c r="M489" i="1"/>
  <c r="A490" i="1"/>
  <c r="J490" i="1"/>
  <c r="K490" i="1"/>
  <c r="N490" i="1"/>
  <c r="M490" i="1"/>
  <c r="A491" i="1"/>
  <c r="J491" i="1"/>
  <c r="K491" i="1"/>
  <c r="N491" i="1"/>
  <c r="M491" i="1"/>
  <c r="A492" i="1"/>
  <c r="J492" i="1"/>
  <c r="K492" i="1"/>
  <c r="N492" i="1"/>
  <c r="M492" i="1"/>
  <c r="A493" i="1"/>
  <c r="J493" i="1"/>
  <c r="K493" i="1"/>
  <c r="N493" i="1"/>
  <c r="M493" i="1"/>
  <c r="A494" i="1"/>
  <c r="J494" i="1"/>
  <c r="K494" i="1"/>
  <c r="N494" i="1"/>
  <c r="M494" i="1"/>
  <c r="A495" i="1"/>
  <c r="J495" i="1"/>
  <c r="K495" i="1"/>
  <c r="N495" i="1"/>
  <c r="M495" i="1"/>
  <c r="A496" i="1"/>
  <c r="J496" i="1"/>
  <c r="K496" i="1"/>
  <c r="N496" i="1"/>
  <c r="M496" i="1"/>
  <c r="A497" i="1"/>
  <c r="A498" i="1"/>
  <c r="A499" i="1"/>
  <c r="J499" i="1"/>
  <c r="K499" i="1"/>
  <c r="N499" i="1"/>
  <c r="M499" i="1"/>
  <c r="A500" i="1"/>
  <c r="J500" i="1"/>
  <c r="K500" i="1"/>
  <c r="N500" i="1"/>
  <c r="M500" i="1"/>
  <c r="A501" i="1"/>
  <c r="J501" i="1"/>
  <c r="K501" i="1"/>
  <c r="N501" i="1"/>
  <c r="M501" i="1"/>
  <c r="A502" i="1"/>
  <c r="J502" i="1"/>
  <c r="K502" i="1"/>
  <c r="N502" i="1"/>
  <c r="M502" i="1"/>
  <c r="A503" i="1"/>
  <c r="J503" i="1"/>
  <c r="K503" i="1"/>
  <c r="N503" i="1"/>
  <c r="M503" i="1"/>
  <c r="A504" i="1"/>
  <c r="J504" i="1"/>
  <c r="K504" i="1"/>
  <c r="N504" i="1"/>
  <c r="M504" i="1"/>
  <c r="A505" i="1"/>
  <c r="J505" i="1"/>
  <c r="K505" i="1"/>
  <c r="N505" i="1"/>
  <c r="M505" i="1"/>
  <c r="A506" i="1"/>
  <c r="J506" i="1"/>
  <c r="K506" i="1"/>
  <c r="N506" i="1"/>
  <c r="M506" i="1"/>
  <c r="A507" i="1"/>
  <c r="J507" i="1"/>
  <c r="K507" i="1"/>
  <c r="N507" i="1"/>
  <c r="M507" i="1"/>
  <c r="A508" i="1"/>
  <c r="J508" i="1"/>
  <c r="K508" i="1"/>
  <c r="N508" i="1"/>
  <c r="M508" i="1"/>
  <c r="A509" i="1"/>
  <c r="J509" i="1"/>
  <c r="K509" i="1"/>
  <c r="N509" i="1"/>
  <c r="M509" i="1"/>
  <c r="A510" i="1"/>
  <c r="J510" i="1"/>
  <c r="K510" i="1"/>
  <c r="N510" i="1"/>
  <c r="M510" i="1"/>
  <c r="A511" i="1"/>
  <c r="J511" i="1"/>
  <c r="K511" i="1"/>
  <c r="N511" i="1"/>
  <c r="M511" i="1"/>
  <c r="A512" i="1"/>
  <c r="AB466" i="1"/>
  <c r="AB465" i="1"/>
  <c r="F465" i="1"/>
  <c r="F466" i="1"/>
  <c r="G465" i="1"/>
  <c r="G466" i="1"/>
  <c r="B466" i="1"/>
  <c r="Z464" i="1"/>
  <c r="Y464" i="1"/>
  <c r="AA464" i="1"/>
  <c r="D464" i="1"/>
  <c r="L465" i="1"/>
  <c r="E465" i="1"/>
  <c r="R465" i="1"/>
  <c r="P465" i="1"/>
  <c r="Q465" i="1"/>
  <c r="B465" i="1"/>
  <c r="AA465" i="1"/>
  <c r="U465" i="1"/>
  <c r="X465" i="1"/>
  <c r="C465" i="1"/>
  <c r="W465" i="1"/>
  <c r="T465" i="1"/>
  <c r="S465" i="1"/>
  <c r="V465" i="1"/>
  <c r="O465" i="1"/>
  <c r="Y465" i="1"/>
  <c r="L466" i="1"/>
  <c r="E466" i="1"/>
  <c r="R466" i="1"/>
  <c r="Q466" i="1"/>
  <c r="P466" i="1"/>
  <c r="U466" i="1"/>
  <c r="X466" i="1"/>
  <c r="C466" i="1"/>
  <c r="S466" i="1"/>
  <c r="V466" i="1"/>
  <c r="T466" i="1"/>
  <c r="W466" i="1"/>
  <c r="O466" i="1"/>
  <c r="Y466" i="1"/>
  <c r="AB467" i="1"/>
  <c r="L467" i="1"/>
  <c r="R467" i="1"/>
  <c r="P467" i="1"/>
  <c r="Q467" i="1"/>
  <c r="F467" i="1"/>
  <c r="G467" i="1"/>
  <c r="E467" i="1"/>
  <c r="B467" i="1"/>
  <c r="S467" i="1"/>
  <c r="V467" i="1"/>
  <c r="C467" i="1"/>
  <c r="U467" i="1"/>
  <c r="X467" i="1"/>
  <c r="W467" i="1"/>
  <c r="T467" i="1"/>
  <c r="O467" i="1"/>
  <c r="Z467" i="1"/>
  <c r="AA467" i="1"/>
  <c r="Y467" i="1"/>
  <c r="D467" i="1"/>
  <c r="AB468" i="1"/>
  <c r="L468" i="1"/>
  <c r="Q468" i="1"/>
  <c r="P468" i="1"/>
  <c r="R468" i="1"/>
  <c r="G468" i="1"/>
  <c r="E468" i="1"/>
  <c r="F468" i="1"/>
  <c r="B468" i="1"/>
  <c r="S468" i="1"/>
  <c r="V468" i="1"/>
  <c r="O468" i="1"/>
  <c r="C468" i="1"/>
  <c r="W468" i="1"/>
  <c r="T468" i="1"/>
  <c r="X468" i="1"/>
  <c r="U468" i="1"/>
  <c r="AA468" i="1"/>
  <c r="Y468" i="1"/>
  <c r="AB470" i="1"/>
  <c r="AB469" i="1"/>
  <c r="F469" i="1"/>
  <c r="F470" i="1"/>
  <c r="G469" i="1"/>
  <c r="G470" i="1"/>
  <c r="B470" i="1"/>
  <c r="Z468" i="1"/>
  <c r="D468" i="1"/>
  <c r="L469" i="1"/>
  <c r="E469" i="1"/>
  <c r="Q469" i="1"/>
  <c r="R469" i="1"/>
  <c r="P469" i="1"/>
  <c r="B469" i="1"/>
  <c r="U469" i="1"/>
  <c r="AA469" i="1"/>
  <c r="X469" i="1"/>
  <c r="W469" i="1"/>
  <c r="T469" i="1"/>
  <c r="S469" i="1"/>
  <c r="V469" i="1"/>
  <c r="C469" i="1"/>
  <c r="O469" i="1"/>
  <c r="Y469" i="1"/>
  <c r="L470" i="1"/>
  <c r="P470" i="1"/>
  <c r="R470" i="1"/>
  <c r="Q470" i="1"/>
  <c r="E470" i="1"/>
  <c r="C470" i="1"/>
  <c r="W470" i="1"/>
  <c r="T470" i="1"/>
  <c r="Z470" i="1"/>
  <c r="U470" i="1"/>
  <c r="X470" i="1"/>
  <c r="AA470" i="1"/>
  <c r="V470" i="1"/>
  <c r="S470" i="1"/>
  <c r="O470" i="1"/>
  <c r="Y470" i="1"/>
  <c r="D470" i="1"/>
  <c r="AB471" i="1"/>
  <c r="L471" i="1"/>
  <c r="R471" i="1"/>
  <c r="P471" i="1"/>
  <c r="Q471" i="1"/>
  <c r="F471" i="1"/>
  <c r="G471" i="1"/>
  <c r="E471" i="1"/>
  <c r="S471" i="1"/>
  <c r="V471" i="1"/>
  <c r="C471" i="1"/>
  <c r="U471" i="1"/>
  <c r="AA471" i="1"/>
  <c r="X471" i="1"/>
  <c r="B471" i="1"/>
  <c r="W471" i="1"/>
  <c r="T471" i="1"/>
  <c r="O471" i="1"/>
  <c r="Z471" i="1"/>
  <c r="Y471" i="1"/>
  <c r="D471" i="1"/>
  <c r="L472" i="1"/>
  <c r="AB472" i="1"/>
  <c r="G472" i="1"/>
  <c r="E472" i="1"/>
  <c r="F472" i="1"/>
  <c r="P472" i="1"/>
  <c r="Q472" i="1"/>
  <c r="R472" i="1"/>
  <c r="B472" i="1"/>
  <c r="V472" i="1"/>
  <c r="S472" i="1"/>
  <c r="T472" i="1"/>
  <c r="W472" i="1"/>
  <c r="X472" i="1"/>
  <c r="AA472" i="1"/>
  <c r="U472" i="1"/>
  <c r="C472" i="1"/>
  <c r="O472" i="1"/>
  <c r="Y472" i="1"/>
  <c r="L473" i="1"/>
  <c r="AB473" i="1"/>
  <c r="F473" i="1"/>
  <c r="G473" i="1"/>
  <c r="E473" i="1"/>
  <c r="P473" i="1"/>
  <c r="Q473" i="1"/>
  <c r="R473" i="1"/>
  <c r="V473" i="1"/>
  <c r="S473" i="1"/>
  <c r="C473" i="1"/>
  <c r="X473" i="1"/>
  <c r="U473" i="1"/>
  <c r="W473" i="1"/>
  <c r="T473" i="1"/>
  <c r="B473" i="1"/>
  <c r="O473" i="1"/>
  <c r="AA473" i="1"/>
  <c r="L474" i="1"/>
  <c r="AB474" i="1"/>
  <c r="R474" i="1"/>
  <c r="Q474" i="1"/>
  <c r="P474" i="1"/>
  <c r="F474" i="1"/>
  <c r="G474" i="1"/>
  <c r="E474" i="1"/>
  <c r="S474" i="1"/>
  <c r="V474" i="1"/>
  <c r="O474" i="1"/>
  <c r="T474" i="1"/>
  <c r="W474" i="1"/>
  <c r="U474" i="1"/>
  <c r="X474" i="1"/>
  <c r="B474" i="1"/>
  <c r="C474" i="1"/>
  <c r="AA474" i="1"/>
  <c r="Y474" i="1"/>
  <c r="AB476" i="1"/>
  <c r="AB475" i="1"/>
  <c r="F475" i="1"/>
  <c r="F476" i="1"/>
  <c r="G475" i="1"/>
  <c r="G476" i="1"/>
  <c r="B476" i="1"/>
  <c r="Z474" i="1"/>
  <c r="D474" i="1"/>
  <c r="L475" i="1"/>
  <c r="P475" i="1"/>
  <c r="Q475" i="1"/>
  <c r="R475" i="1"/>
  <c r="E475" i="1"/>
  <c r="B475" i="1"/>
  <c r="X475" i="1"/>
  <c r="U475" i="1"/>
  <c r="AA475" i="1"/>
  <c r="C475" i="1"/>
  <c r="T475" i="1"/>
  <c r="W475" i="1"/>
  <c r="S475" i="1"/>
  <c r="V475" i="1"/>
  <c r="O475" i="1"/>
  <c r="Y475" i="1"/>
  <c r="L476" i="1"/>
  <c r="E476" i="1"/>
  <c r="Q476" i="1"/>
  <c r="P476" i="1"/>
  <c r="R476" i="1"/>
  <c r="V476" i="1"/>
  <c r="S476" i="1"/>
  <c r="T476" i="1"/>
  <c r="W476" i="1"/>
  <c r="C476" i="1"/>
  <c r="AA476" i="1"/>
  <c r="U476" i="1"/>
  <c r="X476" i="1"/>
  <c r="O476" i="1"/>
  <c r="Y476" i="1"/>
  <c r="L477" i="1"/>
  <c r="AB477" i="1"/>
  <c r="P477" i="1"/>
  <c r="R477" i="1"/>
  <c r="Q477" i="1"/>
  <c r="G477" i="1"/>
  <c r="E477" i="1"/>
  <c r="F477" i="1"/>
  <c r="B477" i="1"/>
  <c r="W477" i="1"/>
  <c r="T477" i="1"/>
  <c r="C477" i="1"/>
  <c r="X477" i="1"/>
  <c r="AA477" i="1"/>
  <c r="U477" i="1"/>
  <c r="V477" i="1"/>
  <c r="S477" i="1"/>
  <c r="O477" i="1"/>
  <c r="Z477" i="1"/>
  <c r="Y477" i="1"/>
  <c r="D477" i="1"/>
  <c r="L478" i="1"/>
  <c r="AB478" i="1"/>
  <c r="P478" i="1"/>
  <c r="R478" i="1"/>
  <c r="Q478" i="1"/>
  <c r="F478" i="1"/>
  <c r="G478" i="1"/>
  <c r="E478" i="1"/>
  <c r="T478" i="1"/>
  <c r="Z478" i="1"/>
  <c r="W478" i="1"/>
  <c r="X478" i="1"/>
  <c r="AA478" i="1"/>
  <c r="U478" i="1"/>
  <c r="S478" i="1"/>
  <c r="V478" i="1"/>
  <c r="B478" i="1"/>
  <c r="C478" i="1"/>
  <c r="O478" i="1"/>
  <c r="Y478" i="1"/>
  <c r="D478" i="1"/>
  <c r="L479" i="1"/>
  <c r="AB479" i="1"/>
  <c r="G479" i="1"/>
  <c r="E479" i="1"/>
  <c r="F479" i="1"/>
  <c r="Q479" i="1"/>
  <c r="R479" i="1"/>
  <c r="P479" i="1"/>
  <c r="T479" i="1"/>
  <c r="W479" i="1"/>
  <c r="B479" i="1"/>
  <c r="V479" i="1"/>
  <c r="O479" i="1"/>
  <c r="S479" i="1"/>
  <c r="C479" i="1"/>
  <c r="X479" i="1"/>
  <c r="U479" i="1"/>
  <c r="AA479" i="1"/>
  <c r="Y479" i="1"/>
  <c r="Z479" i="1"/>
  <c r="D479" i="1"/>
  <c r="AB480" i="1"/>
  <c r="L480" i="1"/>
  <c r="Q480" i="1"/>
  <c r="P480" i="1"/>
  <c r="R480" i="1"/>
  <c r="F480" i="1"/>
  <c r="G480" i="1"/>
  <c r="E480" i="1"/>
  <c r="X480" i="1"/>
  <c r="U480" i="1"/>
  <c r="S480" i="1"/>
  <c r="V480" i="1"/>
  <c r="C480" i="1"/>
  <c r="B480" i="1"/>
  <c r="T480" i="1"/>
  <c r="W480" i="1"/>
  <c r="O480" i="1"/>
  <c r="AA480" i="1"/>
  <c r="L481" i="1"/>
  <c r="AB481" i="1"/>
  <c r="G481" i="1"/>
  <c r="E481" i="1"/>
  <c r="F481" i="1"/>
  <c r="P481" i="1"/>
  <c r="Q481" i="1"/>
  <c r="R481" i="1"/>
  <c r="B481" i="1"/>
  <c r="S481" i="1"/>
  <c r="V481" i="1"/>
  <c r="W481" i="1"/>
  <c r="T481" i="1"/>
  <c r="U481" i="1"/>
  <c r="X481" i="1"/>
  <c r="C481" i="1"/>
  <c r="O481" i="1"/>
  <c r="Y481" i="1"/>
  <c r="L482" i="1"/>
  <c r="AB482" i="1"/>
  <c r="P482" i="1"/>
  <c r="R482" i="1"/>
  <c r="Q482" i="1"/>
  <c r="G482" i="1"/>
  <c r="E482" i="1"/>
  <c r="F482" i="1"/>
  <c r="B482" i="1"/>
  <c r="C482" i="1"/>
  <c r="W482" i="1"/>
  <c r="T482" i="1"/>
  <c r="X482" i="1"/>
  <c r="U482" i="1"/>
  <c r="AA482" i="1"/>
  <c r="V482" i="1"/>
  <c r="S482" i="1"/>
  <c r="O482" i="1"/>
  <c r="AB483" i="1"/>
  <c r="L483" i="1"/>
  <c r="Q483" i="1"/>
  <c r="P483" i="1"/>
  <c r="R483" i="1"/>
  <c r="G483" i="1"/>
  <c r="E483" i="1"/>
  <c r="F483" i="1"/>
  <c r="B483" i="1"/>
  <c r="X483" i="1"/>
  <c r="AA483" i="1"/>
  <c r="U483" i="1"/>
  <c r="S483" i="1"/>
  <c r="V483" i="1"/>
  <c r="C483" i="1"/>
  <c r="T483" i="1"/>
  <c r="W483" i="1"/>
  <c r="O483" i="1"/>
  <c r="Y483" i="1"/>
  <c r="J484" i="1"/>
  <c r="K484" i="1"/>
  <c r="C484" i="1"/>
  <c r="V484" i="1"/>
  <c r="AB484" i="1"/>
  <c r="L484" i="1"/>
  <c r="G484" i="1"/>
  <c r="E484" i="1"/>
  <c r="F484" i="1"/>
  <c r="S484" i="1"/>
  <c r="Y484" i="1"/>
  <c r="D484" i="1"/>
  <c r="AB485" i="1"/>
  <c r="L485" i="1"/>
  <c r="B484" i="1"/>
  <c r="F485" i="1"/>
  <c r="G485" i="1"/>
  <c r="E485" i="1"/>
  <c r="P485" i="1"/>
  <c r="R485" i="1"/>
  <c r="Q485" i="1"/>
  <c r="U485" i="1"/>
  <c r="X485" i="1"/>
  <c r="AA485" i="1"/>
  <c r="S485" i="1"/>
  <c r="V485" i="1"/>
  <c r="C485" i="1"/>
  <c r="T485" i="1"/>
  <c r="W485" i="1"/>
  <c r="Z485" i="1"/>
  <c r="B485" i="1"/>
  <c r="O485" i="1"/>
  <c r="L486" i="1"/>
  <c r="AB486" i="1"/>
  <c r="P486" i="1"/>
  <c r="R486" i="1"/>
  <c r="Q486" i="1"/>
  <c r="F486" i="1"/>
  <c r="G486" i="1"/>
  <c r="E486" i="1"/>
  <c r="C486" i="1"/>
  <c r="T486" i="1"/>
  <c r="W486" i="1"/>
  <c r="U486" i="1"/>
  <c r="X486" i="1"/>
  <c r="B486" i="1"/>
  <c r="V486" i="1"/>
  <c r="O486" i="1"/>
  <c r="S486" i="1"/>
  <c r="Y486" i="1"/>
  <c r="AA486" i="1"/>
  <c r="Z486" i="1"/>
  <c r="D486" i="1"/>
  <c r="AB487" i="1"/>
  <c r="L487" i="1"/>
  <c r="R487" i="1"/>
  <c r="P487" i="1"/>
  <c r="Q487" i="1"/>
  <c r="F487" i="1"/>
  <c r="G487" i="1"/>
  <c r="E487" i="1"/>
  <c r="B487" i="1"/>
  <c r="S487" i="1"/>
  <c r="V487" i="1"/>
  <c r="U487" i="1"/>
  <c r="X487" i="1"/>
  <c r="C487" i="1"/>
  <c r="T487" i="1"/>
  <c r="W487" i="1"/>
  <c r="O487" i="1"/>
  <c r="Z487" i="1"/>
  <c r="AA487" i="1"/>
  <c r="AB489" i="1"/>
  <c r="AB488" i="1"/>
  <c r="F488" i="1"/>
  <c r="F489" i="1"/>
  <c r="G488" i="1"/>
  <c r="G489" i="1"/>
  <c r="B489" i="1"/>
  <c r="Y487" i="1"/>
  <c r="D487" i="1"/>
  <c r="L488" i="1"/>
  <c r="E488" i="1"/>
  <c r="Q488" i="1"/>
  <c r="R488" i="1"/>
  <c r="P488" i="1"/>
  <c r="W488" i="1"/>
  <c r="T488" i="1"/>
  <c r="S488" i="1"/>
  <c r="V488" i="1"/>
  <c r="U488" i="1"/>
  <c r="X488" i="1"/>
  <c r="AA488" i="1"/>
  <c r="C488" i="1"/>
  <c r="B488" i="1"/>
  <c r="O488" i="1"/>
  <c r="Y488" i="1"/>
  <c r="L489" i="1"/>
  <c r="E489" i="1"/>
  <c r="R489" i="1"/>
  <c r="Q489" i="1"/>
  <c r="P489" i="1"/>
  <c r="AA489" i="1"/>
  <c r="U489" i="1"/>
  <c r="X489" i="1"/>
  <c r="V489" i="1"/>
  <c r="S489" i="1"/>
  <c r="T489" i="1"/>
  <c r="W489" i="1"/>
  <c r="Z489" i="1"/>
  <c r="C489" i="1"/>
  <c r="O489" i="1"/>
  <c r="Y489" i="1"/>
  <c r="D489" i="1"/>
  <c r="AB490" i="1"/>
  <c r="L490" i="1"/>
  <c r="R490" i="1"/>
  <c r="Q490" i="1"/>
  <c r="P490" i="1"/>
  <c r="G490" i="1"/>
  <c r="E490" i="1"/>
  <c r="F490" i="1"/>
  <c r="V490" i="1"/>
  <c r="S490" i="1"/>
  <c r="W490" i="1"/>
  <c r="T490" i="1"/>
  <c r="B490" i="1"/>
  <c r="AA490" i="1"/>
  <c r="U490" i="1"/>
  <c r="X490" i="1"/>
  <c r="C490" i="1"/>
  <c r="O490" i="1"/>
  <c r="Y490" i="1"/>
  <c r="L491" i="1"/>
  <c r="AB491" i="1"/>
  <c r="F491" i="1"/>
  <c r="G491" i="1"/>
  <c r="E491" i="1"/>
  <c r="P491" i="1"/>
  <c r="Q491" i="1"/>
  <c r="R491" i="1"/>
  <c r="W491" i="1"/>
  <c r="T491" i="1"/>
  <c r="S491" i="1"/>
  <c r="V491" i="1"/>
  <c r="C491" i="1"/>
  <c r="AA491" i="1"/>
  <c r="U491" i="1"/>
  <c r="X491" i="1"/>
  <c r="B491" i="1"/>
  <c r="O491" i="1"/>
  <c r="Y491" i="1"/>
  <c r="L492" i="1"/>
  <c r="AB492" i="1"/>
  <c r="R492" i="1"/>
  <c r="P492" i="1"/>
  <c r="Q492" i="1"/>
  <c r="G492" i="1"/>
  <c r="E492" i="1"/>
  <c r="F492" i="1"/>
  <c r="B492" i="1"/>
  <c r="T492" i="1"/>
  <c r="W492" i="1"/>
  <c r="S492" i="1"/>
  <c r="V492" i="1"/>
  <c r="C492" i="1"/>
  <c r="U492" i="1"/>
  <c r="X492" i="1"/>
  <c r="O492" i="1"/>
  <c r="Y492" i="1"/>
  <c r="Z492" i="1"/>
  <c r="AA492" i="1"/>
  <c r="D492" i="1"/>
  <c r="AB493" i="1"/>
  <c r="L493" i="1"/>
  <c r="F493" i="1"/>
  <c r="G493" i="1"/>
  <c r="E493" i="1"/>
  <c r="Q493" i="1"/>
  <c r="R493" i="1"/>
  <c r="P493" i="1"/>
  <c r="X493" i="1"/>
  <c r="U493" i="1"/>
  <c r="T493" i="1"/>
  <c r="W493" i="1"/>
  <c r="C493" i="1"/>
  <c r="S493" i="1"/>
  <c r="V493" i="1"/>
  <c r="B493" i="1"/>
  <c r="O493" i="1"/>
  <c r="AA493" i="1"/>
  <c r="AB495" i="1"/>
  <c r="AB494" i="1"/>
  <c r="F494" i="1"/>
  <c r="F495" i="1"/>
  <c r="G494" i="1"/>
  <c r="G495" i="1"/>
  <c r="B495" i="1"/>
  <c r="Y493" i="1"/>
  <c r="Z493" i="1"/>
  <c r="D493" i="1"/>
  <c r="L494" i="1"/>
  <c r="E494" i="1"/>
  <c r="R494" i="1"/>
  <c r="Q494" i="1"/>
  <c r="P494" i="1"/>
  <c r="B494" i="1"/>
  <c r="T494" i="1"/>
  <c r="W494" i="1"/>
  <c r="U494" i="1"/>
  <c r="X494" i="1"/>
  <c r="AA494" i="1"/>
  <c r="V494" i="1"/>
  <c r="S494" i="1"/>
  <c r="C494" i="1"/>
  <c r="O494" i="1"/>
  <c r="Y494" i="1"/>
  <c r="L495" i="1"/>
  <c r="E495" i="1"/>
  <c r="P495" i="1"/>
  <c r="Q495" i="1"/>
  <c r="R495" i="1"/>
  <c r="T495" i="1"/>
  <c r="Z495" i="1"/>
  <c r="W495" i="1"/>
  <c r="V495" i="1"/>
  <c r="S495" i="1"/>
  <c r="U495" i="1"/>
  <c r="X495" i="1"/>
  <c r="AA495" i="1"/>
  <c r="C495" i="1"/>
  <c r="O495" i="1"/>
  <c r="Y495" i="1"/>
  <c r="D495" i="1"/>
  <c r="AB496" i="1"/>
  <c r="L496" i="1"/>
  <c r="Q496" i="1"/>
  <c r="P496" i="1"/>
  <c r="R496" i="1"/>
  <c r="G496" i="1"/>
  <c r="E496" i="1"/>
  <c r="F496" i="1"/>
  <c r="B496" i="1"/>
  <c r="U496" i="1"/>
  <c r="X496" i="1"/>
  <c r="AA496" i="1"/>
  <c r="V496" i="1"/>
  <c r="S496" i="1"/>
  <c r="C496" i="1"/>
  <c r="T496" i="1"/>
  <c r="W496" i="1"/>
  <c r="O496" i="1"/>
  <c r="Y496" i="1"/>
  <c r="Z496" i="1"/>
  <c r="J497" i="1"/>
  <c r="K497" i="1"/>
  <c r="C497" i="1"/>
  <c r="V497" i="1"/>
  <c r="D496" i="1"/>
  <c r="J498" i="1"/>
  <c r="K498" i="1"/>
  <c r="V498" i="1"/>
  <c r="C498" i="1"/>
  <c r="L497" i="1"/>
  <c r="AB497" i="1"/>
  <c r="F497" i="1"/>
  <c r="G497" i="1"/>
  <c r="E497" i="1"/>
  <c r="S497" i="1"/>
  <c r="Y497" i="1"/>
  <c r="D497" i="1"/>
  <c r="L498" i="1"/>
  <c r="AB498" i="1"/>
  <c r="B497" i="1"/>
  <c r="G498" i="1"/>
  <c r="E498" i="1"/>
  <c r="F498" i="1"/>
  <c r="S498" i="1"/>
  <c r="Y498" i="1"/>
  <c r="D498" i="1"/>
  <c r="AB499" i="1"/>
  <c r="L499" i="1"/>
  <c r="B498" i="1"/>
  <c r="G499" i="1"/>
  <c r="E499" i="1"/>
  <c r="F499" i="1"/>
  <c r="R499" i="1"/>
  <c r="Q499" i="1"/>
  <c r="P499" i="1"/>
  <c r="B499" i="1"/>
  <c r="U499" i="1"/>
  <c r="X499" i="1"/>
  <c r="AA499" i="1"/>
  <c r="S499" i="1"/>
  <c r="V499" i="1"/>
  <c r="C499" i="1"/>
  <c r="W499" i="1"/>
  <c r="Z499" i="1"/>
  <c r="T499" i="1"/>
  <c r="O499" i="1"/>
  <c r="Y499" i="1"/>
  <c r="D499" i="1"/>
  <c r="AB500" i="1"/>
  <c r="L500" i="1"/>
  <c r="Q500" i="1"/>
  <c r="R500" i="1"/>
  <c r="P500" i="1"/>
  <c r="G500" i="1"/>
  <c r="E500" i="1"/>
  <c r="F500" i="1"/>
  <c r="B500" i="1"/>
  <c r="S500" i="1"/>
  <c r="V500" i="1"/>
  <c r="U500" i="1"/>
  <c r="X500" i="1"/>
  <c r="C500" i="1"/>
  <c r="T500" i="1"/>
  <c r="W500" i="1"/>
  <c r="O500" i="1"/>
  <c r="Y500" i="1"/>
  <c r="Z500" i="1"/>
  <c r="L501" i="1"/>
  <c r="AB501" i="1"/>
  <c r="Q501" i="1"/>
  <c r="P501" i="1"/>
  <c r="R501" i="1"/>
  <c r="G501" i="1"/>
  <c r="E501" i="1"/>
  <c r="F501" i="1"/>
  <c r="B501" i="1"/>
  <c r="X501" i="1"/>
  <c r="U501" i="1"/>
  <c r="S501" i="1"/>
  <c r="V501" i="1"/>
  <c r="O501" i="1"/>
  <c r="C501" i="1"/>
  <c r="W501" i="1"/>
  <c r="T501" i="1"/>
  <c r="Y501" i="1"/>
  <c r="Z501" i="1"/>
  <c r="L502" i="1"/>
  <c r="AB502" i="1"/>
  <c r="P502" i="1"/>
  <c r="Q502" i="1"/>
  <c r="R502" i="1"/>
  <c r="F502" i="1"/>
  <c r="G502" i="1"/>
  <c r="E502" i="1"/>
  <c r="X502" i="1"/>
  <c r="U502" i="1"/>
  <c r="T502" i="1"/>
  <c r="W502" i="1"/>
  <c r="S502" i="1"/>
  <c r="V502" i="1"/>
  <c r="O502" i="1"/>
  <c r="B502" i="1"/>
  <c r="C502" i="1"/>
  <c r="Z502" i="1"/>
  <c r="Y502" i="1"/>
  <c r="AB503" i="1"/>
  <c r="L503" i="1"/>
  <c r="G503" i="1"/>
  <c r="E503" i="1"/>
  <c r="F503" i="1"/>
  <c r="Q503" i="1"/>
  <c r="R503" i="1"/>
  <c r="P503" i="1"/>
  <c r="B503" i="1"/>
  <c r="T503" i="1"/>
  <c r="W503" i="1"/>
  <c r="C503" i="1"/>
  <c r="S503" i="1"/>
  <c r="V503" i="1"/>
  <c r="U503" i="1"/>
  <c r="X503" i="1"/>
  <c r="O503" i="1"/>
  <c r="Z503" i="1"/>
  <c r="J512" i="1"/>
  <c r="K512" i="1"/>
  <c r="N512" i="1"/>
  <c r="M512" i="1"/>
  <c r="A513" i="1"/>
  <c r="J513" i="1"/>
  <c r="K513" i="1"/>
  <c r="N513" i="1"/>
  <c r="M513" i="1"/>
  <c r="A514" i="1"/>
  <c r="J514" i="1"/>
  <c r="K514" i="1"/>
  <c r="N514" i="1"/>
  <c r="M514" i="1"/>
  <c r="A515" i="1"/>
  <c r="J515" i="1"/>
  <c r="K515" i="1"/>
  <c r="N515" i="1"/>
  <c r="M515" i="1"/>
  <c r="A516" i="1"/>
  <c r="J516" i="1"/>
  <c r="K516" i="1"/>
  <c r="N516" i="1"/>
  <c r="M516" i="1"/>
  <c r="A517" i="1"/>
  <c r="J517" i="1"/>
  <c r="K517" i="1"/>
  <c r="N517" i="1"/>
  <c r="M517" i="1"/>
  <c r="A518" i="1"/>
  <c r="J518" i="1"/>
  <c r="K518" i="1"/>
  <c r="N518" i="1"/>
  <c r="M518" i="1"/>
  <c r="A519" i="1"/>
  <c r="J519" i="1"/>
  <c r="K519" i="1"/>
  <c r="N519" i="1"/>
  <c r="M519" i="1"/>
  <c r="A520" i="1"/>
  <c r="J520" i="1"/>
  <c r="K520" i="1"/>
  <c r="N520" i="1"/>
  <c r="M520" i="1"/>
  <c r="A521" i="1"/>
  <c r="J521" i="1"/>
  <c r="K521" i="1"/>
  <c r="N521" i="1"/>
  <c r="M521" i="1"/>
  <c r="A522" i="1"/>
  <c r="J522" i="1"/>
  <c r="K522" i="1"/>
  <c r="N522" i="1"/>
  <c r="M522" i="1"/>
  <c r="A523" i="1"/>
  <c r="J523" i="1"/>
  <c r="K523" i="1"/>
  <c r="N523" i="1"/>
  <c r="M523" i="1"/>
  <c r="A524" i="1"/>
  <c r="J524" i="1"/>
  <c r="K524" i="1"/>
  <c r="N524" i="1"/>
  <c r="M524" i="1"/>
  <c r="A525" i="1"/>
  <c r="J525" i="1"/>
  <c r="K525" i="1"/>
  <c r="N525" i="1"/>
  <c r="M525" i="1"/>
  <c r="A526" i="1"/>
  <c r="J526" i="1"/>
  <c r="K526" i="1"/>
  <c r="N526" i="1"/>
  <c r="M526" i="1"/>
  <c r="A527" i="1"/>
  <c r="J527" i="1"/>
  <c r="K527" i="1"/>
  <c r="N527" i="1"/>
  <c r="M527" i="1"/>
  <c r="A528" i="1"/>
  <c r="J528" i="1"/>
  <c r="K528" i="1"/>
  <c r="N528" i="1"/>
  <c r="M528" i="1"/>
  <c r="A529" i="1"/>
  <c r="J529" i="1"/>
  <c r="K529" i="1"/>
  <c r="N529" i="1"/>
  <c r="M529" i="1"/>
  <c r="A530" i="1"/>
  <c r="J530" i="1"/>
  <c r="K530" i="1"/>
  <c r="N530" i="1"/>
  <c r="M530" i="1"/>
  <c r="A531" i="1"/>
  <c r="J531" i="1"/>
  <c r="K531" i="1"/>
  <c r="N531" i="1"/>
  <c r="M531" i="1"/>
  <c r="A532" i="1"/>
  <c r="J532" i="1"/>
  <c r="K532" i="1"/>
  <c r="N532" i="1"/>
  <c r="M532" i="1"/>
  <c r="A533" i="1"/>
  <c r="J533" i="1"/>
  <c r="K533" i="1"/>
  <c r="N533" i="1"/>
  <c r="M533" i="1"/>
  <c r="A534" i="1"/>
  <c r="J534" i="1"/>
  <c r="K534" i="1"/>
  <c r="N534" i="1"/>
  <c r="M534" i="1"/>
  <c r="A535" i="1"/>
  <c r="J535" i="1"/>
  <c r="K535" i="1"/>
  <c r="N535" i="1"/>
  <c r="M535" i="1"/>
  <c r="A536" i="1"/>
  <c r="J536" i="1"/>
  <c r="K536" i="1"/>
  <c r="N536" i="1"/>
  <c r="M536" i="1"/>
  <c r="A537" i="1"/>
  <c r="J537" i="1"/>
  <c r="K537" i="1"/>
  <c r="N537" i="1"/>
  <c r="M537" i="1"/>
  <c r="A538" i="1"/>
  <c r="J538" i="1"/>
  <c r="K538" i="1"/>
  <c r="N538" i="1"/>
  <c r="M538" i="1"/>
  <c r="A539" i="1"/>
  <c r="J539" i="1"/>
  <c r="K539" i="1"/>
  <c r="N539" i="1"/>
  <c r="M539" i="1"/>
  <c r="A540" i="1"/>
  <c r="J540" i="1"/>
  <c r="K540" i="1"/>
  <c r="N540" i="1"/>
  <c r="M540" i="1"/>
  <c r="A541" i="1"/>
  <c r="J541" i="1"/>
  <c r="K541" i="1"/>
  <c r="N541" i="1"/>
  <c r="M541" i="1"/>
  <c r="A542" i="1"/>
  <c r="J542" i="1"/>
  <c r="K542" i="1"/>
  <c r="N542" i="1"/>
  <c r="M542" i="1"/>
  <c r="A543" i="1"/>
  <c r="J543" i="1"/>
  <c r="K543" i="1"/>
  <c r="N543" i="1"/>
  <c r="M543" i="1"/>
  <c r="A544" i="1"/>
  <c r="J544" i="1"/>
  <c r="K544" i="1"/>
  <c r="N544" i="1"/>
  <c r="M544" i="1"/>
  <c r="A545" i="1"/>
  <c r="J545" i="1"/>
  <c r="K545" i="1"/>
  <c r="N545" i="1"/>
  <c r="M545" i="1"/>
  <c r="A546" i="1"/>
  <c r="J546" i="1"/>
  <c r="K546" i="1"/>
  <c r="N546" i="1"/>
  <c r="M546" i="1"/>
  <c r="A547" i="1"/>
  <c r="J547" i="1"/>
  <c r="K547" i="1"/>
  <c r="N547" i="1"/>
  <c r="M547" i="1"/>
  <c r="A548" i="1"/>
  <c r="J548" i="1"/>
  <c r="K548" i="1"/>
  <c r="N548" i="1"/>
  <c r="M548" i="1"/>
  <c r="A549" i="1"/>
  <c r="J549" i="1"/>
  <c r="K549" i="1"/>
  <c r="N549" i="1"/>
  <c r="M549" i="1"/>
  <c r="A550" i="1"/>
  <c r="J550" i="1"/>
  <c r="K550" i="1"/>
  <c r="N550" i="1"/>
  <c r="M550" i="1"/>
  <c r="A551" i="1"/>
  <c r="J551" i="1"/>
  <c r="K551" i="1"/>
  <c r="N551" i="1"/>
  <c r="M551" i="1"/>
  <c r="A552" i="1"/>
  <c r="J552" i="1"/>
  <c r="K552" i="1"/>
  <c r="N552" i="1"/>
  <c r="M552" i="1"/>
  <c r="A553" i="1"/>
  <c r="J553" i="1"/>
  <c r="K553" i="1"/>
  <c r="N553" i="1"/>
  <c r="M553" i="1"/>
  <c r="A554" i="1"/>
  <c r="J554" i="1"/>
  <c r="K554" i="1"/>
  <c r="N554" i="1"/>
  <c r="M554" i="1"/>
  <c r="A555" i="1"/>
  <c r="J555" i="1"/>
  <c r="K555" i="1"/>
  <c r="N555" i="1"/>
  <c r="M555" i="1"/>
  <c r="A556" i="1"/>
  <c r="M556" i="1"/>
  <c r="A557" i="1"/>
  <c r="J557" i="1"/>
  <c r="K557" i="1"/>
  <c r="N557" i="1"/>
  <c r="M557" i="1"/>
  <c r="A558" i="1"/>
  <c r="J558" i="1"/>
  <c r="K558" i="1"/>
  <c r="N558" i="1"/>
  <c r="M558" i="1"/>
  <c r="A559" i="1"/>
  <c r="J559" i="1"/>
  <c r="K559" i="1"/>
  <c r="N559" i="1"/>
  <c r="M559" i="1"/>
  <c r="A560" i="1"/>
  <c r="J560" i="1"/>
  <c r="K560" i="1"/>
  <c r="N560" i="1"/>
  <c r="M560" i="1"/>
  <c r="A561" i="1"/>
  <c r="J561" i="1"/>
  <c r="K561" i="1"/>
  <c r="N561" i="1"/>
  <c r="M561" i="1"/>
  <c r="A562" i="1"/>
  <c r="J562" i="1"/>
  <c r="K562" i="1"/>
  <c r="N562" i="1"/>
  <c r="M562" i="1"/>
  <c r="A563" i="1"/>
  <c r="J563" i="1"/>
  <c r="K563" i="1"/>
  <c r="N563" i="1"/>
  <c r="M563" i="1"/>
  <c r="A564" i="1"/>
  <c r="J564" i="1"/>
  <c r="K564" i="1"/>
  <c r="N564" i="1"/>
  <c r="M564" i="1"/>
  <c r="A565" i="1"/>
  <c r="J565" i="1"/>
  <c r="K565" i="1"/>
  <c r="N565" i="1"/>
  <c r="M565" i="1"/>
  <c r="A566" i="1"/>
  <c r="J566" i="1"/>
  <c r="K566" i="1"/>
  <c r="N566" i="1"/>
  <c r="M566" i="1"/>
  <c r="A567" i="1"/>
  <c r="J567" i="1"/>
  <c r="K567" i="1"/>
  <c r="N567" i="1"/>
  <c r="M567" i="1"/>
  <c r="A568" i="1"/>
  <c r="J568" i="1"/>
  <c r="K568" i="1"/>
  <c r="N568" i="1"/>
  <c r="M568" i="1"/>
  <c r="A569" i="1"/>
  <c r="J569" i="1"/>
  <c r="K569" i="1"/>
  <c r="N569" i="1"/>
  <c r="M569" i="1"/>
  <c r="A570" i="1"/>
  <c r="J570" i="1"/>
  <c r="K570" i="1"/>
  <c r="N570" i="1"/>
  <c r="M570" i="1"/>
  <c r="A571" i="1"/>
  <c r="J571" i="1"/>
  <c r="K571" i="1"/>
  <c r="N571" i="1"/>
  <c r="M571" i="1"/>
  <c r="A572" i="1"/>
  <c r="J572" i="1"/>
  <c r="K572" i="1"/>
  <c r="N572" i="1"/>
  <c r="M572" i="1"/>
  <c r="A573" i="1"/>
  <c r="J573" i="1"/>
  <c r="K573" i="1"/>
  <c r="N573" i="1"/>
  <c r="M573" i="1"/>
  <c r="A574" i="1"/>
  <c r="J574" i="1"/>
  <c r="K574" i="1"/>
  <c r="N574" i="1"/>
  <c r="M574" i="1"/>
  <c r="A575" i="1"/>
  <c r="J575" i="1"/>
  <c r="K575" i="1"/>
  <c r="N575" i="1"/>
  <c r="M575" i="1"/>
  <c r="A576" i="1"/>
  <c r="J576" i="1"/>
  <c r="K576" i="1"/>
  <c r="N576" i="1"/>
  <c r="M576" i="1"/>
  <c r="A577" i="1"/>
  <c r="J577" i="1"/>
  <c r="K577" i="1"/>
  <c r="N577" i="1"/>
  <c r="M577" i="1"/>
  <c r="A578" i="1"/>
  <c r="J578" i="1"/>
  <c r="K578" i="1"/>
  <c r="N578" i="1"/>
  <c r="M578" i="1"/>
  <c r="A579" i="1"/>
  <c r="J579" i="1"/>
  <c r="K579" i="1"/>
  <c r="N579" i="1"/>
  <c r="M579" i="1"/>
  <c r="A580" i="1"/>
  <c r="J580" i="1"/>
  <c r="K580" i="1"/>
  <c r="N580" i="1"/>
  <c r="M580" i="1"/>
  <c r="A581" i="1"/>
  <c r="J581" i="1"/>
  <c r="K581" i="1"/>
  <c r="N581" i="1"/>
  <c r="M581" i="1"/>
  <c r="A582" i="1"/>
  <c r="J582" i="1"/>
  <c r="K582" i="1"/>
  <c r="N582" i="1"/>
  <c r="M582" i="1"/>
  <c r="A583" i="1"/>
  <c r="J583" i="1"/>
  <c r="K583" i="1"/>
  <c r="N583" i="1"/>
  <c r="M583" i="1"/>
  <c r="A584" i="1"/>
  <c r="J584" i="1"/>
  <c r="K584" i="1"/>
  <c r="N584" i="1"/>
  <c r="M584" i="1"/>
  <c r="A585" i="1"/>
  <c r="J585" i="1"/>
  <c r="K585" i="1"/>
  <c r="N585" i="1"/>
  <c r="M585" i="1"/>
  <c r="A586" i="1"/>
  <c r="J586" i="1"/>
  <c r="K586" i="1"/>
  <c r="N586" i="1"/>
  <c r="M586" i="1"/>
  <c r="A587" i="1"/>
  <c r="J587" i="1"/>
  <c r="K587" i="1"/>
  <c r="N587" i="1"/>
  <c r="M587" i="1"/>
  <c r="A588" i="1"/>
  <c r="J588" i="1"/>
  <c r="K588" i="1"/>
  <c r="N588" i="1"/>
  <c r="M588" i="1"/>
  <c r="A589" i="1"/>
  <c r="J589" i="1"/>
  <c r="K589" i="1"/>
  <c r="N589" i="1"/>
  <c r="M589" i="1"/>
  <c r="A590" i="1"/>
  <c r="J590" i="1"/>
  <c r="K590" i="1"/>
  <c r="N590" i="1"/>
  <c r="M590" i="1"/>
  <c r="A591" i="1"/>
  <c r="J591" i="1"/>
  <c r="K591" i="1"/>
  <c r="N591" i="1"/>
  <c r="M591" i="1"/>
  <c r="A592" i="1"/>
  <c r="J592" i="1"/>
  <c r="K592" i="1"/>
  <c r="N592" i="1"/>
  <c r="M592" i="1"/>
  <c r="A593" i="1"/>
  <c r="J593" i="1"/>
  <c r="K593" i="1"/>
  <c r="N593" i="1"/>
  <c r="M593" i="1"/>
  <c r="A594" i="1"/>
  <c r="J594" i="1"/>
  <c r="K594" i="1"/>
  <c r="N594" i="1"/>
  <c r="M594" i="1"/>
  <c r="A595" i="1"/>
  <c r="J595" i="1"/>
  <c r="K595" i="1"/>
  <c r="N595" i="1"/>
  <c r="M595" i="1"/>
  <c r="A596" i="1"/>
  <c r="J596" i="1"/>
  <c r="K596" i="1"/>
  <c r="N596" i="1"/>
  <c r="M596" i="1"/>
  <c r="A597" i="1"/>
  <c r="J597" i="1"/>
  <c r="K597" i="1"/>
  <c r="N597" i="1"/>
  <c r="M597" i="1"/>
  <c r="A598" i="1"/>
  <c r="J598" i="1"/>
  <c r="K598" i="1"/>
  <c r="N598" i="1"/>
  <c r="M598" i="1"/>
  <c r="A599" i="1"/>
  <c r="J599" i="1"/>
  <c r="K599" i="1"/>
  <c r="N599" i="1"/>
  <c r="M599" i="1"/>
  <c r="A600" i="1"/>
  <c r="J600" i="1"/>
  <c r="K600" i="1"/>
  <c r="N600" i="1"/>
  <c r="M600" i="1"/>
  <c r="A601" i="1"/>
  <c r="J601" i="1"/>
  <c r="K601" i="1"/>
  <c r="N601" i="1"/>
  <c r="M601" i="1"/>
  <c r="A602" i="1"/>
  <c r="J602" i="1"/>
  <c r="K602" i="1"/>
  <c r="N602" i="1"/>
  <c r="M602" i="1"/>
  <c r="A603" i="1"/>
  <c r="J603" i="1"/>
  <c r="K603" i="1"/>
  <c r="N603" i="1"/>
  <c r="M603" i="1"/>
  <c r="A604" i="1"/>
  <c r="J604" i="1"/>
  <c r="K604" i="1"/>
  <c r="N604" i="1"/>
  <c r="M604" i="1"/>
  <c r="A605" i="1"/>
  <c r="J605" i="1"/>
  <c r="K605" i="1"/>
  <c r="N605" i="1"/>
  <c r="M605" i="1"/>
  <c r="A606" i="1"/>
  <c r="J606" i="1"/>
  <c r="K606" i="1"/>
  <c r="N606" i="1"/>
  <c r="M606" i="1"/>
  <c r="A607" i="1"/>
  <c r="J607" i="1"/>
  <c r="K607" i="1"/>
  <c r="N607" i="1"/>
  <c r="M607" i="1"/>
  <c r="A608" i="1"/>
  <c r="J608" i="1"/>
  <c r="K608" i="1"/>
  <c r="N608" i="1"/>
  <c r="M608" i="1"/>
  <c r="A609" i="1"/>
  <c r="J609" i="1"/>
  <c r="K609" i="1"/>
  <c r="N609" i="1"/>
  <c r="M609" i="1"/>
  <c r="A610" i="1"/>
  <c r="J610" i="1"/>
  <c r="K610" i="1"/>
  <c r="N610" i="1"/>
  <c r="M610" i="1"/>
  <c r="A611" i="1"/>
  <c r="J611" i="1"/>
  <c r="K611" i="1"/>
  <c r="N611" i="1"/>
  <c r="M611" i="1"/>
  <c r="A612" i="1"/>
  <c r="J612" i="1"/>
  <c r="K612" i="1"/>
  <c r="N612" i="1"/>
  <c r="M612" i="1"/>
  <c r="A613" i="1"/>
  <c r="J613" i="1"/>
  <c r="K613" i="1"/>
  <c r="N613" i="1"/>
  <c r="M613" i="1"/>
  <c r="A614" i="1"/>
  <c r="J614" i="1"/>
  <c r="K614" i="1"/>
  <c r="N614" i="1"/>
  <c r="M614" i="1"/>
  <c r="A615" i="1"/>
  <c r="J615" i="1"/>
  <c r="K615" i="1"/>
  <c r="N615" i="1"/>
  <c r="M615" i="1"/>
  <c r="A616" i="1"/>
  <c r="J616" i="1"/>
  <c r="K616" i="1"/>
  <c r="N616" i="1"/>
  <c r="M616" i="1"/>
  <c r="A617" i="1"/>
  <c r="J617" i="1"/>
  <c r="K617" i="1"/>
  <c r="N617" i="1"/>
  <c r="M617" i="1"/>
  <c r="A618" i="1"/>
  <c r="J618" i="1"/>
  <c r="K618" i="1"/>
  <c r="N618" i="1"/>
  <c r="M618" i="1"/>
  <c r="A619" i="1"/>
  <c r="J619" i="1"/>
  <c r="K619" i="1"/>
  <c r="N619" i="1"/>
  <c r="M619" i="1"/>
  <c r="A620" i="1"/>
  <c r="J620" i="1"/>
  <c r="K620" i="1"/>
  <c r="N620" i="1"/>
  <c r="M620" i="1"/>
  <c r="A621" i="1"/>
  <c r="J621" i="1"/>
  <c r="K621" i="1"/>
  <c r="N621" i="1"/>
  <c r="M621" i="1"/>
  <c r="A622" i="1"/>
  <c r="J622" i="1"/>
  <c r="K622" i="1"/>
  <c r="N622" i="1"/>
  <c r="M622" i="1"/>
  <c r="A623" i="1"/>
  <c r="J623" i="1"/>
  <c r="K623" i="1"/>
  <c r="N623" i="1"/>
  <c r="M623" i="1"/>
  <c r="A624" i="1"/>
  <c r="J624" i="1"/>
  <c r="K624" i="1"/>
  <c r="N624" i="1"/>
  <c r="M624" i="1"/>
  <c r="A625" i="1"/>
  <c r="J625" i="1"/>
  <c r="K625" i="1"/>
  <c r="N625" i="1"/>
  <c r="M625" i="1"/>
  <c r="A626" i="1"/>
  <c r="J626" i="1"/>
  <c r="K626" i="1"/>
  <c r="N626" i="1"/>
  <c r="M626" i="1"/>
  <c r="A627" i="1"/>
  <c r="J627" i="1"/>
  <c r="K627" i="1"/>
  <c r="N627" i="1"/>
  <c r="M627" i="1"/>
  <c r="A628" i="1"/>
  <c r="M628" i="1"/>
  <c r="A629" i="1"/>
  <c r="M629" i="1"/>
  <c r="A630" i="1"/>
  <c r="M630" i="1"/>
  <c r="A631" i="1"/>
  <c r="M631" i="1"/>
  <c r="A632" i="1"/>
  <c r="M632" i="1"/>
  <c r="A633" i="1"/>
  <c r="M633" i="1"/>
  <c r="A634" i="1"/>
  <c r="M634" i="1"/>
  <c r="A635" i="1"/>
  <c r="M635" i="1"/>
  <c r="A636" i="1"/>
  <c r="M636" i="1"/>
  <c r="A637" i="1"/>
  <c r="M637" i="1"/>
  <c r="A638" i="1"/>
  <c r="M638" i="1"/>
  <c r="A639" i="1"/>
  <c r="M639" i="1"/>
  <c r="A640" i="1"/>
  <c r="M640" i="1"/>
  <c r="A641" i="1"/>
  <c r="M641" i="1"/>
  <c r="A642" i="1"/>
  <c r="M642" i="1"/>
  <c r="A643" i="1"/>
  <c r="M643" i="1"/>
  <c r="A644" i="1"/>
  <c r="M644" i="1"/>
  <c r="A645" i="1"/>
  <c r="A646" i="1"/>
  <c r="M646" i="1"/>
  <c r="A647" i="1"/>
  <c r="M647" i="1"/>
  <c r="A648" i="1"/>
  <c r="M648" i="1"/>
  <c r="A649" i="1"/>
  <c r="M649" i="1"/>
  <c r="A650" i="1"/>
  <c r="M650" i="1"/>
  <c r="A651" i="1"/>
  <c r="M651" i="1"/>
  <c r="A652" i="1"/>
  <c r="M652" i="1"/>
  <c r="A653" i="1"/>
  <c r="M653" i="1"/>
  <c r="A654" i="1"/>
  <c r="M654" i="1"/>
  <c r="A655" i="1"/>
  <c r="M655" i="1"/>
  <c r="A656" i="1"/>
  <c r="M656" i="1"/>
  <c r="A657" i="1"/>
  <c r="M657" i="1"/>
  <c r="A658" i="1"/>
  <c r="M658" i="1"/>
  <c r="A659" i="1"/>
  <c r="M659" i="1"/>
  <c r="A660" i="1"/>
  <c r="M660" i="1"/>
  <c r="A661" i="1"/>
  <c r="M661" i="1"/>
  <c r="A662" i="1"/>
  <c r="M662" i="1"/>
  <c r="A663" i="1"/>
  <c r="M663" i="1"/>
  <c r="A664" i="1"/>
  <c r="M664" i="1"/>
  <c r="A665" i="1"/>
  <c r="M665" i="1"/>
  <c r="A666" i="1"/>
  <c r="M666" i="1"/>
  <c r="A667" i="1"/>
  <c r="M667" i="1"/>
  <c r="A668" i="1"/>
  <c r="M668" i="1"/>
  <c r="A669" i="1"/>
  <c r="M669" i="1"/>
  <c r="A670" i="1"/>
  <c r="M670" i="1"/>
  <c r="A671" i="1"/>
  <c r="M671" i="1"/>
  <c r="A672" i="1"/>
  <c r="M672" i="1"/>
  <c r="A673" i="1"/>
  <c r="M673" i="1"/>
  <c r="A674" i="1"/>
  <c r="M674" i="1"/>
  <c r="A675" i="1"/>
  <c r="J675" i="1"/>
  <c r="K675" i="1"/>
  <c r="N675" i="1"/>
  <c r="M675" i="1"/>
  <c r="A676" i="1"/>
  <c r="J676" i="1"/>
  <c r="K676" i="1"/>
  <c r="N676" i="1"/>
  <c r="M676" i="1"/>
  <c r="A677" i="1"/>
  <c r="J677" i="1"/>
  <c r="K677" i="1"/>
  <c r="N677" i="1"/>
  <c r="M677" i="1"/>
  <c r="A678" i="1"/>
  <c r="J678" i="1"/>
  <c r="K678" i="1"/>
  <c r="N678" i="1"/>
  <c r="M678" i="1"/>
  <c r="A679" i="1"/>
  <c r="J679" i="1"/>
  <c r="K679" i="1"/>
  <c r="N679" i="1"/>
  <c r="M679" i="1"/>
  <c r="A680" i="1"/>
  <c r="J680" i="1"/>
  <c r="K680" i="1"/>
  <c r="N680" i="1"/>
  <c r="M680" i="1"/>
  <c r="A681" i="1"/>
  <c r="J681" i="1"/>
  <c r="K681" i="1"/>
  <c r="N681" i="1"/>
  <c r="M681" i="1"/>
  <c r="A682" i="1"/>
  <c r="J682" i="1"/>
  <c r="K682" i="1"/>
  <c r="N682" i="1"/>
  <c r="M682" i="1"/>
  <c r="A683" i="1"/>
  <c r="J683" i="1"/>
  <c r="K683" i="1"/>
  <c r="N683" i="1"/>
  <c r="M683" i="1"/>
  <c r="A684" i="1"/>
  <c r="J684" i="1"/>
  <c r="K684" i="1"/>
  <c r="N684" i="1"/>
  <c r="M684" i="1"/>
  <c r="A685" i="1"/>
  <c r="J685" i="1"/>
  <c r="K685" i="1"/>
  <c r="N685" i="1"/>
  <c r="M685" i="1"/>
  <c r="A686" i="1"/>
  <c r="J686" i="1"/>
  <c r="K686" i="1"/>
  <c r="N686" i="1"/>
  <c r="M686" i="1"/>
  <c r="A687" i="1"/>
  <c r="J687" i="1"/>
  <c r="K687" i="1"/>
  <c r="N687" i="1"/>
  <c r="M687" i="1"/>
  <c r="A688" i="1"/>
  <c r="J688" i="1"/>
  <c r="K688" i="1"/>
  <c r="N688" i="1"/>
  <c r="M688" i="1"/>
  <c r="A689" i="1"/>
  <c r="J689" i="1"/>
  <c r="K689" i="1"/>
  <c r="N689" i="1"/>
  <c r="M689" i="1"/>
  <c r="A690" i="1"/>
  <c r="J690" i="1"/>
  <c r="K690" i="1"/>
  <c r="N690" i="1"/>
  <c r="M690" i="1"/>
  <c r="A691" i="1"/>
  <c r="J691" i="1"/>
  <c r="K691" i="1"/>
  <c r="N691" i="1"/>
  <c r="M691" i="1"/>
  <c r="A692" i="1"/>
  <c r="J692" i="1"/>
  <c r="K692" i="1"/>
  <c r="N692" i="1"/>
  <c r="M692" i="1"/>
  <c r="A693" i="1"/>
  <c r="J693" i="1"/>
  <c r="K693" i="1"/>
  <c r="N693" i="1"/>
  <c r="M693" i="1"/>
  <c r="A694" i="1"/>
  <c r="J694" i="1"/>
  <c r="K694" i="1"/>
  <c r="N694" i="1"/>
  <c r="M694" i="1"/>
  <c r="A695" i="1"/>
  <c r="J695" i="1"/>
  <c r="K695" i="1"/>
  <c r="N695" i="1"/>
  <c r="M695" i="1"/>
  <c r="A696" i="1"/>
  <c r="J696" i="1"/>
  <c r="K696" i="1"/>
  <c r="N696" i="1"/>
  <c r="M696" i="1"/>
  <c r="A697" i="1"/>
  <c r="J697" i="1"/>
  <c r="K697" i="1"/>
  <c r="N697" i="1"/>
  <c r="M697" i="1"/>
  <c r="A698" i="1"/>
  <c r="M698" i="1"/>
  <c r="A699" i="1"/>
  <c r="M699" i="1"/>
  <c r="A700" i="1"/>
  <c r="M700" i="1"/>
  <c r="A701" i="1"/>
  <c r="M701" i="1"/>
  <c r="A702" i="1"/>
  <c r="M702" i="1"/>
  <c r="A703" i="1"/>
  <c r="M703" i="1"/>
  <c r="A704" i="1"/>
  <c r="M704" i="1"/>
  <c r="A705" i="1"/>
  <c r="M705" i="1"/>
  <c r="A706" i="1"/>
  <c r="M706" i="1"/>
  <c r="A707" i="1"/>
  <c r="M707" i="1"/>
  <c r="A708" i="1"/>
  <c r="M708" i="1"/>
  <c r="A709" i="1"/>
  <c r="M709" i="1"/>
  <c r="A710" i="1"/>
  <c r="M710" i="1"/>
  <c r="A711" i="1"/>
  <c r="M711" i="1"/>
  <c r="A712" i="1"/>
  <c r="M712" i="1"/>
  <c r="A713" i="1"/>
  <c r="M713" i="1"/>
  <c r="A714" i="1"/>
  <c r="M714" i="1"/>
  <c r="A715" i="1"/>
  <c r="M715" i="1"/>
  <c r="A716" i="1"/>
  <c r="M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J735" i="1"/>
  <c r="M735" i="1"/>
  <c r="A736" i="1"/>
  <c r="J736" i="1"/>
  <c r="M736" i="1"/>
  <c r="A737" i="1"/>
  <c r="A738" i="1"/>
  <c r="A739" i="1"/>
  <c r="A740" i="1"/>
  <c r="A741" i="1"/>
  <c r="A742" i="1"/>
  <c r="A743" i="1"/>
  <c r="A744" i="1"/>
  <c r="J744" i="1"/>
  <c r="M744" i="1"/>
  <c r="A745" i="1"/>
  <c r="J745" i="1"/>
  <c r="M745" i="1"/>
  <c r="A746" i="1"/>
  <c r="A747" i="1"/>
  <c r="A748" i="1"/>
  <c r="A749" i="1"/>
  <c r="A750" i="1"/>
  <c r="A751" i="1"/>
  <c r="A752" i="1"/>
  <c r="A753" i="1"/>
  <c r="J753" i="1"/>
  <c r="M753" i="1"/>
  <c r="A754" i="1"/>
  <c r="J754" i="1"/>
  <c r="M754" i="1"/>
  <c r="A755" i="1"/>
  <c r="A756" i="1"/>
  <c r="A757" i="1"/>
  <c r="A758" i="1"/>
  <c r="A759" i="1"/>
  <c r="A760" i="1"/>
  <c r="A761" i="1"/>
  <c r="A762" i="1"/>
  <c r="J762" i="1"/>
  <c r="M762" i="1"/>
  <c r="A763" i="1"/>
  <c r="J763" i="1"/>
  <c r="M763" i="1"/>
  <c r="A764" i="1"/>
  <c r="M764" i="1"/>
  <c r="A765" i="1"/>
  <c r="M765" i="1"/>
  <c r="A766" i="1"/>
  <c r="M766" i="1"/>
  <c r="A767" i="1"/>
  <c r="M767" i="1"/>
  <c r="A768" i="1"/>
  <c r="AB516" i="1"/>
  <c r="F516" i="1"/>
  <c r="G516" i="1"/>
  <c r="B516" i="1"/>
  <c r="Y503" i="1"/>
  <c r="L504" i="1"/>
  <c r="AB504" i="1"/>
  <c r="F504" i="1"/>
  <c r="G504" i="1"/>
  <c r="E504" i="1"/>
  <c r="P504" i="1"/>
  <c r="R504" i="1"/>
  <c r="Q504" i="1"/>
  <c r="S504" i="1"/>
  <c r="V504" i="1"/>
  <c r="O504" i="1"/>
  <c r="C504" i="1"/>
  <c r="T504" i="1"/>
  <c r="W504" i="1"/>
  <c r="U504" i="1"/>
  <c r="X504" i="1"/>
  <c r="B504" i="1"/>
  <c r="Y504" i="1"/>
  <c r="AA504" i="1"/>
  <c r="L505" i="1"/>
  <c r="AB505" i="1"/>
  <c r="G505" i="1"/>
  <c r="E505" i="1"/>
  <c r="F505" i="1"/>
  <c r="P505" i="1"/>
  <c r="Q505" i="1"/>
  <c r="R505" i="1"/>
  <c r="B505" i="1"/>
  <c r="T505" i="1"/>
  <c r="W505" i="1"/>
  <c r="S505" i="1"/>
  <c r="V505" i="1"/>
  <c r="C505" i="1"/>
  <c r="AA505" i="1"/>
  <c r="U505" i="1"/>
  <c r="X505" i="1"/>
  <c r="O505" i="1"/>
  <c r="Y505" i="1"/>
  <c r="L506" i="1"/>
  <c r="AB506" i="1"/>
  <c r="R506" i="1"/>
  <c r="Q506" i="1"/>
  <c r="P506" i="1"/>
  <c r="F506" i="1"/>
  <c r="G506" i="1"/>
  <c r="E506" i="1"/>
  <c r="S506" i="1"/>
  <c r="V506" i="1"/>
  <c r="T506" i="1"/>
  <c r="W506" i="1"/>
  <c r="U506" i="1"/>
  <c r="X506" i="1"/>
  <c r="AA506" i="1"/>
  <c r="B506" i="1"/>
  <c r="C506" i="1"/>
  <c r="O506" i="1"/>
  <c r="Y506" i="1"/>
  <c r="AB507" i="1"/>
  <c r="L507" i="1"/>
  <c r="Q507" i="1"/>
  <c r="R507" i="1"/>
  <c r="P507" i="1"/>
  <c r="F507" i="1"/>
  <c r="G507" i="1"/>
  <c r="E507" i="1"/>
  <c r="C507" i="1"/>
  <c r="S507" i="1"/>
  <c r="V507" i="1"/>
  <c r="O507" i="1"/>
  <c r="U507" i="1"/>
  <c r="X507" i="1"/>
  <c r="B507" i="1"/>
  <c r="W507" i="1"/>
  <c r="T507" i="1"/>
  <c r="Y507" i="1"/>
  <c r="Z507" i="1"/>
  <c r="L508" i="1"/>
  <c r="AB508" i="1"/>
  <c r="G508" i="1"/>
  <c r="E508" i="1"/>
  <c r="F508" i="1"/>
  <c r="P508" i="1"/>
  <c r="Q508" i="1"/>
  <c r="R508" i="1"/>
  <c r="B508" i="1"/>
  <c r="S508" i="1"/>
  <c r="V508" i="1"/>
  <c r="C508" i="1"/>
  <c r="U508" i="1"/>
  <c r="X508" i="1"/>
  <c r="T508" i="1"/>
  <c r="W508" i="1"/>
  <c r="O508" i="1"/>
  <c r="Z508" i="1"/>
  <c r="L509" i="1"/>
  <c r="AB509" i="1"/>
  <c r="G509" i="1"/>
  <c r="E509" i="1"/>
  <c r="F509" i="1"/>
  <c r="P509" i="1"/>
  <c r="R509" i="1"/>
  <c r="Q509" i="1"/>
  <c r="B509" i="1"/>
  <c r="S509" i="1"/>
  <c r="V509" i="1"/>
  <c r="T509" i="1"/>
  <c r="W509" i="1"/>
  <c r="C509" i="1"/>
  <c r="X509" i="1"/>
  <c r="U509" i="1"/>
  <c r="O509" i="1"/>
  <c r="F698" i="1"/>
  <c r="J698" i="1"/>
  <c r="K698" i="1"/>
  <c r="AB698" i="1"/>
  <c r="G698" i="1"/>
  <c r="B698" i="1"/>
  <c r="Y509" i="1"/>
  <c r="L510" i="1"/>
  <c r="AB510" i="1"/>
  <c r="F510" i="1"/>
  <c r="G510" i="1"/>
  <c r="E510" i="1"/>
  <c r="Q510" i="1"/>
  <c r="R510" i="1"/>
  <c r="P510" i="1"/>
  <c r="X510" i="1"/>
  <c r="U510" i="1"/>
  <c r="T510" i="1"/>
  <c r="W510" i="1"/>
  <c r="V510" i="1"/>
  <c r="S510" i="1"/>
  <c r="C510" i="1"/>
  <c r="B510" i="1"/>
  <c r="O510" i="1"/>
  <c r="AA510" i="1"/>
  <c r="Z510" i="1"/>
  <c r="L511" i="1"/>
  <c r="AB511" i="1"/>
  <c r="G511" i="1"/>
  <c r="E511" i="1"/>
  <c r="F511" i="1"/>
  <c r="P511" i="1"/>
  <c r="R511" i="1"/>
  <c r="Q511" i="1"/>
  <c r="B511" i="1"/>
  <c r="U511" i="1"/>
  <c r="AA511" i="1"/>
  <c r="X511" i="1"/>
  <c r="V511" i="1"/>
  <c r="S511" i="1"/>
  <c r="C511" i="1"/>
  <c r="W511" i="1"/>
  <c r="T511" i="1"/>
  <c r="Y259" i="1"/>
  <c r="D259" i="1"/>
  <c r="Y274" i="1"/>
  <c r="D274" i="1"/>
  <c r="Z246" i="1"/>
  <c r="D246" i="1"/>
  <c r="Y258" i="1"/>
  <c r="D258" i="1"/>
  <c r="Z265" i="1"/>
  <c r="D265" i="1"/>
  <c r="Z266" i="1"/>
  <c r="D266" i="1"/>
  <c r="Z195" i="1"/>
  <c r="D195" i="1"/>
  <c r="Y266" i="1"/>
  <c r="O511" i="1"/>
  <c r="Y201" i="1"/>
  <c r="D201" i="1"/>
  <c r="Y197" i="1"/>
  <c r="D197" i="1"/>
  <c r="Y198" i="1"/>
  <c r="D198" i="1"/>
  <c r="Y187" i="1"/>
  <c r="D187" i="1"/>
  <c r="Y193" i="1"/>
  <c r="D193" i="1"/>
  <c r="Z131" i="1"/>
  <c r="D131" i="1"/>
  <c r="Y186" i="1"/>
  <c r="D186" i="1"/>
  <c r="Z124" i="1"/>
  <c r="D124" i="1"/>
  <c r="Z125" i="1"/>
  <c r="D125" i="1"/>
  <c r="Y122" i="1"/>
  <c r="Z122" i="1"/>
  <c r="D122" i="1"/>
  <c r="Y107" i="1"/>
  <c r="D107" i="1"/>
  <c r="Z51" i="1"/>
  <c r="D51" i="1"/>
  <c r="Z108" i="1"/>
  <c r="D108" i="1"/>
  <c r="Y94" i="1"/>
  <c r="D94" i="1"/>
  <c r="Y150" i="1"/>
  <c r="D150" i="1"/>
  <c r="Y153" i="1"/>
  <c r="Z162" i="1"/>
  <c r="D162" i="1"/>
  <c r="Z158" i="1"/>
  <c r="D158" i="1"/>
  <c r="Y159" i="1"/>
  <c r="D159" i="1"/>
  <c r="Y511" i="1"/>
  <c r="AB512" i="1"/>
  <c r="L512" i="1"/>
  <c r="P512" i="1"/>
  <c r="R512" i="1"/>
  <c r="Q512" i="1"/>
  <c r="G512" i="1"/>
  <c r="E512" i="1"/>
  <c r="F512" i="1"/>
  <c r="B512" i="1"/>
  <c r="W512" i="1"/>
  <c r="T512" i="1"/>
  <c r="C512" i="1"/>
  <c r="X512" i="1"/>
  <c r="U512" i="1"/>
  <c r="S512" i="1"/>
  <c r="V512" i="1"/>
  <c r="O512" i="1"/>
  <c r="Z512" i="1"/>
  <c r="Y512" i="1"/>
  <c r="AB513" i="1"/>
  <c r="L513" i="1"/>
  <c r="Q513" i="1"/>
  <c r="R513" i="1"/>
  <c r="P513" i="1"/>
  <c r="G513" i="1"/>
  <c r="E513" i="1"/>
  <c r="F513" i="1"/>
  <c r="B513" i="1"/>
  <c r="U513" i="1"/>
  <c r="X513" i="1"/>
  <c r="C513" i="1"/>
  <c r="W513" i="1"/>
  <c r="T513" i="1"/>
  <c r="S513" i="1"/>
  <c r="V513" i="1"/>
  <c r="O513" i="1"/>
  <c r="Y513" i="1"/>
  <c r="AA513" i="1"/>
  <c r="L514" i="1"/>
  <c r="AB514" i="1"/>
  <c r="Q514" i="1"/>
  <c r="P514" i="1"/>
  <c r="R514" i="1"/>
  <c r="G514" i="1"/>
  <c r="E514" i="1"/>
  <c r="F514" i="1"/>
  <c r="B514" i="1"/>
  <c r="U514" i="1"/>
  <c r="X514" i="1"/>
  <c r="AA514" i="1"/>
  <c r="S514" i="1"/>
  <c r="V514" i="1"/>
  <c r="C514" i="1"/>
  <c r="W514" i="1"/>
  <c r="T514" i="1"/>
  <c r="Z514" i="1"/>
  <c r="O514" i="1"/>
  <c r="Y514" i="1"/>
  <c r="D514" i="1"/>
  <c r="AB515" i="1"/>
  <c r="L515" i="1"/>
  <c r="G515" i="1"/>
  <c r="E515" i="1"/>
  <c r="F515" i="1"/>
  <c r="R515" i="1"/>
  <c r="P515" i="1"/>
  <c r="Q515" i="1"/>
  <c r="C515" i="1"/>
  <c r="B515" i="1"/>
  <c r="T515" i="1"/>
  <c r="W515" i="1"/>
  <c r="S515" i="1"/>
  <c r="V515" i="1"/>
  <c r="U515" i="1"/>
  <c r="X515" i="1"/>
  <c r="AA515" i="1"/>
  <c r="O515" i="1"/>
  <c r="Z515" i="1"/>
  <c r="Y515" i="1"/>
  <c r="D515" i="1"/>
  <c r="L516" i="1"/>
  <c r="E516" i="1"/>
  <c r="Q516" i="1"/>
  <c r="R516" i="1"/>
  <c r="P516" i="1"/>
  <c r="T516" i="1"/>
  <c r="W516" i="1"/>
  <c r="Z516" i="1"/>
  <c r="C516" i="1"/>
  <c r="V516" i="1"/>
  <c r="S516" i="1"/>
  <c r="X516" i="1"/>
  <c r="AA516" i="1"/>
  <c r="U516" i="1"/>
  <c r="O516" i="1"/>
  <c r="Y516" i="1"/>
  <c r="D516" i="1"/>
  <c r="L517" i="1"/>
  <c r="AB517" i="1"/>
  <c r="F517" i="1"/>
  <c r="G517" i="1"/>
  <c r="E517" i="1"/>
  <c r="P517" i="1"/>
  <c r="Q517" i="1"/>
  <c r="R517" i="1"/>
  <c r="C517" i="1"/>
  <c r="S517" i="1"/>
  <c r="V517" i="1"/>
  <c r="X517" i="1"/>
  <c r="U517" i="1"/>
  <c r="T517" i="1"/>
  <c r="W517" i="1"/>
  <c r="B517" i="1"/>
  <c r="O517" i="1"/>
  <c r="L518" i="1"/>
  <c r="AB518" i="1"/>
  <c r="G518" i="1"/>
  <c r="E518" i="1"/>
  <c r="F518" i="1"/>
  <c r="R518" i="1"/>
  <c r="Q518" i="1"/>
  <c r="P518" i="1"/>
  <c r="B518" i="1"/>
  <c r="X518" i="1"/>
  <c r="U518" i="1"/>
  <c r="C518" i="1"/>
  <c r="S518" i="1"/>
  <c r="V518" i="1"/>
  <c r="W518" i="1"/>
  <c r="T518" i="1"/>
  <c r="O518" i="1"/>
  <c r="AB519" i="1"/>
  <c r="L519" i="1"/>
  <c r="Q519" i="1"/>
  <c r="P519" i="1"/>
  <c r="R519" i="1"/>
  <c r="F519" i="1"/>
  <c r="G519" i="1"/>
  <c r="E519" i="1"/>
  <c r="V519" i="1"/>
  <c r="S519" i="1"/>
  <c r="T519" i="1"/>
  <c r="W519" i="1"/>
  <c r="U519" i="1"/>
  <c r="X519" i="1"/>
  <c r="B519" i="1"/>
  <c r="C519" i="1"/>
  <c r="O519" i="1"/>
  <c r="AA519" i="1"/>
  <c r="AB520" i="1"/>
  <c r="L520" i="1"/>
  <c r="R520" i="1"/>
  <c r="Q520" i="1"/>
  <c r="P520" i="1"/>
  <c r="F520" i="1"/>
  <c r="G520" i="1"/>
  <c r="E520" i="1"/>
  <c r="T520" i="1"/>
  <c r="W520" i="1"/>
  <c r="U520" i="1"/>
  <c r="X520" i="1"/>
  <c r="AA520" i="1"/>
  <c r="C520" i="1"/>
  <c r="B520" i="1"/>
  <c r="V520" i="1"/>
  <c r="S520" i="1"/>
  <c r="O520" i="1"/>
  <c r="Y520" i="1"/>
  <c r="L521" i="1"/>
  <c r="AB521" i="1"/>
  <c r="G521" i="1"/>
  <c r="E521" i="1"/>
  <c r="F521" i="1"/>
  <c r="R521" i="1"/>
  <c r="P521" i="1"/>
  <c r="Q521" i="1"/>
  <c r="B521" i="1"/>
  <c r="C521" i="1"/>
  <c r="W521" i="1"/>
  <c r="T521" i="1"/>
  <c r="S521" i="1"/>
  <c r="V521" i="1"/>
  <c r="U521" i="1"/>
  <c r="X521" i="1"/>
  <c r="N556" i="1"/>
  <c r="O521" i="1"/>
  <c r="Z521" i="1"/>
  <c r="AA521" i="1"/>
  <c r="Y521" i="1"/>
  <c r="Q556" i="1"/>
  <c r="P556" i="1"/>
  <c r="R556" i="1"/>
  <c r="D521" i="1"/>
  <c r="AB522" i="1"/>
  <c r="L522" i="1"/>
  <c r="W556" i="1"/>
  <c r="T556" i="1"/>
  <c r="Z556" i="1"/>
  <c r="U556" i="1"/>
  <c r="X556" i="1"/>
  <c r="AA556" i="1"/>
  <c r="P522" i="1"/>
  <c r="R522" i="1"/>
  <c r="Q522" i="1"/>
  <c r="F522" i="1"/>
  <c r="G522" i="1"/>
  <c r="E522" i="1"/>
  <c r="U522" i="1"/>
  <c r="X522" i="1"/>
  <c r="V522" i="1"/>
  <c r="S522" i="1"/>
  <c r="W522" i="1"/>
  <c r="T522" i="1"/>
  <c r="B522" i="1"/>
  <c r="C522" i="1"/>
  <c r="O522" i="1"/>
  <c r="Y522" i="1"/>
  <c r="L523" i="1"/>
  <c r="AB523" i="1"/>
  <c r="F523" i="1"/>
  <c r="G523" i="1"/>
  <c r="E523" i="1"/>
  <c r="R523" i="1"/>
  <c r="Q523" i="1"/>
  <c r="P523" i="1"/>
  <c r="C523" i="1"/>
  <c r="X523" i="1"/>
  <c r="U523" i="1"/>
  <c r="V523" i="1"/>
  <c r="S523" i="1"/>
  <c r="T523" i="1"/>
  <c r="W523" i="1"/>
  <c r="B523" i="1"/>
  <c r="O523" i="1"/>
  <c r="Z523" i="1"/>
  <c r="L524" i="1"/>
  <c r="AB524" i="1"/>
  <c r="R524" i="1"/>
  <c r="Q524" i="1"/>
  <c r="P524" i="1"/>
  <c r="F524" i="1"/>
  <c r="G524" i="1"/>
  <c r="E524" i="1"/>
  <c r="C524" i="1"/>
  <c r="S524" i="1"/>
  <c r="V524" i="1"/>
  <c r="O524" i="1"/>
  <c r="W524" i="1"/>
  <c r="T524" i="1"/>
  <c r="B524" i="1"/>
  <c r="U524" i="1"/>
  <c r="X524" i="1"/>
  <c r="AA524" i="1"/>
  <c r="Y524" i="1"/>
  <c r="L525" i="1"/>
  <c r="AB525" i="1"/>
  <c r="F525" i="1"/>
  <c r="G525" i="1"/>
  <c r="E525" i="1"/>
  <c r="R525" i="1"/>
  <c r="Q525" i="1"/>
  <c r="P525" i="1"/>
  <c r="X525" i="1"/>
  <c r="U525" i="1"/>
  <c r="C525" i="1"/>
  <c r="V525" i="1"/>
  <c r="S525" i="1"/>
  <c r="W525" i="1"/>
  <c r="T525" i="1"/>
  <c r="B525" i="1"/>
  <c r="O525" i="1"/>
  <c r="L526" i="1"/>
  <c r="AB526" i="1"/>
  <c r="P526" i="1"/>
  <c r="R526" i="1"/>
  <c r="Q526" i="1"/>
  <c r="F526" i="1"/>
  <c r="G526" i="1"/>
  <c r="E526" i="1"/>
  <c r="C526" i="1"/>
  <c r="W526" i="1"/>
  <c r="T526" i="1"/>
  <c r="AA526" i="1"/>
  <c r="X526" i="1"/>
  <c r="U526" i="1"/>
  <c r="B526" i="1"/>
  <c r="S526" i="1"/>
  <c r="V526" i="1"/>
  <c r="O526" i="1"/>
  <c r="L527" i="1"/>
  <c r="AB527" i="1"/>
  <c r="G527" i="1"/>
  <c r="E527" i="1"/>
  <c r="F527" i="1"/>
  <c r="P527" i="1"/>
  <c r="Q527" i="1"/>
  <c r="R527" i="1"/>
  <c r="B527" i="1"/>
  <c r="S527" i="1"/>
  <c r="V527" i="1"/>
  <c r="O527" i="1"/>
  <c r="C527" i="1"/>
  <c r="U527" i="1"/>
  <c r="X527" i="1"/>
  <c r="T527" i="1"/>
  <c r="W527" i="1"/>
  <c r="Z527" i="1"/>
  <c r="Y527" i="1"/>
  <c r="L528" i="1"/>
  <c r="AB528" i="1"/>
  <c r="P528" i="1"/>
  <c r="R528" i="1"/>
  <c r="Q528" i="1"/>
  <c r="G528" i="1"/>
  <c r="E528" i="1"/>
  <c r="F528" i="1"/>
  <c r="B528" i="1"/>
  <c r="T528" i="1"/>
  <c r="W528" i="1"/>
  <c r="Z528" i="1"/>
  <c r="C528" i="1"/>
  <c r="AA528" i="1"/>
  <c r="X528" i="1"/>
  <c r="U528" i="1"/>
  <c r="V528" i="1"/>
  <c r="S528" i="1"/>
  <c r="O528" i="1"/>
  <c r="L529" i="1"/>
  <c r="AB529" i="1"/>
  <c r="Q529" i="1"/>
  <c r="R529" i="1"/>
  <c r="P529" i="1"/>
  <c r="G529" i="1"/>
  <c r="E529" i="1"/>
  <c r="F529" i="1"/>
  <c r="B529" i="1"/>
  <c r="V529" i="1"/>
  <c r="S529" i="1"/>
  <c r="C529" i="1"/>
  <c r="AA529" i="1"/>
  <c r="X529" i="1"/>
  <c r="U529" i="1"/>
  <c r="T529" i="1"/>
  <c r="W529" i="1"/>
  <c r="O529" i="1"/>
  <c r="Y529" i="1"/>
  <c r="L530" i="1"/>
  <c r="AB530" i="1"/>
  <c r="R530" i="1"/>
  <c r="Q530" i="1"/>
  <c r="P530" i="1"/>
  <c r="G530" i="1"/>
  <c r="E530" i="1"/>
  <c r="F530" i="1"/>
  <c r="B530" i="1"/>
  <c r="V530" i="1"/>
  <c r="S530" i="1"/>
  <c r="W530" i="1"/>
  <c r="Z530" i="1"/>
  <c r="T530" i="1"/>
  <c r="U530" i="1"/>
  <c r="X530" i="1"/>
  <c r="C530" i="1"/>
  <c r="O530" i="1"/>
  <c r="Y530" i="1"/>
  <c r="AB531" i="1"/>
  <c r="L531" i="1"/>
  <c r="R531" i="1"/>
  <c r="Q531" i="1"/>
  <c r="P531" i="1"/>
  <c r="F531" i="1"/>
  <c r="G531" i="1"/>
  <c r="E531" i="1"/>
  <c r="C531" i="1"/>
  <c r="T531" i="1"/>
  <c r="W531" i="1"/>
  <c r="S531" i="1"/>
  <c r="V531" i="1"/>
  <c r="B531" i="1"/>
  <c r="X531" i="1"/>
  <c r="U531" i="1"/>
  <c r="O531" i="1"/>
  <c r="AA531" i="1"/>
  <c r="Y531" i="1"/>
  <c r="D531" i="1"/>
  <c r="L532" i="1"/>
  <c r="AB532" i="1"/>
  <c r="F532" i="1"/>
  <c r="G532" i="1"/>
  <c r="E532" i="1"/>
  <c r="R532" i="1"/>
  <c r="Q532" i="1"/>
  <c r="P532" i="1"/>
  <c r="T532" i="1"/>
  <c r="W532" i="1"/>
  <c r="X532" i="1"/>
  <c r="U532" i="1"/>
  <c r="V532" i="1"/>
  <c r="S532" i="1"/>
  <c r="C532" i="1"/>
  <c r="B532" i="1"/>
  <c r="O532" i="1"/>
  <c r="Y532" i="1"/>
  <c r="AA532" i="1"/>
  <c r="Z532" i="1"/>
  <c r="D532" i="1"/>
  <c r="L533" i="1"/>
  <c r="AB533" i="1"/>
  <c r="R533" i="1"/>
  <c r="Q533" i="1"/>
  <c r="P533" i="1"/>
  <c r="F533" i="1"/>
  <c r="G533" i="1"/>
  <c r="E533" i="1"/>
  <c r="S533" i="1"/>
  <c r="V533" i="1"/>
  <c r="O533" i="1"/>
  <c r="T533" i="1"/>
  <c r="W533" i="1"/>
  <c r="C533" i="1"/>
  <c r="B533" i="1"/>
  <c r="X533" i="1"/>
  <c r="U533" i="1"/>
  <c r="AA533" i="1"/>
  <c r="Z533" i="1"/>
  <c r="Y533" i="1"/>
  <c r="D533" i="1"/>
  <c r="L534" i="1"/>
  <c r="AB534" i="1"/>
  <c r="G534" i="1"/>
  <c r="E534" i="1"/>
  <c r="F534" i="1"/>
  <c r="R534" i="1"/>
  <c r="Q534" i="1"/>
  <c r="P534" i="1"/>
  <c r="B534" i="1"/>
  <c r="X534" i="1"/>
  <c r="U534" i="1"/>
  <c r="C534" i="1"/>
  <c r="S534" i="1"/>
  <c r="V534" i="1"/>
  <c r="T534" i="1"/>
  <c r="W534" i="1"/>
  <c r="O534" i="1"/>
  <c r="AA534" i="1"/>
  <c r="Z534" i="1"/>
  <c r="AB551" i="1"/>
  <c r="F551" i="1"/>
  <c r="G551" i="1"/>
  <c r="B551" i="1"/>
  <c r="Y534" i="1"/>
  <c r="D534" i="1"/>
  <c r="L535" i="1"/>
  <c r="AB535" i="1"/>
  <c r="P535" i="1"/>
  <c r="Q535" i="1"/>
  <c r="R535" i="1"/>
  <c r="G535" i="1"/>
  <c r="E535" i="1"/>
  <c r="F535" i="1"/>
  <c r="B535" i="1"/>
  <c r="U535" i="1"/>
  <c r="X535" i="1"/>
  <c r="T535" i="1"/>
  <c r="W535" i="1"/>
  <c r="S535" i="1"/>
  <c r="V535" i="1"/>
  <c r="C535" i="1"/>
  <c r="O535" i="1"/>
  <c r="Z535" i="1"/>
  <c r="AB537" i="1"/>
  <c r="AB536" i="1"/>
  <c r="F536" i="1"/>
  <c r="F537" i="1"/>
  <c r="G536" i="1"/>
  <c r="G537" i="1"/>
  <c r="B537" i="1"/>
  <c r="Y535" i="1"/>
  <c r="AA535" i="1"/>
  <c r="D535" i="1"/>
  <c r="L536" i="1"/>
  <c r="E536" i="1"/>
  <c r="P536" i="1"/>
  <c r="R536" i="1"/>
  <c r="Q536" i="1"/>
  <c r="C536" i="1"/>
  <c r="V536" i="1"/>
  <c r="S536" i="1"/>
  <c r="W536" i="1"/>
  <c r="T536" i="1"/>
  <c r="X536" i="1"/>
  <c r="AA536" i="1"/>
  <c r="U536" i="1"/>
  <c r="B536" i="1"/>
  <c r="O536" i="1"/>
  <c r="Y536" i="1"/>
  <c r="L537" i="1"/>
  <c r="E537" i="1"/>
  <c r="P537" i="1"/>
  <c r="R537" i="1"/>
  <c r="Q537" i="1"/>
  <c r="X537" i="1"/>
  <c r="U537" i="1"/>
  <c r="S537" i="1"/>
  <c r="V537" i="1"/>
  <c r="O537" i="1"/>
  <c r="C537" i="1"/>
  <c r="W537" i="1"/>
  <c r="T537" i="1"/>
  <c r="AA537" i="1"/>
  <c r="Y537" i="1"/>
  <c r="L538" i="1"/>
  <c r="AB538" i="1"/>
  <c r="P538" i="1"/>
  <c r="R538" i="1"/>
  <c r="Q538" i="1"/>
  <c r="F538" i="1"/>
  <c r="G538" i="1"/>
  <c r="E538" i="1"/>
  <c r="Z538" i="1"/>
  <c r="T538" i="1"/>
  <c r="W538" i="1"/>
  <c r="C538" i="1"/>
  <c r="X538" i="1"/>
  <c r="AA538" i="1"/>
  <c r="U538" i="1"/>
  <c r="B538" i="1"/>
  <c r="V538" i="1"/>
  <c r="S538" i="1"/>
  <c r="O538" i="1"/>
  <c r="Y538" i="1"/>
  <c r="D538" i="1"/>
  <c r="L539" i="1"/>
  <c r="AB539" i="1"/>
  <c r="P539" i="1"/>
  <c r="R539" i="1"/>
  <c r="Q539" i="1"/>
  <c r="F539" i="1"/>
  <c r="G539" i="1"/>
  <c r="E539" i="1"/>
  <c r="T539" i="1"/>
  <c r="W539" i="1"/>
  <c r="X539" i="1"/>
  <c r="U539" i="1"/>
  <c r="V539" i="1"/>
  <c r="S539" i="1"/>
  <c r="B539" i="1"/>
  <c r="C539" i="1"/>
  <c r="O539" i="1"/>
  <c r="Y539" i="1"/>
  <c r="Z539" i="1"/>
  <c r="AA539" i="1"/>
  <c r="D539" i="1"/>
  <c r="L540" i="1"/>
  <c r="AB540" i="1"/>
  <c r="F540" i="1"/>
  <c r="G540" i="1"/>
  <c r="E540" i="1"/>
  <c r="P540" i="1"/>
  <c r="R540" i="1"/>
  <c r="Q540" i="1"/>
  <c r="AA540" i="1"/>
  <c r="U540" i="1"/>
  <c r="X540" i="1"/>
  <c r="V540" i="1"/>
  <c r="S540" i="1"/>
  <c r="T540" i="1"/>
  <c r="W540" i="1"/>
  <c r="C540" i="1"/>
  <c r="B540" i="1"/>
  <c r="O540" i="1"/>
  <c r="Y540" i="1"/>
  <c r="AB541" i="1"/>
  <c r="L541" i="1"/>
  <c r="P541" i="1"/>
  <c r="Q541" i="1"/>
  <c r="R541" i="1"/>
  <c r="G541" i="1"/>
  <c r="E541" i="1"/>
  <c r="F541" i="1"/>
  <c r="B541" i="1"/>
  <c r="U541" i="1"/>
  <c r="X541" i="1"/>
  <c r="T541" i="1"/>
  <c r="W541" i="1"/>
  <c r="V541" i="1"/>
  <c r="S541" i="1"/>
  <c r="C541" i="1"/>
  <c r="O541" i="1"/>
  <c r="Y541" i="1"/>
  <c r="Z541" i="1"/>
  <c r="AA541" i="1"/>
  <c r="D541" i="1"/>
  <c r="L542" i="1"/>
  <c r="AB542" i="1"/>
  <c r="Q542" i="1"/>
  <c r="P542" i="1"/>
  <c r="R542" i="1"/>
  <c r="F542" i="1"/>
  <c r="G542" i="1"/>
  <c r="E542" i="1"/>
  <c r="C542" i="1"/>
  <c r="U542" i="1"/>
  <c r="AA542" i="1"/>
  <c r="X542" i="1"/>
  <c r="S542" i="1"/>
  <c r="V542" i="1"/>
  <c r="B542" i="1"/>
  <c r="W542" i="1"/>
  <c r="T542" i="1"/>
  <c r="O542" i="1"/>
  <c r="Y542" i="1"/>
  <c r="L543" i="1"/>
  <c r="AB543" i="1"/>
  <c r="Q543" i="1"/>
  <c r="R543" i="1"/>
  <c r="P543" i="1"/>
  <c r="G543" i="1"/>
  <c r="E543" i="1"/>
  <c r="F543" i="1"/>
  <c r="B543" i="1"/>
  <c r="V543" i="1"/>
  <c r="S543" i="1"/>
  <c r="C543" i="1"/>
  <c r="U543" i="1"/>
  <c r="X543" i="1"/>
  <c r="T543" i="1"/>
  <c r="W543" i="1"/>
  <c r="O543" i="1"/>
  <c r="Y543" i="1"/>
  <c r="AA543" i="1"/>
  <c r="L544" i="1"/>
  <c r="AB544" i="1"/>
  <c r="G544" i="1"/>
  <c r="E544" i="1"/>
  <c r="F544" i="1"/>
  <c r="R544" i="1"/>
  <c r="Q544" i="1"/>
  <c r="P544" i="1"/>
  <c r="B544" i="1"/>
  <c r="AA544" i="1"/>
  <c r="U544" i="1"/>
  <c r="X544" i="1"/>
  <c r="S544" i="1"/>
  <c r="V544" i="1"/>
  <c r="W544" i="1"/>
  <c r="T544" i="1"/>
  <c r="C544" i="1"/>
  <c r="O544" i="1"/>
  <c r="Y544" i="1"/>
  <c r="L545" i="1"/>
  <c r="AB545" i="1"/>
  <c r="F545" i="1"/>
  <c r="G545" i="1"/>
  <c r="E545" i="1"/>
  <c r="P545" i="1"/>
  <c r="Q545" i="1"/>
  <c r="R545" i="1"/>
  <c r="S545" i="1"/>
  <c r="V545" i="1"/>
  <c r="C545" i="1"/>
  <c r="U545" i="1"/>
  <c r="X545" i="1"/>
  <c r="W545" i="1"/>
  <c r="T545" i="1"/>
  <c r="B545" i="1"/>
  <c r="O545" i="1"/>
  <c r="Z545" i="1"/>
  <c r="Y545" i="1"/>
  <c r="L546" i="1"/>
  <c r="AB546" i="1"/>
  <c r="Q546" i="1"/>
  <c r="P546" i="1"/>
  <c r="R546" i="1"/>
  <c r="F546" i="1"/>
  <c r="G546" i="1"/>
  <c r="E546" i="1"/>
  <c r="C546" i="1"/>
  <c r="X546" i="1"/>
  <c r="U546" i="1"/>
  <c r="V546" i="1"/>
  <c r="O546" i="1"/>
  <c r="S546" i="1"/>
  <c r="B546" i="1"/>
  <c r="W546" i="1"/>
  <c r="T546" i="1"/>
  <c r="Y546" i="1"/>
  <c r="Z546" i="1"/>
  <c r="L547" i="1"/>
  <c r="AB547" i="1"/>
  <c r="G547" i="1"/>
  <c r="E547" i="1"/>
  <c r="F547" i="1"/>
  <c r="Q547" i="1"/>
  <c r="R547" i="1"/>
  <c r="P547" i="1"/>
  <c r="B547" i="1"/>
  <c r="U547" i="1"/>
  <c r="X547" i="1"/>
  <c r="T547" i="1"/>
  <c r="W547" i="1"/>
  <c r="C547" i="1"/>
  <c r="S547" i="1"/>
  <c r="V547" i="1"/>
  <c r="O547" i="1"/>
  <c r="Y547" i="1"/>
  <c r="Z547" i="1"/>
  <c r="L548" i="1"/>
  <c r="AB548" i="1"/>
  <c r="F548" i="1"/>
  <c r="G548" i="1"/>
  <c r="E548" i="1"/>
  <c r="Q548" i="1"/>
  <c r="P548" i="1"/>
  <c r="R548" i="1"/>
  <c r="V548" i="1"/>
  <c r="S548" i="1"/>
  <c r="T548" i="1"/>
  <c r="W548" i="1"/>
  <c r="C548" i="1"/>
  <c r="U548" i="1"/>
  <c r="X548" i="1"/>
  <c r="B548" i="1"/>
  <c r="O548" i="1"/>
  <c r="Y548" i="1"/>
  <c r="L549" i="1"/>
  <c r="AB549" i="1"/>
  <c r="F549" i="1"/>
  <c r="G549" i="1"/>
  <c r="E549" i="1"/>
  <c r="P549" i="1"/>
  <c r="Q549" i="1"/>
  <c r="R549" i="1"/>
  <c r="W549" i="1"/>
  <c r="Z549" i="1"/>
  <c r="T549" i="1"/>
  <c r="S549" i="1"/>
  <c r="V549" i="1"/>
  <c r="C549" i="1"/>
  <c r="X549" i="1"/>
  <c r="AA549" i="1"/>
  <c r="U549" i="1"/>
  <c r="B549" i="1"/>
  <c r="O549" i="1"/>
  <c r="Y549" i="1"/>
  <c r="D549" i="1"/>
  <c r="AB550" i="1"/>
  <c r="L550" i="1"/>
  <c r="P550" i="1"/>
  <c r="R550" i="1"/>
  <c r="Q550" i="1"/>
  <c r="F550" i="1"/>
  <c r="G550" i="1"/>
  <c r="E550" i="1"/>
  <c r="C550" i="1"/>
  <c r="T550" i="1"/>
  <c r="W550" i="1"/>
  <c r="X550" i="1"/>
  <c r="AA550" i="1"/>
  <c r="U550" i="1"/>
  <c r="B550" i="1"/>
  <c r="V550" i="1"/>
  <c r="S550" i="1"/>
  <c r="O550" i="1"/>
  <c r="Y550" i="1"/>
  <c r="Z550" i="1"/>
  <c r="D550" i="1"/>
  <c r="L551" i="1"/>
  <c r="P551" i="1"/>
  <c r="Q551" i="1"/>
  <c r="R551" i="1"/>
  <c r="E551" i="1"/>
  <c r="U551" i="1"/>
  <c r="X551" i="1"/>
  <c r="AA551" i="1"/>
  <c r="W551" i="1"/>
  <c r="Z551" i="1"/>
  <c r="T551" i="1"/>
  <c r="S551" i="1"/>
  <c r="V551" i="1"/>
  <c r="O551" i="1"/>
  <c r="C551" i="1"/>
  <c r="Y551" i="1"/>
  <c r="D551" i="1"/>
  <c r="L552" i="1"/>
  <c r="AB552" i="1"/>
  <c r="P552" i="1"/>
  <c r="R552" i="1"/>
  <c r="Q552" i="1"/>
  <c r="F552" i="1"/>
  <c r="G552" i="1"/>
  <c r="E552" i="1"/>
  <c r="W552" i="1"/>
  <c r="T552" i="1"/>
  <c r="X552" i="1"/>
  <c r="U552" i="1"/>
  <c r="S552" i="1"/>
  <c r="V552" i="1"/>
  <c r="B552" i="1"/>
  <c r="C552" i="1"/>
  <c r="O552" i="1"/>
  <c r="Y552" i="1"/>
  <c r="Z552" i="1"/>
  <c r="L553" i="1"/>
  <c r="AB553" i="1"/>
  <c r="G553" i="1"/>
  <c r="E553" i="1"/>
  <c r="F553" i="1"/>
  <c r="P553" i="1"/>
  <c r="Q553" i="1"/>
  <c r="R553" i="1"/>
  <c r="B553" i="1"/>
  <c r="C553" i="1"/>
  <c r="X553" i="1"/>
  <c r="U553" i="1"/>
  <c r="W553" i="1"/>
  <c r="T553" i="1"/>
  <c r="S553" i="1"/>
  <c r="V553" i="1"/>
  <c r="O553" i="1"/>
  <c r="Z553" i="1"/>
  <c r="Y553" i="1"/>
  <c r="AB554" i="1"/>
  <c r="L554" i="1"/>
  <c r="G554" i="1"/>
  <c r="E554" i="1"/>
  <c r="F554" i="1"/>
  <c r="P554" i="1"/>
  <c r="Q554" i="1"/>
  <c r="R554" i="1"/>
  <c r="B554" i="1"/>
  <c r="T554" i="1"/>
  <c r="W554" i="1"/>
  <c r="V554" i="1"/>
  <c r="S554" i="1"/>
  <c r="U554" i="1"/>
  <c r="X554" i="1"/>
  <c r="AA554" i="1"/>
  <c r="C554" i="1"/>
  <c r="O554" i="1"/>
  <c r="Y554" i="1"/>
  <c r="AB555" i="1"/>
  <c r="L555" i="1"/>
  <c r="P555" i="1"/>
  <c r="Q555" i="1"/>
  <c r="R555" i="1"/>
  <c r="F555" i="1"/>
  <c r="G555" i="1"/>
  <c r="E555" i="1"/>
  <c r="C555" i="1"/>
  <c r="U555" i="1"/>
  <c r="X555" i="1"/>
  <c r="AA555" i="1"/>
  <c r="T555" i="1"/>
  <c r="W555" i="1"/>
  <c r="B555" i="1"/>
  <c r="S555" i="1"/>
  <c r="V555" i="1"/>
  <c r="O555" i="1"/>
  <c r="Y555" i="1"/>
  <c r="J556" i="1"/>
  <c r="K556" i="1"/>
  <c r="C556" i="1"/>
  <c r="V556" i="1"/>
  <c r="AB556" i="1"/>
  <c r="L556" i="1"/>
  <c r="G556" i="1"/>
  <c r="E556" i="1"/>
  <c r="F556" i="1"/>
  <c r="S556" i="1"/>
  <c r="Y556" i="1"/>
  <c r="D556" i="1"/>
  <c r="AB557" i="1"/>
  <c r="L557" i="1"/>
  <c r="B556" i="1"/>
  <c r="P557" i="1"/>
  <c r="Q557" i="1"/>
  <c r="R557" i="1"/>
  <c r="G557" i="1"/>
  <c r="E557" i="1"/>
  <c r="F557" i="1"/>
  <c r="B557" i="1"/>
  <c r="X557" i="1"/>
  <c r="U557" i="1"/>
  <c r="AA557" i="1"/>
  <c r="W557" i="1"/>
  <c r="T557" i="1"/>
  <c r="Z557" i="1"/>
  <c r="V557" i="1"/>
  <c r="S557" i="1"/>
  <c r="C557" i="1"/>
  <c r="O557" i="1"/>
  <c r="Y557" i="1"/>
  <c r="D557" i="1"/>
  <c r="L558" i="1"/>
  <c r="AB558" i="1"/>
  <c r="P558" i="1"/>
  <c r="R558" i="1"/>
  <c r="Q558" i="1"/>
  <c r="F558" i="1"/>
  <c r="G558" i="1"/>
  <c r="E558" i="1"/>
  <c r="W558" i="1"/>
  <c r="T558" i="1"/>
  <c r="X558" i="1"/>
  <c r="U558" i="1"/>
  <c r="S558" i="1"/>
  <c r="V558" i="1"/>
  <c r="B558" i="1"/>
  <c r="C558" i="1"/>
  <c r="O558" i="1"/>
  <c r="L559" i="1"/>
  <c r="AB559" i="1"/>
  <c r="G559" i="1"/>
  <c r="E559" i="1"/>
  <c r="F559" i="1"/>
  <c r="P559" i="1"/>
  <c r="Q559" i="1"/>
  <c r="R559" i="1"/>
  <c r="B559" i="1"/>
  <c r="V559" i="1"/>
  <c r="S559" i="1"/>
  <c r="C559" i="1"/>
  <c r="U559" i="1"/>
  <c r="X559" i="1"/>
  <c r="W559" i="1"/>
  <c r="T559" i="1"/>
  <c r="O559" i="1"/>
  <c r="AA559" i="1"/>
  <c r="Y559" i="1"/>
  <c r="Z559" i="1"/>
  <c r="D559" i="1"/>
  <c r="AB560" i="1"/>
  <c r="L560" i="1"/>
  <c r="P560" i="1"/>
  <c r="R560" i="1"/>
  <c r="Q560" i="1"/>
  <c r="F560" i="1"/>
  <c r="G560" i="1"/>
  <c r="E560" i="1"/>
  <c r="B560" i="1"/>
  <c r="T560" i="1"/>
  <c r="W560" i="1"/>
  <c r="AA560" i="1"/>
  <c r="U560" i="1"/>
  <c r="X560" i="1"/>
  <c r="V560" i="1"/>
  <c r="S560" i="1"/>
  <c r="C560" i="1"/>
  <c r="O560" i="1"/>
  <c r="Y560" i="1"/>
  <c r="L561" i="1"/>
  <c r="AB561" i="1"/>
  <c r="F561" i="1"/>
  <c r="G561" i="1"/>
  <c r="E561" i="1"/>
  <c r="R561" i="1"/>
  <c r="Q561" i="1"/>
  <c r="P561" i="1"/>
  <c r="B561" i="1"/>
  <c r="U561" i="1"/>
  <c r="X561" i="1"/>
  <c r="S561" i="1"/>
  <c r="V561" i="1"/>
  <c r="O561" i="1"/>
  <c r="T561" i="1"/>
  <c r="W561" i="1"/>
  <c r="C561" i="1"/>
  <c r="Y561" i="1"/>
  <c r="Z561" i="1"/>
  <c r="AA561" i="1"/>
  <c r="D561" i="1"/>
  <c r="L562" i="1"/>
  <c r="AB562" i="1"/>
  <c r="Q562" i="1"/>
  <c r="P562" i="1"/>
  <c r="R562" i="1"/>
  <c r="G562" i="1"/>
  <c r="E562" i="1"/>
  <c r="F562" i="1"/>
  <c r="B562" i="1"/>
  <c r="U562" i="1"/>
  <c r="X562" i="1"/>
  <c r="C562" i="1"/>
  <c r="V562" i="1"/>
  <c r="O562" i="1"/>
  <c r="S562" i="1"/>
  <c r="W562" i="1"/>
  <c r="T562" i="1"/>
  <c r="Y562" i="1"/>
  <c r="AA562" i="1"/>
  <c r="Z562" i="1"/>
  <c r="D562" i="1"/>
  <c r="L563" i="1"/>
  <c r="AB563" i="1"/>
  <c r="G563" i="1"/>
  <c r="E563" i="1"/>
  <c r="F563" i="1"/>
  <c r="Q563" i="1"/>
  <c r="R563" i="1"/>
  <c r="P563" i="1"/>
  <c r="T563" i="1"/>
  <c r="W563" i="1"/>
  <c r="B563" i="1"/>
  <c r="V563" i="1"/>
  <c r="O563" i="1"/>
  <c r="S563" i="1"/>
  <c r="C563" i="1"/>
  <c r="U563" i="1"/>
  <c r="X563" i="1"/>
  <c r="Z563" i="1"/>
  <c r="Y563" i="1"/>
  <c r="AA563" i="1"/>
  <c r="D563" i="1"/>
  <c r="L564" i="1"/>
  <c r="AB564" i="1"/>
  <c r="F564" i="1"/>
  <c r="G564" i="1"/>
  <c r="E564" i="1"/>
  <c r="Q564" i="1"/>
  <c r="P564" i="1"/>
  <c r="R564" i="1"/>
  <c r="S564" i="1"/>
  <c r="V564" i="1"/>
  <c r="O564" i="1"/>
  <c r="W564" i="1"/>
  <c r="T564" i="1"/>
  <c r="U564" i="1"/>
  <c r="X564" i="1"/>
  <c r="C564" i="1"/>
  <c r="B564" i="1"/>
  <c r="Y564" i="1"/>
  <c r="AA564" i="1"/>
  <c r="AB565" i="1"/>
  <c r="L565" i="1"/>
  <c r="P565" i="1"/>
  <c r="R565" i="1"/>
  <c r="Q565" i="1"/>
  <c r="F565" i="1"/>
  <c r="G565" i="1"/>
  <c r="E565" i="1"/>
  <c r="B565" i="1"/>
  <c r="X565" i="1"/>
  <c r="U565" i="1"/>
  <c r="S565" i="1"/>
  <c r="V565" i="1"/>
  <c r="O565" i="1"/>
  <c r="C565" i="1"/>
  <c r="T565" i="1"/>
  <c r="W565" i="1"/>
  <c r="AA565" i="1"/>
  <c r="Y565" i="1"/>
  <c r="L566" i="1"/>
  <c r="AB566" i="1"/>
  <c r="G566" i="1"/>
  <c r="E566" i="1"/>
  <c r="F566" i="1"/>
  <c r="Q566" i="1"/>
  <c r="P566" i="1"/>
  <c r="R566" i="1"/>
  <c r="T566" i="1"/>
  <c r="W566" i="1"/>
  <c r="U566" i="1"/>
  <c r="X566" i="1"/>
  <c r="AA566" i="1"/>
  <c r="B566" i="1"/>
  <c r="C566" i="1"/>
  <c r="V566" i="1"/>
  <c r="S566" i="1"/>
  <c r="O566" i="1"/>
  <c r="Y566" i="1"/>
  <c r="L567" i="1"/>
  <c r="AB567" i="1"/>
  <c r="G567" i="1"/>
  <c r="E567" i="1"/>
  <c r="F567" i="1"/>
  <c r="Q567" i="1"/>
  <c r="R567" i="1"/>
  <c r="P567" i="1"/>
  <c r="B567" i="1"/>
  <c r="S567" i="1"/>
  <c r="V567" i="1"/>
  <c r="AA567" i="1"/>
  <c r="U567" i="1"/>
  <c r="X567" i="1"/>
  <c r="C567" i="1"/>
  <c r="Z567" i="1"/>
  <c r="T567" i="1"/>
  <c r="W567" i="1"/>
  <c r="O567" i="1"/>
  <c r="Y567" i="1"/>
  <c r="D567" i="1"/>
  <c r="AB568" i="1"/>
  <c r="L568" i="1"/>
  <c r="Q568" i="1"/>
  <c r="P568" i="1"/>
  <c r="R568" i="1"/>
  <c r="G568" i="1"/>
  <c r="E568" i="1"/>
  <c r="F568" i="1"/>
  <c r="B568" i="1"/>
  <c r="C568" i="1"/>
  <c r="U568" i="1"/>
  <c r="AA568" i="1"/>
  <c r="X568" i="1"/>
  <c r="S568" i="1"/>
  <c r="V568" i="1"/>
  <c r="W568" i="1"/>
  <c r="T568" i="1"/>
  <c r="O568" i="1"/>
  <c r="Y568" i="1"/>
  <c r="Z568" i="1"/>
  <c r="D568" i="1"/>
  <c r="L569" i="1"/>
  <c r="AB569" i="1"/>
  <c r="F569" i="1"/>
  <c r="G569" i="1"/>
  <c r="E569" i="1"/>
  <c r="P569" i="1"/>
  <c r="Q569" i="1"/>
  <c r="R569" i="1"/>
  <c r="B569" i="1"/>
  <c r="U569" i="1"/>
  <c r="X569" i="1"/>
  <c r="AA569" i="1"/>
  <c r="T569" i="1"/>
  <c r="W569" i="1"/>
  <c r="Z569" i="1"/>
  <c r="V569" i="1"/>
  <c r="S569" i="1"/>
  <c r="C569" i="1"/>
  <c r="O569" i="1"/>
  <c r="Y569" i="1"/>
  <c r="D569" i="1"/>
  <c r="AB570" i="1"/>
  <c r="L570" i="1"/>
  <c r="G570" i="1"/>
  <c r="E570" i="1"/>
  <c r="F570" i="1"/>
  <c r="Q570" i="1"/>
  <c r="P570" i="1"/>
  <c r="R570" i="1"/>
  <c r="B570" i="1"/>
  <c r="C570" i="1"/>
  <c r="U570" i="1"/>
  <c r="X570" i="1"/>
  <c r="T570" i="1"/>
  <c r="W570" i="1"/>
  <c r="V570" i="1"/>
  <c r="S570" i="1"/>
  <c r="O570" i="1"/>
  <c r="Y570" i="1"/>
  <c r="AA570" i="1"/>
  <c r="AB571" i="1"/>
  <c r="L571" i="1"/>
  <c r="G571" i="1"/>
  <c r="E571" i="1"/>
  <c r="F571" i="1"/>
  <c r="Q571" i="1"/>
  <c r="P571" i="1"/>
  <c r="R571" i="1"/>
  <c r="B571" i="1"/>
  <c r="S571" i="1"/>
  <c r="V571" i="1"/>
  <c r="T571" i="1"/>
  <c r="W571" i="1"/>
  <c r="X571" i="1"/>
  <c r="AA571" i="1"/>
  <c r="U571" i="1"/>
  <c r="C571" i="1"/>
  <c r="O571" i="1"/>
  <c r="Y571" i="1"/>
  <c r="AB572" i="1"/>
  <c r="L572" i="1"/>
  <c r="R572" i="1"/>
  <c r="Q572" i="1"/>
  <c r="P572" i="1"/>
  <c r="G572" i="1"/>
  <c r="E572" i="1"/>
  <c r="F572" i="1"/>
  <c r="T572" i="1"/>
  <c r="W572" i="1"/>
  <c r="B572" i="1"/>
  <c r="C572" i="1"/>
  <c r="U572" i="1"/>
  <c r="X572" i="1"/>
  <c r="S572" i="1"/>
  <c r="V572" i="1"/>
  <c r="O572" i="1"/>
  <c r="AA572" i="1"/>
  <c r="Y572" i="1"/>
  <c r="Z572" i="1"/>
  <c r="D572" i="1"/>
  <c r="AB573" i="1"/>
  <c r="L573" i="1"/>
  <c r="G573" i="1"/>
  <c r="E573" i="1"/>
  <c r="F573" i="1"/>
  <c r="Q573" i="1"/>
  <c r="R573" i="1"/>
  <c r="P573" i="1"/>
  <c r="B573" i="1"/>
  <c r="AA573" i="1"/>
  <c r="U573" i="1"/>
  <c r="X573" i="1"/>
  <c r="T573" i="1"/>
  <c r="W573" i="1"/>
  <c r="V573" i="1"/>
  <c r="S573" i="1"/>
  <c r="C573" i="1"/>
  <c r="O573" i="1"/>
  <c r="Y573" i="1"/>
  <c r="L574" i="1"/>
  <c r="AB574" i="1"/>
  <c r="G574" i="1"/>
  <c r="E574" i="1"/>
  <c r="F574" i="1"/>
  <c r="R574" i="1"/>
  <c r="Q574" i="1"/>
  <c r="P574" i="1"/>
  <c r="X574" i="1"/>
  <c r="U574" i="1"/>
  <c r="C574" i="1"/>
  <c r="B574" i="1"/>
  <c r="V574" i="1"/>
  <c r="O574" i="1"/>
  <c r="S574" i="1"/>
  <c r="W574" i="1"/>
  <c r="T574" i="1"/>
  <c r="AA574" i="1"/>
  <c r="Y574" i="1"/>
  <c r="Z574" i="1"/>
  <c r="D574" i="1"/>
  <c r="L575" i="1"/>
  <c r="AB575" i="1"/>
  <c r="R575" i="1"/>
  <c r="P575" i="1"/>
  <c r="Q575" i="1"/>
  <c r="F575" i="1"/>
  <c r="G575" i="1"/>
  <c r="E575" i="1"/>
  <c r="W575" i="1"/>
  <c r="T575" i="1"/>
  <c r="C575" i="1"/>
  <c r="S575" i="1"/>
  <c r="V575" i="1"/>
  <c r="B575" i="1"/>
  <c r="U575" i="1"/>
  <c r="X575" i="1"/>
  <c r="AA575" i="1"/>
  <c r="O575" i="1"/>
  <c r="Y575" i="1"/>
  <c r="L576" i="1"/>
  <c r="AB576" i="1"/>
  <c r="G576" i="1"/>
  <c r="E576" i="1"/>
  <c r="F576" i="1"/>
  <c r="P576" i="1"/>
  <c r="R576" i="1"/>
  <c r="Q576" i="1"/>
  <c r="B576" i="1"/>
  <c r="S576" i="1"/>
  <c r="V576" i="1"/>
  <c r="C576" i="1"/>
  <c r="W576" i="1"/>
  <c r="T576" i="1"/>
  <c r="X576" i="1"/>
  <c r="U576" i="1"/>
  <c r="O576" i="1"/>
  <c r="AA576" i="1"/>
  <c r="Z576" i="1"/>
  <c r="Y576" i="1"/>
  <c r="D576" i="1"/>
  <c r="AB577" i="1"/>
  <c r="L577" i="1"/>
  <c r="P577" i="1"/>
  <c r="R577" i="1"/>
  <c r="Q577" i="1"/>
  <c r="F577" i="1"/>
  <c r="G577" i="1"/>
  <c r="E577" i="1"/>
  <c r="C577" i="1"/>
  <c r="W577" i="1"/>
  <c r="T577" i="1"/>
  <c r="U577" i="1"/>
  <c r="X577" i="1"/>
  <c r="B577" i="1"/>
  <c r="S577" i="1"/>
  <c r="V577" i="1"/>
  <c r="O577" i="1"/>
  <c r="Y577" i="1"/>
  <c r="AA577" i="1"/>
  <c r="L578" i="1"/>
  <c r="AB578" i="1"/>
  <c r="Q578" i="1"/>
  <c r="R578" i="1"/>
  <c r="P578" i="1"/>
  <c r="F578" i="1"/>
  <c r="G578" i="1"/>
  <c r="E578" i="1"/>
  <c r="S578" i="1"/>
  <c r="V578" i="1"/>
  <c r="U578" i="1"/>
  <c r="X578" i="1"/>
  <c r="C578" i="1"/>
  <c r="B578" i="1"/>
  <c r="T578" i="1"/>
  <c r="W578" i="1"/>
  <c r="O578" i="1"/>
  <c r="Y578" i="1"/>
  <c r="AA578" i="1"/>
  <c r="Z578" i="1"/>
  <c r="D578" i="1"/>
  <c r="AB579" i="1"/>
  <c r="L579" i="1"/>
  <c r="G579" i="1"/>
  <c r="E579" i="1"/>
  <c r="F579" i="1"/>
  <c r="P579" i="1"/>
  <c r="Q579" i="1"/>
  <c r="R579" i="1"/>
  <c r="C579" i="1"/>
  <c r="U579" i="1"/>
  <c r="X579" i="1"/>
  <c r="B579" i="1"/>
  <c r="T579" i="1"/>
  <c r="W579" i="1"/>
  <c r="V579" i="1"/>
  <c r="S579" i="1"/>
  <c r="O579" i="1"/>
  <c r="AA579" i="1"/>
  <c r="Z579" i="1"/>
  <c r="AB580" i="1"/>
  <c r="L580" i="1"/>
  <c r="Q580" i="1"/>
  <c r="P580" i="1"/>
  <c r="R580" i="1"/>
  <c r="G580" i="1"/>
  <c r="E580" i="1"/>
  <c r="F580" i="1"/>
  <c r="B580" i="1"/>
  <c r="V580" i="1"/>
  <c r="S580" i="1"/>
  <c r="C580" i="1"/>
  <c r="T580" i="1"/>
  <c r="W580" i="1"/>
  <c r="AA580" i="1"/>
  <c r="U580" i="1"/>
  <c r="X580" i="1"/>
  <c r="O580" i="1"/>
  <c r="Y580" i="1"/>
  <c r="AB581" i="1"/>
  <c r="L581" i="1"/>
  <c r="Q581" i="1"/>
  <c r="R581" i="1"/>
  <c r="P581" i="1"/>
  <c r="G581" i="1"/>
  <c r="E581" i="1"/>
  <c r="F581" i="1"/>
  <c r="V581" i="1"/>
  <c r="O581" i="1"/>
  <c r="S581" i="1"/>
  <c r="B581" i="1"/>
  <c r="C581" i="1"/>
  <c r="X581" i="1"/>
  <c r="U581" i="1"/>
  <c r="W581" i="1"/>
  <c r="T581" i="1"/>
  <c r="Y581" i="1"/>
  <c r="AA581" i="1"/>
  <c r="Z581" i="1"/>
  <c r="D581" i="1"/>
  <c r="L582" i="1"/>
  <c r="AB582" i="1"/>
  <c r="G582" i="1"/>
  <c r="E582" i="1"/>
  <c r="F582" i="1"/>
  <c r="Q582" i="1"/>
  <c r="P582" i="1"/>
  <c r="R582" i="1"/>
  <c r="W582" i="1"/>
  <c r="T582" i="1"/>
  <c r="U582" i="1"/>
  <c r="X582" i="1"/>
  <c r="B582" i="1"/>
  <c r="V582" i="1"/>
  <c r="S582" i="1"/>
  <c r="C582" i="1"/>
  <c r="O582" i="1"/>
  <c r="Z582" i="1"/>
  <c r="Y582" i="1"/>
  <c r="AA582" i="1"/>
  <c r="D582" i="1"/>
  <c r="AB583" i="1"/>
  <c r="L583" i="1"/>
  <c r="R583" i="1"/>
  <c r="P583" i="1"/>
  <c r="Q583" i="1"/>
  <c r="G583" i="1"/>
  <c r="E583" i="1"/>
  <c r="F583" i="1"/>
  <c r="B583" i="1"/>
  <c r="W583" i="1"/>
  <c r="T583" i="1"/>
  <c r="C583" i="1"/>
  <c r="V583" i="1"/>
  <c r="S583" i="1"/>
  <c r="U583" i="1"/>
  <c r="X583" i="1"/>
  <c r="O583" i="1"/>
  <c r="Y583" i="1"/>
  <c r="AA583" i="1"/>
  <c r="L584" i="1"/>
  <c r="AB584" i="1"/>
  <c r="P584" i="1"/>
  <c r="R584" i="1"/>
  <c r="Q584" i="1"/>
  <c r="G584" i="1"/>
  <c r="E584" i="1"/>
  <c r="F584" i="1"/>
  <c r="B584" i="1"/>
  <c r="W584" i="1"/>
  <c r="T584" i="1"/>
  <c r="X584" i="1"/>
  <c r="AA584" i="1"/>
  <c r="U584" i="1"/>
  <c r="C584" i="1"/>
  <c r="S584" i="1"/>
  <c r="V584" i="1"/>
  <c r="O584" i="1"/>
  <c r="Y584" i="1"/>
  <c r="L585" i="1"/>
  <c r="AB585" i="1"/>
  <c r="R585" i="1"/>
  <c r="P585" i="1"/>
  <c r="Q585" i="1"/>
  <c r="G585" i="1"/>
  <c r="E585" i="1"/>
  <c r="F585" i="1"/>
  <c r="B585" i="1"/>
  <c r="W585" i="1"/>
  <c r="T585" i="1"/>
  <c r="C585" i="1"/>
  <c r="V585" i="1"/>
  <c r="S585" i="1"/>
  <c r="U585" i="1"/>
  <c r="X585" i="1"/>
  <c r="O585" i="1"/>
  <c r="Y585" i="1"/>
  <c r="Z585" i="1"/>
  <c r="AA585" i="1"/>
  <c r="D585" i="1"/>
  <c r="AB586" i="1"/>
  <c r="L586" i="1"/>
  <c r="F586" i="1"/>
  <c r="G586" i="1"/>
  <c r="E586" i="1"/>
  <c r="Q586" i="1"/>
  <c r="R586" i="1"/>
  <c r="P586" i="1"/>
  <c r="T586" i="1"/>
  <c r="W586" i="1"/>
  <c r="U586" i="1"/>
  <c r="X586" i="1"/>
  <c r="V586" i="1"/>
  <c r="S586" i="1"/>
  <c r="C586" i="1"/>
  <c r="B586" i="1"/>
  <c r="O586" i="1"/>
  <c r="Y586" i="1"/>
  <c r="Z586" i="1"/>
  <c r="AA586" i="1"/>
  <c r="D586" i="1"/>
  <c r="AB587" i="1"/>
  <c r="L587" i="1"/>
  <c r="F587" i="1"/>
  <c r="G587" i="1"/>
  <c r="E587" i="1"/>
  <c r="Q587" i="1"/>
  <c r="R587" i="1"/>
  <c r="P587" i="1"/>
  <c r="T587" i="1"/>
  <c r="W587" i="1"/>
  <c r="U587" i="1"/>
  <c r="X587" i="1"/>
  <c r="V587" i="1"/>
  <c r="S587" i="1"/>
  <c r="C587" i="1"/>
  <c r="B587" i="1"/>
  <c r="O587" i="1"/>
  <c r="Y587" i="1"/>
  <c r="AA587" i="1"/>
  <c r="Z587" i="1"/>
  <c r="D587" i="1"/>
  <c r="L588" i="1"/>
  <c r="AB588" i="1"/>
  <c r="F588" i="1"/>
  <c r="G588" i="1"/>
  <c r="E588" i="1"/>
  <c r="R588" i="1"/>
  <c r="Q588" i="1"/>
  <c r="P588" i="1"/>
  <c r="B588" i="1"/>
  <c r="AA588" i="1"/>
  <c r="U588" i="1"/>
  <c r="X588" i="1"/>
  <c r="V588" i="1"/>
  <c r="S588" i="1"/>
  <c r="C588" i="1"/>
  <c r="T588" i="1"/>
  <c r="W588" i="1"/>
  <c r="O588" i="1"/>
  <c r="Y588" i="1"/>
  <c r="L589" i="1"/>
  <c r="AB589" i="1"/>
  <c r="F589" i="1"/>
  <c r="G589" i="1"/>
  <c r="E589" i="1"/>
  <c r="R589" i="1"/>
  <c r="P589" i="1"/>
  <c r="Q589" i="1"/>
  <c r="U589" i="1"/>
  <c r="X589" i="1"/>
  <c r="C589" i="1"/>
  <c r="W589" i="1"/>
  <c r="T589" i="1"/>
  <c r="V589" i="1"/>
  <c r="S589" i="1"/>
  <c r="B589" i="1"/>
  <c r="O589" i="1"/>
  <c r="Z589" i="1"/>
  <c r="Y589" i="1"/>
  <c r="L590" i="1"/>
  <c r="AB590" i="1"/>
  <c r="F590" i="1"/>
  <c r="G590" i="1"/>
  <c r="E590" i="1"/>
  <c r="P590" i="1"/>
  <c r="R590" i="1"/>
  <c r="Q590" i="1"/>
  <c r="U590" i="1"/>
  <c r="X590" i="1"/>
  <c r="V590" i="1"/>
  <c r="S590" i="1"/>
  <c r="C590" i="1"/>
  <c r="W590" i="1"/>
  <c r="T590" i="1"/>
  <c r="B590" i="1"/>
  <c r="O590" i="1"/>
  <c r="Y590" i="1"/>
  <c r="Z590" i="1"/>
  <c r="AB591" i="1"/>
  <c r="L591" i="1"/>
  <c r="P591" i="1"/>
  <c r="Q591" i="1"/>
  <c r="R591" i="1"/>
  <c r="F591" i="1"/>
  <c r="G591" i="1"/>
  <c r="E591" i="1"/>
  <c r="U591" i="1"/>
  <c r="X591" i="1"/>
  <c r="W591" i="1"/>
  <c r="T591" i="1"/>
  <c r="V591" i="1"/>
  <c r="O591" i="1"/>
  <c r="S591" i="1"/>
  <c r="B591" i="1"/>
  <c r="C591" i="1"/>
  <c r="Y591" i="1"/>
  <c r="AA591" i="1"/>
  <c r="L592" i="1"/>
  <c r="AB592" i="1"/>
  <c r="N628" i="1"/>
  <c r="F592" i="1"/>
  <c r="G592" i="1"/>
  <c r="E592" i="1"/>
  <c r="P592" i="1"/>
  <c r="Q592" i="1"/>
  <c r="R592" i="1"/>
  <c r="F628" i="1"/>
  <c r="P628" i="1"/>
  <c r="R628" i="1"/>
  <c r="Q628" i="1"/>
  <c r="V592" i="1"/>
  <c r="S592" i="1"/>
  <c r="X592" i="1"/>
  <c r="AA592" i="1"/>
  <c r="U592" i="1"/>
  <c r="W592" i="1"/>
  <c r="T592" i="1"/>
  <c r="C592" i="1"/>
  <c r="B592" i="1"/>
  <c r="W628" i="1"/>
  <c r="T628" i="1"/>
  <c r="Z628" i="1"/>
  <c r="X628" i="1"/>
  <c r="U628" i="1"/>
  <c r="AA628" i="1"/>
  <c r="O592" i="1"/>
  <c r="Y592" i="1"/>
  <c r="AB593" i="1"/>
  <c r="L593" i="1"/>
  <c r="N629" i="1"/>
  <c r="G593" i="1"/>
  <c r="E593" i="1"/>
  <c r="F593" i="1"/>
  <c r="P593" i="1"/>
  <c r="Q593" i="1"/>
  <c r="R593" i="1"/>
  <c r="Q629" i="1"/>
  <c r="R629" i="1"/>
  <c r="P629" i="1"/>
  <c r="B593" i="1"/>
  <c r="S593" i="1"/>
  <c r="V593" i="1"/>
  <c r="X593" i="1"/>
  <c r="U593" i="1"/>
  <c r="C593" i="1"/>
  <c r="T593" i="1"/>
  <c r="W593" i="1"/>
  <c r="W629" i="1"/>
  <c r="T629" i="1"/>
  <c r="X629" i="1"/>
  <c r="AA629" i="1"/>
  <c r="U629" i="1"/>
  <c r="O593" i="1"/>
  <c r="Y593" i="1"/>
  <c r="AA593" i="1"/>
  <c r="Z593" i="1"/>
  <c r="D593" i="1"/>
  <c r="L594" i="1"/>
  <c r="AB594" i="1"/>
  <c r="N630" i="1"/>
  <c r="F594" i="1"/>
  <c r="G594" i="1"/>
  <c r="E594" i="1"/>
  <c r="P594" i="1"/>
  <c r="R594" i="1"/>
  <c r="Q594" i="1"/>
  <c r="P630" i="1"/>
  <c r="R630" i="1"/>
  <c r="Q630" i="1"/>
  <c r="X594" i="1"/>
  <c r="U594" i="1"/>
  <c r="S594" i="1"/>
  <c r="V594" i="1"/>
  <c r="C594" i="1"/>
  <c r="W594" i="1"/>
  <c r="T594" i="1"/>
  <c r="B594" i="1"/>
  <c r="T630" i="1"/>
  <c r="W630" i="1"/>
  <c r="Z630" i="1"/>
  <c r="U630" i="1"/>
  <c r="X630" i="1"/>
  <c r="AA630" i="1"/>
  <c r="O594" i="1"/>
  <c r="AA594" i="1"/>
  <c r="Y594" i="1"/>
  <c r="AB595" i="1"/>
  <c r="L595" i="1"/>
  <c r="N631" i="1"/>
  <c r="P595" i="1"/>
  <c r="R595" i="1"/>
  <c r="Q595" i="1"/>
  <c r="G595" i="1"/>
  <c r="E595" i="1"/>
  <c r="F595" i="1"/>
  <c r="P631" i="1"/>
  <c r="Q631" i="1"/>
  <c r="R631" i="1"/>
  <c r="B595" i="1"/>
  <c r="T595" i="1"/>
  <c r="W595" i="1"/>
  <c r="X595" i="1"/>
  <c r="AA595" i="1"/>
  <c r="U595" i="1"/>
  <c r="S595" i="1"/>
  <c r="V595" i="1"/>
  <c r="C595" i="1"/>
  <c r="AA631" i="1"/>
  <c r="U631" i="1"/>
  <c r="X631" i="1"/>
  <c r="T631" i="1"/>
  <c r="W631" i="1"/>
  <c r="O595" i="1"/>
  <c r="Y595" i="1"/>
  <c r="AB596" i="1"/>
  <c r="L596" i="1"/>
  <c r="N632" i="1"/>
  <c r="R596" i="1"/>
  <c r="P596" i="1"/>
  <c r="Q596" i="1"/>
  <c r="F596" i="1"/>
  <c r="G596" i="1"/>
  <c r="E596" i="1"/>
  <c r="Q632" i="1"/>
  <c r="P632" i="1"/>
  <c r="R632" i="1"/>
  <c r="T596" i="1"/>
  <c r="W596" i="1"/>
  <c r="S596" i="1"/>
  <c r="V596" i="1"/>
  <c r="U596" i="1"/>
  <c r="X596" i="1"/>
  <c r="B596" i="1"/>
  <c r="C596" i="1"/>
  <c r="U632" i="1"/>
  <c r="X632" i="1"/>
  <c r="AA632" i="1"/>
  <c r="W632" i="1"/>
  <c r="T632" i="1"/>
  <c r="Z632" i="1"/>
  <c r="O596" i="1"/>
  <c r="Z596" i="1"/>
  <c r="Y596" i="1"/>
  <c r="L597" i="1"/>
  <c r="AB597" i="1"/>
  <c r="N633" i="1"/>
  <c r="G597" i="1"/>
  <c r="E597" i="1"/>
  <c r="F597" i="1"/>
  <c r="P597" i="1"/>
  <c r="Q597" i="1"/>
  <c r="R597" i="1"/>
  <c r="Q633" i="1"/>
  <c r="R633" i="1"/>
  <c r="P633" i="1"/>
  <c r="Z597" i="1"/>
  <c r="T597" i="1"/>
  <c r="W597" i="1"/>
  <c r="V597" i="1"/>
  <c r="S597" i="1"/>
  <c r="C597" i="1"/>
  <c r="U597" i="1"/>
  <c r="X597" i="1"/>
  <c r="B597" i="1"/>
  <c r="U633" i="1"/>
  <c r="X633" i="1"/>
  <c r="AA633" i="1"/>
  <c r="W633" i="1"/>
  <c r="T633" i="1"/>
  <c r="O597" i="1"/>
  <c r="L598" i="1"/>
  <c r="AB598" i="1"/>
  <c r="N634" i="1"/>
  <c r="F598" i="1"/>
  <c r="G598" i="1"/>
  <c r="E598" i="1"/>
  <c r="R598" i="1"/>
  <c r="Q598" i="1"/>
  <c r="P598" i="1"/>
  <c r="Q634" i="1"/>
  <c r="P634" i="1"/>
  <c r="R634" i="1"/>
  <c r="U598" i="1"/>
  <c r="X598" i="1"/>
  <c r="C598" i="1"/>
  <c r="S598" i="1"/>
  <c r="V598" i="1"/>
  <c r="T598" i="1"/>
  <c r="W598" i="1"/>
  <c r="B598" i="1"/>
  <c r="U634" i="1"/>
  <c r="X634" i="1"/>
  <c r="W634" i="1"/>
  <c r="T634" i="1"/>
  <c r="Z634" i="1"/>
  <c r="O598" i="1"/>
  <c r="Y598" i="1"/>
  <c r="L599" i="1"/>
  <c r="AB599" i="1"/>
  <c r="N635" i="1"/>
  <c r="G599" i="1"/>
  <c r="E599" i="1"/>
  <c r="F599" i="1"/>
  <c r="Q599" i="1"/>
  <c r="R599" i="1"/>
  <c r="P599" i="1"/>
  <c r="R635" i="1"/>
  <c r="P635" i="1"/>
  <c r="Q635" i="1"/>
  <c r="B599" i="1"/>
  <c r="U599" i="1"/>
  <c r="X599" i="1"/>
  <c r="AA599" i="1"/>
  <c r="W599" i="1"/>
  <c r="T599" i="1"/>
  <c r="C599" i="1"/>
  <c r="S599" i="1"/>
  <c r="V599" i="1"/>
  <c r="W635" i="1"/>
  <c r="T635" i="1"/>
  <c r="Z635" i="1"/>
  <c r="X635" i="1"/>
  <c r="U635" i="1"/>
  <c r="O599" i="1"/>
  <c r="L600" i="1"/>
  <c r="AB600" i="1"/>
  <c r="N636" i="1"/>
  <c r="G600" i="1"/>
  <c r="E600" i="1"/>
  <c r="F600" i="1"/>
  <c r="Q600" i="1"/>
  <c r="R600" i="1"/>
  <c r="P600" i="1"/>
  <c r="Q636" i="1"/>
  <c r="P636" i="1"/>
  <c r="R636" i="1"/>
  <c r="B600" i="1"/>
  <c r="C600" i="1"/>
  <c r="W600" i="1"/>
  <c r="T600" i="1"/>
  <c r="V600" i="1"/>
  <c r="S600" i="1"/>
  <c r="U600" i="1"/>
  <c r="X600" i="1"/>
  <c r="X636" i="1"/>
  <c r="U636" i="1"/>
  <c r="AA636" i="1"/>
  <c r="W636" i="1"/>
  <c r="T636" i="1"/>
  <c r="Z636" i="1"/>
  <c r="O600" i="1"/>
  <c r="Y600" i="1"/>
  <c r="AA600" i="1"/>
  <c r="AB601" i="1"/>
  <c r="L601" i="1"/>
  <c r="N637" i="1"/>
  <c r="Q601" i="1"/>
  <c r="R601" i="1"/>
  <c r="P601" i="1"/>
  <c r="G601" i="1"/>
  <c r="E601" i="1"/>
  <c r="F601" i="1"/>
  <c r="P637" i="1"/>
  <c r="Q637" i="1"/>
  <c r="R637" i="1"/>
  <c r="B601" i="1"/>
  <c r="S601" i="1"/>
  <c r="V601" i="1"/>
  <c r="X601" i="1"/>
  <c r="U601" i="1"/>
  <c r="T601" i="1"/>
  <c r="W601" i="1"/>
  <c r="C601" i="1"/>
  <c r="U637" i="1"/>
  <c r="AA637" i="1"/>
  <c r="X637" i="1"/>
  <c r="W637" i="1"/>
  <c r="T637" i="1"/>
  <c r="O601" i="1"/>
  <c r="Y601" i="1"/>
  <c r="AB602" i="1"/>
  <c r="L602" i="1"/>
  <c r="N638" i="1"/>
  <c r="P602" i="1"/>
  <c r="R602" i="1"/>
  <c r="Q602" i="1"/>
  <c r="F602" i="1"/>
  <c r="G602" i="1"/>
  <c r="E602" i="1"/>
  <c r="R638" i="1"/>
  <c r="Q638" i="1"/>
  <c r="P638" i="1"/>
  <c r="W602" i="1"/>
  <c r="T602" i="1"/>
  <c r="U602" i="1"/>
  <c r="X602" i="1"/>
  <c r="AA602" i="1"/>
  <c r="S602" i="1"/>
  <c r="V602" i="1"/>
  <c r="B602" i="1"/>
  <c r="C602" i="1"/>
  <c r="W638" i="1"/>
  <c r="Z638" i="1"/>
  <c r="T638" i="1"/>
  <c r="X638" i="1"/>
  <c r="AA638" i="1"/>
  <c r="U638" i="1"/>
  <c r="O602" i="1"/>
  <c r="Y602" i="1"/>
  <c r="L603" i="1"/>
  <c r="AB603" i="1"/>
  <c r="N639" i="1"/>
  <c r="F603" i="1"/>
  <c r="G603" i="1"/>
  <c r="E603" i="1"/>
  <c r="Q603" i="1"/>
  <c r="P603" i="1"/>
  <c r="R603" i="1"/>
  <c r="R639" i="1"/>
  <c r="P639" i="1"/>
  <c r="Q639" i="1"/>
  <c r="B603" i="1"/>
  <c r="C603" i="1"/>
  <c r="U603" i="1"/>
  <c r="AA603" i="1"/>
  <c r="X603" i="1"/>
  <c r="S603" i="1"/>
  <c r="V603" i="1"/>
  <c r="W603" i="1"/>
  <c r="Z603" i="1"/>
  <c r="T603" i="1"/>
  <c r="T639" i="1"/>
  <c r="W639" i="1"/>
  <c r="Z639" i="1"/>
  <c r="X639" i="1"/>
  <c r="AA639" i="1"/>
  <c r="U639" i="1"/>
  <c r="O603" i="1"/>
  <c r="Y603" i="1"/>
  <c r="D603" i="1"/>
  <c r="AB604" i="1"/>
  <c r="L604" i="1"/>
  <c r="N640" i="1"/>
  <c r="R604" i="1"/>
  <c r="Q604" i="1"/>
  <c r="P604" i="1"/>
  <c r="F604" i="1"/>
  <c r="G604" i="1"/>
  <c r="E604" i="1"/>
  <c r="Q640" i="1"/>
  <c r="R640" i="1"/>
  <c r="P640" i="1"/>
  <c r="C604" i="1"/>
  <c r="W604" i="1"/>
  <c r="T604" i="1"/>
  <c r="U604" i="1"/>
  <c r="X604" i="1"/>
  <c r="B604" i="1"/>
  <c r="S604" i="1"/>
  <c r="V604" i="1"/>
  <c r="Z640" i="1"/>
  <c r="T640" i="1"/>
  <c r="W640" i="1"/>
  <c r="U640" i="1"/>
  <c r="AA640" i="1"/>
  <c r="X640" i="1"/>
  <c r="O604" i="1"/>
  <c r="Y604" i="1"/>
  <c r="Z604" i="1"/>
  <c r="AA604" i="1"/>
  <c r="D604" i="1"/>
  <c r="L605" i="1"/>
  <c r="AB605" i="1"/>
  <c r="N641" i="1"/>
  <c r="F605" i="1"/>
  <c r="G605" i="1"/>
  <c r="E605" i="1"/>
  <c r="P605" i="1"/>
  <c r="Q605" i="1"/>
  <c r="R605" i="1"/>
  <c r="R641" i="1"/>
  <c r="P641" i="1"/>
  <c r="Q641" i="1"/>
  <c r="T605" i="1"/>
  <c r="W605" i="1"/>
  <c r="S605" i="1"/>
  <c r="V605" i="1"/>
  <c r="O605" i="1"/>
  <c r="C605" i="1"/>
  <c r="U605" i="1"/>
  <c r="X605" i="1"/>
  <c r="B605" i="1"/>
  <c r="U641" i="1"/>
  <c r="X641" i="1"/>
  <c r="W641" i="1"/>
  <c r="T641" i="1"/>
  <c r="Z641" i="1"/>
  <c r="Z605" i="1"/>
  <c r="AA605" i="1"/>
  <c r="Y605" i="1"/>
  <c r="D605" i="1"/>
  <c r="L606" i="1"/>
  <c r="AB606" i="1"/>
  <c r="N642" i="1"/>
  <c r="G606" i="1"/>
  <c r="E606" i="1"/>
  <c r="F606" i="1"/>
  <c r="P606" i="1"/>
  <c r="Q606" i="1"/>
  <c r="R606" i="1"/>
  <c r="Q642" i="1"/>
  <c r="P642" i="1"/>
  <c r="R642" i="1"/>
  <c r="S606" i="1"/>
  <c r="V606" i="1"/>
  <c r="O606" i="1"/>
  <c r="B606" i="1"/>
  <c r="U606" i="1"/>
  <c r="X606" i="1"/>
  <c r="C606" i="1"/>
  <c r="W606" i="1"/>
  <c r="T606" i="1"/>
  <c r="X642" i="1"/>
  <c r="U642" i="1"/>
  <c r="T642" i="1"/>
  <c r="W642" i="1"/>
  <c r="Z642" i="1"/>
  <c r="AA606" i="1"/>
  <c r="Y606" i="1"/>
  <c r="AB607" i="1"/>
  <c r="L607" i="1"/>
  <c r="N643" i="1"/>
  <c r="R607" i="1"/>
  <c r="P607" i="1"/>
  <c r="Q607" i="1"/>
  <c r="F607" i="1"/>
  <c r="G607" i="1"/>
  <c r="E607" i="1"/>
  <c r="Q643" i="1"/>
  <c r="P643" i="1"/>
  <c r="R643" i="1"/>
  <c r="B607" i="1"/>
  <c r="S607" i="1"/>
  <c r="V607" i="1"/>
  <c r="C607" i="1"/>
  <c r="X607" i="1"/>
  <c r="U607" i="1"/>
  <c r="AA607" i="1"/>
  <c r="T607" i="1"/>
  <c r="W607" i="1"/>
  <c r="T643" i="1"/>
  <c r="W643" i="1"/>
  <c r="Z643" i="1"/>
  <c r="X643" i="1"/>
  <c r="AA643" i="1"/>
  <c r="U643" i="1"/>
  <c r="O607" i="1"/>
  <c r="Y607" i="1"/>
  <c r="AB608" i="1"/>
  <c r="L608" i="1"/>
  <c r="N644" i="1"/>
  <c r="R608" i="1"/>
  <c r="Q608" i="1"/>
  <c r="P608" i="1"/>
  <c r="G608" i="1"/>
  <c r="E608" i="1"/>
  <c r="F608" i="1"/>
  <c r="R644" i="1"/>
  <c r="Q644" i="1"/>
  <c r="P644" i="1"/>
  <c r="B608" i="1"/>
  <c r="V608" i="1"/>
  <c r="S608" i="1"/>
  <c r="C608" i="1"/>
  <c r="W608" i="1"/>
  <c r="T608" i="1"/>
  <c r="U608" i="1"/>
  <c r="X608" i="1"/>
  <c r="AA608" i="1"/>
  <c r="W644" i="1"/>
  <c r="T644" i="1"/>
  <c r="Z644" i="1"/>
  <c r="X644" i="1"/>
  <c r="U644" i="1"/>
  <c r="AA644" i="1"/>
  <c r="O608" i="1"/>
  <c r="Y608" i="1"/>
  <c r="AB609" i="1"/>
  <c r="L609" i="1"/>
  <c r="G609" i="1"/>
  <c r="E609" i="1"/>
  <c r="F609" i="1"/>
  <c r="R609" i="1"/>
  <c r="P609" i="1"/>
  <c r="Q609" i="1"/>
  <c r="N646" i="1"/>
  <c r="B609" i="1"/>
  <c r="C609" i="1"/>
  <c r="X609" i="1"/>
  <c r="AA609" i="1"/>
  <c r="U609" i="1"/>
  <c r="W609" i="1"/>
  <c r="T609" i="1"/>
  <c r="S609" i="1"/>
  <c r="V609" i="1"/>
  <c r="P646" i="1"/>
  <c r="R646" i="1"/>
  <c r="Q646" i="1"/>
  <c r="O609" i="1"/>
  <c r="Y609" i="1"/>
  <c r="T646" i="1"/>
  <c r="W646" i="1"/>
  <c r="Z646" i="1"/>
  <c r="X646" i="1"/>
  <c r="AA646" i="1"/>
  <c r="U646" i="1"/>
  <c r="L610" i="1"/>
  <c r="AB610" i="1"/>
  <c r="G610" i="1"/>
  <c r="E610" i="1"/>
  <c r="F610" i="1"/>
  <c r="Q610" i="1"/>
  <c r="R610" i="1"/>
  <c r="P610" i="1"/>
  <c r="N647" i="1"/>
  <c r="B610" i="1"/>
  <c r="T610" i="1"/>
  <c r="W610" i="1"/>
  <c r="Z610" i="1"/>
  <c r="C610" i="1"/>
  <c r="S610" i="1"/>
  <c r="V610" i="1"/>
  <c r="U610" i="1"/>
  <c r="X610" i="1"/>
  <c r="AA610" i="1"/>
  <c r="P647" i="1"/>
  <c r="Q647" i="1"/>
  <c r="R647" i="1"/>
  <c r="O610" i="1"/>
  <c r="Y610" i="1"/>
  <c r="U647" i="1"/>
  <c r="X647" i="1"/>
  <c r="T647" i="1"/>
  <c r="W647" i="1"/>
  <c r="Z647" i="1"/>
  <c r="D610" i="1"/>
  <c r="L611" i="1"/>
  <c r="AB611" i="1"/>
  <c r="G611" i="1"/>
  <c r="E611" i="1"/>
  <c r="F611" i="1"/>
  <c r="P611" i="1"/>
  <c r="Q611" i="1"/>
  <c r="R611" i="1"/>
  <c r="N648" i="1"/>
  <c r="B611" i="1"/>
  <c r="C611" i="1"/>
  <c r="V611" i="1"/>
  <c r="S611" i="1"/>
  <c r="U611" i="1"/>
  <c r="X611" i="1"/>
  <c r="T611" i="1"/>
  <c r="W611" i="1"/>
  <c r="P648" i="1"/>
  <c r="R648" i="1"/>
  <c r="Q648" i="1"/>
  <c r="O611" i="1"/>
  <c r="Y611" i="1"/>
  <c r="X648" i="1"/>
  <c r="U648" i="1"/>
  <c r="AA648" i="1"/>
  <c r="W648" i="1"/>
  <c r="T648" i="1"/>
  <c r="Z648" i="1"/>
  <c r="AB612" i="1"/>
  <c r="L612" i="1"/>
  <c r="F612" i="1"/>
  <c r="G612" i="1"/>
  <c r="E612" i="1"/>
  <c r="R612" i="1"/>
  <c r="Q612" i="1"/>
  <c r="P612" i="1"/>
  <c r="N649" i="1"/>
  <c r="W612" i="1"/>
  <c r="Z612" i="1"/>
  <c r="T612" i="1"/>
  <c r="U612" i="1"/>
  <c r="X612" i="1"/>
  <c r="V612" i="1"/>
  <c r="S612" i="1"/>
  <c r="C612" i="1"/>
  <c r="B612" i="1"/>
  <c r="Q649" i="1"/>
  <c r="R649" i="1"/>
  <c r="P649" i="1"/>
  <c r="O612" i="1"/>
  <c r="X649" i="1"/>
  <c r="U649" i="1"/>
  <c r="AA649" i="1"/>
  <c r="T649" i="1"/>
  <c r="W649" i="1"/>
  <c r="AB613" i="1"/>
  <c r="L613" i="1"/>
  <c r="R613" i="1"/>
  <c r="P613" i="1"/>
  <c r="Q613" i="1"/>
  <c r="G613" i="1"/>
  <c r="E613" i="1"/>
  <c r="F613" i="1"/>
  <c r="N650" i="1"/>
  <c r="B613" i="1"/>
  <c r="W613" i="1"/>
  <c r="T613" i="1"/>
  <c r="V613" i="1"/>
  <c r="O613" i="1"/>
  <c r="S613" i="1"/>
  <c r="C613" i="1"/>
  <c r="U613" i="1"/>
  <c r="X613" i="1"/>
  <c r="P650" i="1"/>
  <c r="R650" i="1"/>
  <c r="Q650" i="1"/>
  <c r="Y613" i="1"/>
  <c r="AA613" i="1"/>
  <c r="U650" i="1"/>
  <c r="X650" i="1"/>
  <c r="AA650" i="1"/>
  <c r="T650" i="1"/>
  <c r="W650" i="1"/>
  <c r="Z650" i="1"/>
  <c r="AB614" i="1"/>
  <c r="L614" i="1"/>
  <c r="P614" i="1"/>
  <c r="R614" i="1"/>
  <c r="Q614" i="1"/>
  <c r="F614" i="1"/>
  <c r="G614" i="1"/>
  <c r="E614" i="1"/>
  <c r="N651" i="1"/>
  <c r="T614" i="1"/>
  <c r="W614" i="1"/>
  <c r="X614" i="1"/>
  <c r="U614" i="1"/>
  <c r="S614" i="1"/>
  <c r="V614" i="1"/>
  <c r="B614" i="1"/>
  <c r="C614" i="1"/>
  <c r="P651" i="1"/>
  <c r="Q651" i="1"/>
  <c r="R651" i="1"/>
  <c r="O614" i="1"/>
  <c r="AA614" i="1"/>
  <c r="Y614" i="1"/>
  <c r="Z614" i="1"/>
  <c r="U651" i="1"/>
  <c r="X651" i="1"/>
  <c r="AA651" i="1"/>
  <c r="T651" i="1"/>
  <c r="W651" i="1"/>
  <c r="Z651" i="1"/>
  <c r="D614" i="1"/>
  <c r="AB615" i="1"/>
  <c r="L615" i="1"/>
  <c r="Q615" i="1"/>
  <c r="R615" i="1"/>
  <c r="P615" i="1"/>
  <c r="G615" i="1"/>
  <c r="E615" i="1"/>
  <c r="F615" i="1"/>
  <c r="N652" i="1"/>
  <c r="B615" i="1"/>
  <c r="V615" i="1"/>
  <c r="S615" i="1"/>
  <c r="C615" i="1"/>
  <c r="U615" i="1"/>
  <c r="X615" i="1"/>
  <c r="T615" i="1"/>
  <c r="W615" i="1"/>
  <c r="R652" i="1"/>
  <c r="Q652" i="1"/>
  <c r="P652" i="1"/>
  <c r="O615" i="1"/>
  <c r="AA615" i="1"/>
  <c r="W652" i="1"/>
  <c r="T652" i="1"/>
  <c r="Z652" i="1"/>
  <c r="U652" i="1"/>
  <c r="X652" i="1"/>
  <c r="AA652" i="1"/>
  <c r="AB616" i="1"/>
  <c r="L616" i="1"/>
  <c r="R616" i="1"/>
  <c r="P616" i="1"/>
  <c r="Q616" i="1"/>
  <c r="F616" i="1"/>
  <c r="G616" i="1"/>
  <c r="E616" i="1"/>
  <c r="N653" i="1"/>
  <c r="W616" i="1"/>
  <c r="T616" i="1"/>
  <c r="V616" i="1"/>
  <c r="S616" i="1"/>
  <c r="U616" i="1"/>
  <c r="X616" i="1"/>
  <c r="B616" i="1"/>
  <c r="C616" i="1"/>
  <c r="R653" i="1"/>
  <c r="P653" i="1"/>
  <c r="Q653" i="1"/>
  <c r="O616" i="1"/>
  <c r="Y616" i="1"/>
  <c r="X653" i="1"/>
  <c r="U653" i="1"/>
  <c r="AA653" i="1"/>
  <c r="W653" i="1"/>
  <c r="T653" i="1"/>
  <c r="Z653" i="1"/>
  <c r="AB617" i="1"/>
  <c r="L617" i="1"/>
  <c r="P617" i="1"/>
  <c r="Q617" i="1"/>
  <c r="R617" i="1"/>
  <c r="G617" i="1"/>
  <c r="E617" i="1"/>
  <c r="F617" i="1"/>
  <c r="N654" i="1"/>
  <c r="B617" i="1"/>
  <c r="W617" i="1"/>
  <c r="T617" i="1"/>
  <c r="V617" i="1"/>
  <c r="S617" i="1"/>
  <c r="C617" i="1"/>
  <c r="X617" i="1"/>
  <c r="U617" i="1"/>
  <c r="R654" i="1"/>
  <c r="P654" i="1"/>
  <c r="Q654" i="1"/>
  <c r="O617" i="1"/>
  <c r="Z617" i="1"/>
  <c r="AA617" i="1"/>
  <c r="Y617" i="1"/>
  <c r="U654" i="1"/>
  <c r="X654" i="1"/>
  <c r="AA654" i="1"/>
  <c r="T654" i="1"/>
  <c r="W654" i="1"/>
  <c r="Z654" i="1"/>
  <c r="D617" i="1"/>
  <c r="L618" i="1"/>
  <c r="AB618" i="1"/>
  <c r="F618" i="1"/>
  <c r="G618" i="1"/>
  <c r="E618" i="1"/>
  <c r="P618" i="1"/>
  <c r="R618" i="1"/>
  <c r="Q618" i="1"/>
  <c r="N655" i="1"/>
  <c r="B618" i="1"/>
  <c r="C618" i="1"/>
  <c r="W618" i="1"/>
  <c r="T618" i="1"/>
  <c r="X618" i="1"/>
  <c r="U618" i="1"/>
  <c r="S618" i="1"/>
  <c r="V618" i="1"/>
  <c r="R655" i="1"/>
  <c r="Q655" i="1"/>
  <c r="P655" i="1"/>
  <c r="O618" i="1"/>
  <c r="AA618" i="1"/>
  <c r="Z618" i="1"/>
  <c r="Y618" i="1"/>
  <c r="X655" i="1"/>
  <c r="AA655" i="1"/>
  <c r="U655" i="1"/>
  <c r="T655" i="1"/>
  <c r="W655" i="1"/>
  <c r="D618" i="1"/>
  <c r="L619" i="1"/>
  <c r="AB619" i="1"/>
  <c r="P619" i="1"/>
  <c r="R619" i="1"/>
  <c r="Q619" i="1"/>
  <c r="F619" i="1"/>
  <c r="G619" i="1"/>
  <c r="E619" i="1"/>
  <c r="N656" i="1"/>
  <c r="T619" i="1"/>
  <c r="W619" i="1"/>
  <c r="C619" i="1"/>
  <c r="X619" i="1"/>
  <c r="AA619" i="1"/>
  <c r="U619" i="1"/>
  <c r="B619" i="1"/>
  <c r="S619" i="1"/>
  <c r="V619" i="1"/>
  <c r="P656" i="1"/>
  <c r="R656" i="1"/>
  <c r="Q656" i="1"/>
  <c r="O619" i="1"/>
  <c r="Y619" i="1"/>
  <c r="Z656" i="1"/>
  <c r="T656" i="1"/>
  <c r="W656" i="1"/>
  <c r="X656" i="1"/>
  <c r="AA656" i="1"/>
  <c r="U656" i="1"/>
  <c r="L620" i="1"/>
  <c r="AB620" i="1"/>
  <c r="R620" i="1"/>
  <c r="Q620" i="1"/>
  <c r="P620" i="1"/>
  <c r="F620" i="1"/>
  <c r="G620" i="1"/>
  <c r="E620" i="1"/>
  <c r="N657" i="1"/>
  <c r="C620" i="1"/>
  <c r="T620" i="1"/>
  <c r="W620" i="1"/>
  <c r="U620" i="1"/>
  <c r="X620" i="1"/>
  <c r="B620" i="1"/>
  <c r="S620" i="1"/>
  <c r="V620" i="1"/>
  <c r="O620" i="1"/>
  <c r="R657" i="1"/>
  <c r="P657" i="1"/>
  <c r="Q657" i="1"/>
  <c r="Y620" i="1"/>
  <c r="Z620" i="1"/>
  <c r="AA620" i="1"/>
  <c r="U657" i="1"/>
  <c r="X657" i="1"/>
  <c r="AA657" i="1"/>
  <c r="T657" i="1"/>
  <c r="W657" i="1"/>
  <c r="Z657" i="1"/>
  <c r="D620" i="1"/>
  <c r="AB621" i="1"/>
  <c r="L621" i="1"/>
  <c r="Q621" i="1"/>
  <c r="R621" i="1"/>
  <c r="P621" i="1"/>
  <c r="F621" i="1"/>
  <c r="G621" i="1"/>
  <c r="E621" i="1"/>
  <c r="N658" i="1"/>
  <c r="S621" i="1"/>
  <c r="V621" i="1"/>
  <c r="X621" i="1"/>
  <c r="U621" i="1"/>
  <c r="T621" i="1"/>
  <c r="W621" i="1"/>
  <c r="B621" i="1"/>
  <c r="C621" i="1"/>
  <c r="P658" i="1"/>
  <c r="R658" i="1"/>
  <c r="Q658" i="1"/>
  <c r="O621" i="1"/>
  <c r="AA621" i="1"/>
  <c r="Z621" i="1"/>
  <c r="W658" i="1"/>
  <c r="Z658" i="1"/>
  <c r="T658" i="1"/>
  <c r="AA658" i="1"/>
  <c r="U658" i="1"/>
  <c r="X658" i="1"/>
  <c r="AB622" i="1"/>
  <c r="L622" i="1"/>
  <c r="R622" i="1"/>
  <c r="Q622" i="1"/>
  <c r="P622" i="1"/>
  <c r="F622" i="1"/>
  <c r="G622" i="1"/>
  <c r="E622" i="1"/>
  <c r="N659" i="1"/>
  <c r="S622" i="1"/>
  <c r="V622" i="1"/>
  <c r="W622" i="1"/>
  <c r="T622" i="1"/>
  <c r="AA622" i="1"/>
  <c r="U622" i="1"/>
  <c r="X622" i="1"/>
  <c r="B622" i="1"/>
  <c r="C622" i="1"/>
  <c r="P659" i="1"/>
  <c r="Q659" i="1"/>
  <c r="R659" i="1"/>
  <c r="O622" i="1"/>
  <c r="Y622" i="1"/>
  <c r="X659" i="1"/>
  <c r="U659" i="1"/>
  <c r="AA659" i="1"/>
  <c r="T659" i="1"/>
  <c r="W659" i="1"/>
  <c r="Z659" i="1"/>
  <c r="L623" i="1"/>
  <c r="AB623" i="1"/>
  <c r="P623" i="1"/>
  <c r="Q623" i="1"/>
  <c r="R623" i="1"/>
  <c r="G623" i="1"/>
  <c r="E623" i="1"/>
  <c r="F623" i="1"/>
  <c r="N660" i="1"/>
  <c r="B623" i="1"/>
  <c r="C623" i="1"/>
  <c r="U623" i="1"/>
  <c r="X623" i="1"/>
  <c r="T623" i="1"/>
  <c r="W623" i="1"/>
  <c r="S623" i="1"/>
  <c r="V623" i="1"/>
  <c r="P660" i="1"/>
  <c r="Q660" i="1"/>
  <c r="R660" i="1"/>
  <c r="O623" i="1"/>
  <c r="Y623" i="1"/>
  <c r="AA623" i="1"/>
  <c r="Z623" i="1"/>
  <c r="X660" i="1"/>
  <c r="AA660" i="1"/>
  <c r="U660" i="1"/>
  <c r="T660" i="1"/>
  <c r="W660" i="1"/>
  <c r="D623" i="1"/>
  <c r="AB624" i="1"/>
  <c r="L624" i="1"/>
  <c r="G624" i="1"/>
  <c r="E624" i="1"/>
  <c r="F624" i="1"/>
  <c r="P624" i="1"/>
  <c r="Q624" i="1"/>
  <c r="R624" i="1"/>
  <c r="N661" i="1"/>
  <c r="B624" i="1"/>
  <c r="V624" i="1"/>
  <c r="S624" i="1"/>
  <c r="C624" i="1"/>
  <c r="AA624" i="1"/>
  <c r="U624" i="1"/>
  <c r="X624" i="1"/>
  <c r="W624" i="1"/>
  <c r="Z624" i="1"/>
  <c r="T624" i="1"/>
  <c r="P661" i="1"/>
  <c r="Q661" i="1"/>
  <c r="R661" i="1"/>
  <c r="O624" i="1"/>
  <c r="Y624" i="1"/>
  <c r="U661" i="1"/>
  <c r="X661" i="1"/>
  <c r="AA661" i="1"/>
  <c r="T661" i="1"/>
  <c r="W661" i="1"/>
  <c r="Z661" i="1"/>
  <c r="D624" i="1"/>
  <c r="AB625" i="1"/>
  <c r="L625" i="1"/>
  <c r="R625" i="1"/>
  <c r="Q625" i="1"/>
  <c r="P625" i="1"/>
  <c r="G625" i="1"/>
  <c r="E625" i="1"/>
  <c r="F625" i="1"/>
  <c r="N662" i="1"/>
  <c r="B625" i="1"/>
  <c r="S625" i="1"/>
  <c r="V625" i="1"/>
  <c r="W625" i="1"/>
  <c r="T625" i="1"/>
  <c r="C625" i="1"/>
  <c r="X625" i="1"/>
  <c r="AA625" i="1"/>
  <c r="U625" i="1"/>
  <c r="P662" i="1"/>
  <c r="R662" i="1"/>
  <c r="Q662" i="1"/>
  <c r="O625" i="1"/>
  <c r="Y625" i="1"/>
  <c r="X662" i="1"/>
  <c r="U662" i="1"/>
  <c r="AA662" i="1"/>
  <c r="T662" i="1"/>
  <c r="W662" i="1"/>
  <c r="AB626" i="1"/>
  <c r="L626" i="1"/>
  <c r="R626" i="1"/>
  <c r="Q626" i="1"/>
  <c r="P626" i="1"/>
  <c r="G626" i="1"/>
  <c r="E626" i="1"/>
  <c r="F626" i="1"/>
  <c r="N663" i="1"/>
  <c r="B626" i="1"/>
  <c r="V626" i="1"/>
  <c r="S626" i="1"/>
  <c r="W626" i="1"/>
  <c r="T626" i="1"/>
  <c r="U626" i="1"/>
  <c r="X626" i="1"/>
  <c r="AA626" i="1"/>
  <c r="C626" i="1"/>
  <c r="P663" i="1"/>
  <c r="Q663" i="1"/>
  <c r="R663" i="1"/>
  <c r="O626" i="1"/>
  <c r="Y626" i="1"/>
  <c r="Z626" i="1"/>
  <c r="X663" i="1"/>
  <c r="U663" i="1"/>
  <c r="AA663" i="1"/>
  <c r="W663" i="1"/>
  <c r="T663" i="1"/>
  <c r="Z663" i="1"/>
  <c r="D626" i="1"/>
  <c r="L627" i="1"/>
  <c r="AB627" i="1"/>
  <c r="R627" i="1"/>
  <c r="P627" i="1"/>
  <c r="Q627" i="1"/>
  <c r="G627" i="1"/>
  <c r="E627" i="1"/>
  <c r="F627" i="1"/>
  <c r="N664" i="1"/>
  <c r="B627" i="1"/>
  <c r="C627" i="1"/>
  <c r="W627" i="1"/>
  <c r="T627" i="1"/>
  <c r="V627" i="1"/>
  <c r="S627" i="1"/>
  <c r="U627" i="1"/>
  <c r="X627" i="1"/>
  <c r="R664" i="1"/>
  <c r="Q664" i="1"/>
  <c r="P664" i="1"/>
  <c r="O627" i="1"/>
  <c r="J628" i="1"/>
  <c r="K628" i="1"/>
  <c r="C628" i="1"/>
  <c r="V628" i="1"/>
  <c r="T664" i="1"/>
  <c r="W664" i="1"/>
  <c r="AA664" i="1"/>
  <c r="U664" i="1"/>
  <c r="X664" i="1"/>
  <c r="AB628" i="1"/>
  <c r="L628" i="1"/>
  <c r="J629" i="1"/>
  <c r="K629" i="1"/>
  <c r="C629" i="1"/>
  <c r="V629" i="1"/>
  <c r="J630" i="1"/>
  <c r="K630" i="1"/>
  <c r="C630" i="1"/>
  <c r="V630" i="1"/>
  <c r="AB629" i="1"/>
  <c r="L629" i="1"/>
  <c r="G628" i="1"/>
  <c r="S628" i="1"/>
  <c r="Y628" i="1"/>
  <c r="D628" i="1"/>
  <c r="N665" i="1"/>
  <c r="E628" i="1"/>
  <c r="B628" i="1"/>
  <c r="J631" i="1"/>
  <c r="K631" i="1"/>
  <c r="V631" i="1"/>
  <c r="C631" i="1"/>
  <c r="F629" i="1"/>
  <c r="G629" i="1"/>
  <c r="S629" i="1"/>
  <c r="Y629" i="1"/>
  <c r="D629" i="1"/>
  <c r="L630" i="1"/>
  <c r="AB630" i="1"/>
  <c r="R665" i="1"/>
  <c r="P665" i="1"/>
  <c r="Q665" i="1"/>
  <c r="E629" i="1"/>
  <c r="F630" i="1"/>
  <c r="G630" i="1"/>
  <c r="S630" i="1"/>
  <c r="Y630" i="1"/>
  <c r="D630" i="1"/>
  <c r="B629" i="1"/>
  <c r="L631" i="1"/>
  <c r="AB631" i="1"/>
  <c r="J632" i="1"/>
  <c r="K632" i="1"/>
  <c r="C632" i="1"/>
  <c r="V632" i="1"/>
  <c r="T665" i="1"/>
  <c r="W665" i="1"/>
  <c r="Z665" i="1"/>
  <c r="U665" i="1"/>
  <c r="X665" i="1"/>
  <c r="AA665" i="1"/>
  <c r="E630" i="1"/>
  <c r="J633" i="1"/>
  <c r="K633" i="1"/>
  <c r="C633" i="1"/>
  <c r="V633" i="1"/>
  <c r="L632" i="1"/>
  <c r="AB632" i="1"/>
  <c r="G631" i="1"/>
  <c r="F631" i="1"/>
  <c r="S631" i="1"/>
  <c r="Y631" i="1"/>
  <c r="D631" i="1"/>
  <c r="B630" i="1"/>
  <c r="E631" i="1"/>
  <c r="B631" i="1"/>
  <c r="J634" i="1"/>
  <c r="K634" i="1"/>
  <c r="V634" i="1"/>
  <c r="C634" i="1"/>
  <c r="F632" i="1"/>
  <c r="G632" i="1"/>
  <c r="S632" i="1"/>
  <c r="Y632" i="1"/>
  <c r="D632" i="1"/>
  <c r="AB633" i="1"/>
  <c r="L633" i="1"/>
  <c r="N666" i="1"/>
  <c r="E632" i="1"/>
  <c r="J635" i="1"/>
  <c r="K635" i="1"/>
  <c r="V635" i="1"/>
  <c r="C635" i="1"/>
  <c r="F633" i="1"/>
  <c r="G633" i="1"/>
  <c r="S633" i="1"/>
  <c r="Y633" i="1"/>
  <c r="D633" i="1"/>
  <c r="B632" i="1"/>
  <c r="AB634" i="1"/>
  <c r="L634" i="1"/>
  <c r="R666" i="1"/>
  <c r="Q666" i="1"/>
  <c r="P666" i="1"/>
  <c r="E633" i="1"/>
  <c r="J636" i="1"/>
  <c r="K636" i="1"/>
  <c r="C636" i="1"/>
  <c r="V636" i="1"/>
  <c r="G634" i="1"/>
  <c r="F634" i="1"/>
  <c r="S634" i="1"/>
  <c r="Y634" i="1"/>
  <c r="D634" i="1"/>
  <c r="B633" i="1"/>
  <c r="L635" i="1"/>
  <c r="AB635" i="1"/>
  <c r="W666" i="1"/>
  <c r="T666" i="1"/>
  <c r="Z666" i="1"/>
  <c r="U666" i="1"/>
  <c r="X666" i="1"/>
  <c r="AA666" i="1"/>
  <c r="E634" i="1"/>
  <c r="B634" i="1"/>
  <c r="J637" i="1"/>
  <c r="K637" i="1"/>
  <c r="V637" i="1"/>
  <c r="C637" i="1"/>
  <c r="G635" i="1"/>
  <c r="F635" i="1"/>
  <c r="S635" i="1"/>
  <c r="Y635" i="1"/>
  <c r="D635" i="1"/>
  <c r="L636" i="1"/>
  <c r="AB636" i="1"/>
  <c r="E635" i="1"/>
  <c r="B635" i="1"/>
  <c r="J638" i="1"/>
  <c r="K638" i="1"/>
  <c r="C638" i="1"/>
  <c r="V638" i="1"/>
  <c r="F636" i="1"/>
  <c r="G636" i="1"/>
  <c r="S636" i="1"/>
  <c r="Y636" i="1"/>
  <c r="D636" i="1"/>
  <c r="AB637" i="1"/>
  <c r="L637" i="1"/>
  <c r="N667" i="1"/>
  <c r="E636" i="1"/>
  <c r="J639" i="1"/>
  <c r="K639" i="1"/>
  <c r="V639" i="1"/>
  <c r="C639" i="1"/>
  <c r="G637" i="1"/>
  <c r="F637" i="1"/>
  <c r="S637" i="1"/>
  <c r="Y637" i="1"/>
  <c r="D637" i="1"/>
  <c r="B636" i="1"/>
  <c r="AB638" i="1"/>
  <c r="L638" i="1"/>
  <c r="P667" i="1"/>
  <c r="Q667" i="1"/>
  <c r="R667" i="1"/>
  <c r="E637" i="1"/>
  <c r="B637" i="1"/>
  <c r="J640" i="1"/>
  <c r="K640" i="1"/>
  <c r="C640" i="1"/>
  <c r="V640" i="1"/>
  <c r="G638" i="1"/>
  <c r="F638" i="1"/>
  <c r="S638" i="1"/>
  <c r="Y638" i="1"/>
  <c r="D638" i="1"/>
  <c r="L639" i="1"/>
  <c r="AB639" i="1"/>
  <c r="U667" i="1"/>
  <c r="X667" i="1"/>
  <c r="AA667" i="1"/>
  <c r="T667" i="1"/>
  <c r="W667" i="1"/>
  <c r="Z667" i="1"/>
  <c r="E638" i="1"/>
  <c r="B638" i="1"/>
  <c r="J641" i="1"/>
  <c r="K641" i="1"/>
  <c r="V641" i="1"/>
  <c r="C641" i="1"/>
  <c r="G639" i="1"/>
  <c r="F639" i="1"/>
  <c r="S639" i="1"/>
  <c r="Y639" i="1"/>
  <c r="D639" i="1"/>
  <c r="AB640" i="1"/>
  <c r="L640" i="1"/>
  <c r="E639" i="1"/>
  <c r="B639" i="1"/>
  <c r="F640" i="1"/>
  <c r="G640" i="1"/>
  <c r="S640" i="1"/>
  <c r="Y640" i="1"/>
  <c r="D640" i="1"/>
  <c r="J642" i="1"/>
  <c r="K642" i="1"/>
  <c r="C642" i="1"/>
  <c r="V642" i="1"/>
  <c r="L641" i="1"/>
  <c r="AB641" i="1"/>
  <c r="N668" i="1"/>
  <c r="E640" i="1"/>
  <c r="J643" i="1"/>
  <c r="K643" i="1"/>
  <c r="V643" i="1"/>
  <c r="C643" i="1"/>
  <c r="L642" i="1"/>
  <c r="AB642" i="1"/>
  <c r="G641" i="1"/>
  <c r="F641" i="1"/>
  <c r="S641" i="1"/>
  <c r="Y641" i="1"/>
  <c r="D641" i="1"/>
  <c r="B640" i="1"/>
  <c r="P668" i="1"/>
  <c r="R668" i="1"/>
  <c r="Q668" i="1"/>
  <c r="E641" i="1"/>
  <c r="B641" i="1"/>
  <c r="J644" i="1"/>
  <c r="K644" i="1"/>
  <c r="C644" i="1"/>
  <c r="V644" i="1"/>
  <c r="G642" i="1"/>
  <c r="F642" i="1"/>
  <c r="S642" i="1"/>
  <c r="Y642" i="1"/>
  <c r="D642" i="1"/>
  <c r="AB643" i="1"/>
  <c r="L643" i="1"/>
  <c r="T668" i="1"/>
  <c r="W668" i="1"/>
  <c r="Z668" i="1"/>
  <c r="U668" i="1"/>
  <c r="X668" i="1"/>
  <c r="AA668" i="1"/>
  <c r="E642" i="1"/>
  <c r="B642" i="1"/>
  <c r="F643" i="1"/>
  <c r="G643" i="1"/>
  <c r="S643" i="1"/>
  <c r="Y643" i="1"/>
  <c r="D643" i="1"/>
  <c r="C645" i="1"/>
  <c r="J645" i="1"/>
  <c r="K645" i="1"/>
  <c r="V645" i="1"/>
  <c r="AB644" i="1"/>
  <c r="L644" i="1"/>
  <c r="E643" i="1"/>
  <c r="G644" i="1"/>
  <c r="F644" i="1"/>
  <c r="S644" i="1"/>
  <c r="Y644" i="1"/>
  <c r="D644" i="1"/>
  <c r="J646" i="1"/>
  <c r="K646" i="1"/>
  <c r="V646" i="1"/>
  <c r="C646" i="1"/>
  <c r="AB645" i="1"/>
  <c r="L645" i="1"/>
  <c r="B643" i="1"/>
  <c r="N669" i="1"/>
  <c r="E644" i="1"/>
  <c r="B644" i="1"/>
  <c r="S645" i="1"/>
  <c r="Y645" i="1"/>
  <c r="D645" i="1"/>
  <c r="G645" i="1"/>
  <c r="F645" i="1"/>
  <c r="L646" i="1"/>
  <c r="AB646" i="1"/>
  <c r="J647" i="1"/>
  <c r="K647" i="1"/>
  <c r="C647" i="1"/>
  <c r="V647" i="1"/>
  <c r="P669" i="1"/>
  <c r="Q669" i="1"/>
  <c r="R669" i="1"/>
  <c r="E645" i="1"/>
  <c r="J648" i="1"/>
  <c r="K648" i="1"/>
  <c r="C648" i="1"/>
  <c r="V648" i="1"/>
  <c r="B645" i="1"/>
  <c r="L647" i="1"/>
  <c r="AB647" i="1"/>
  <c r="G646" i="1"/>
  <c r="F646" i="1"/>
  <c r="S646" i="1"/>
  <c r="Y646" i="1"/>
  <c r="D646" i="1"/>
  <c r="AA669" i="1"/>
  <c r="U669" i="1"/>
  <c r="X669" i="1"/>
  <c r="T669" i="1"/>
  <c r="W669" i="1"/>
  <c r="E646" i="1"/>
  <c r="J649" i="1"/>
  <c r="K649" i="1"/>
  <c r="V649" i="1"/>
  <c r="C649" i="1"/>
  <c r="F647" i="1"/>
  <c r="G647" i="1"/>
  <c r="S647" i="1"/>
  <c r="Y647" i="1"/>
  <c r="D647" i="1"/>
  <c r="B646" i="1"/>
  <c r="AB648" i="1"/>
  <c r="L648" i="1"/>
  <c r="E647" i="1"/>
  <c r="J650" i="1"/>
  <c r="K650" i="1"/>
  <c r="C650" i="1"/>
  <c r="V650" i="1"/>
  <c r="G648" i="1"/>
  <c r="F648" i="1"/>
  <c r="S648" i="1"/>
  <c r="Y648" i="1"/>
  <c r="D648" i="1"/>
  <c r="B647" i="1"/>
  <c r="L649" i="1"/>
  <c r="AB649" i="1"/>
  <c r="N670" i="1"/>
  <c r="E648" i="1"/>
  <c r="B648" i="1"/>
  <c r="J651" i="1"/>
  <c r="K651" i="1"/>
  <c r="V651" i="1"/>
  <c r="C651" i="1"/>
  <c r="G649" i="1"/>
  <c r="F649" i="1"/>
  <c r="S649" i="1"/>
  <c r="Y649" i="1"/>
  <c r="D649" i="1"/>
  <c r="AB650" i="1"/>
  <c r="L650" i="1"/>
  <c r="R670" i="1"/>
  <c r="Q670" i="1"/>
  <c r="P670" i="1"/>
  <c r="E649" i="1"/>
  <c r="B649" i="1"/>
  <c r="G650" i="1"/>
  <c r="F650" i="1"/>
  <c r="S650" i="1"/>
  <c r="Y650" i="1"/>
  <c r="D650" i="1"/>
  <c r="J652" i="1"/>
  <c r="K652" i="1"/>
  <c r="V652" i="1"/>
  <c r="C652" i="1"/>
  <c r="L651" i="1"/>
  <c r="AB651" i="1"/>
  <c r="W670" i="1"/>
  <c r="T670" i="1"/>
  <c r="Z670" i="1"/>
  <c r="X670" i="1"/>
  <c r="U670" i="1"/>
  <c r="AA670" i="1"/>
  <c r="E650" i="1"/>
  <c r="B650" i="1"/>
  <c r="J653" i="1"/>
  <c r="K653" i="1"/>
  <c r="C653" i="1"/>
  <c r="V653" i="1"/>
  <c r="L652" i="1"/>
  <c r="AB652" i="1"/>
  <c r="G651" i="1"/>
  <c r="E651" i="1"/>
  <c r="F651" i="1"/>
  <c r="S651" i="1"/>
  <c r="Y651" i="1"/>
  <c r="D651" i="1"/>
  <c r="B651" i="1"/>
  <c r="F652" i="1"/>
  <c r="G652" i="1"/>
  <c r="E652" i="1"/>
  <c r="S652" i="1"/>
  <c r="Y652" i="1"/>
  <c r="D652" i="1"/>
  <c r="J654" i="1"/>
  <c r="K654" i="1"/>
  <c r="C654" i="1"/>
  <c r="V654" i="1"/>
  <c r="L653" i="1"/>
  <c r="AB653" i="1"/>
  <c r="N671" i="1"/>
  <c r="J655" i="1"/>
  <c r="K655" i="1"/>
  <c r="C655" i="1"/>
  <c r="V655" i="1"/>
  <c r="L654" i="1"/>
  <c r="AB654" i="1"/>
  <c r="F653" i="1"/>
  <c r="G653" i="1"/>
  <c r="E653" i="1"/>
  <c r="S653" i="1"/>
  <c r="Y653" i="1"/>
  <c r="D653" i="1"/>
  <c r="B652" i="1"/>
  <c r="Q671" i="1"/>
  <c r="R671" i="1"/>
  <c r="P671" i="1"/>
  <c r="B653" i="1"/>
  <c r="G654" i="1"/>
  <c r="E654" i="1"/>
  <c r="F654" i="1"/>
  <c r="S654" i="1"/>
  <c r="Y654" i="1"/>
  <c r="D654" i="1"/>
  <c r="J656" i="1"/>
  <c r="K656" i="1"/>
  <c r="C656" i="1"/>
  <c r="V656" i="1"/>
  <c r="AB655" i="1"/>
  <c r="L655" i="1"/>
  <c r="X671" i="1"/>
  <c r="U671" i="1"/>
  <c r="AA671" i="1"/>
  <c r="T671" i="1"/>
  <c r="W671" i="1"/>
  <c r="Z671" i="1"/>
  <c r="B654" i="1"/>
  <c r="J657" i="1"/>
  <c r="K657" i="1"/>
  <c r="V657" i="1"/>
  <c r="C657" i="1"/>
  <c r="G655" i="1"/>
  <c r="E655" i="1"/>
  <c r="F655" i="1"/>
  <c r="S655" i="1"/>
  <c r="Y655" i="1"/>
  <c r="D655" i="1"/>
  <c r="L656" i="1"/>
  <c r="AB656" i="1"/>
  <c r="B655" i="1"/>
  <c r="J658" i="1"/>
  <c r="K658" i="1"/>
  <c r="C658" i="1"/>
  <c r="V658" i="1"/>
  <c r="G656" i="1"/>
  <c r="E656" i="1"/>
  <c r="F656" i="1"/>
  <c r="S656" i="1"/>
  <c r="Y656" i="1"/>
  <c r="D656" i="1"/>
  <c r="L657" i="1"/>
  <c r="AB657" i="1"/>
  <c r="N672" i="1"/>
  <c r="B656" i="1"/>
  <c r="J659" i="1"/>
  <c r="K659" i="1"/>
  <c r="V659" i="1"/>
  <c r="C659" i="1"/>
  <c r="AB658" i="1"/>
  <c r="L658" i="1"/>
  <c r="F657" i="1"/>
  <c r="G657" i="1"/>
  <c r="E657" i="1"/>
  <c r="S657" i="1"/>
  <c r="Y657" i="1"/>
  <c r="D657" i="1"/>
  <c r="P672" i="1"/>
  <c r="R672" i="1"/>
  <c r="Q672" i="1"/>
  <c r="B657" i="1"/>
  <c r="L659" i="1"/>
  <c r="AB659" i="1"/>
  <c r="G658" i="1"/>
  <c r="E658" i="1"/>
  <c r="F658" i="1"/>
  <c r="S658" i="1"/>
  <c r="Y658" i="1"/>
  <c r="D658" i="1"/>
  <c r="J660" i="1"/>
  <c r="K660" i="1"/>
  <c r="C660" i="1"/>
  <c r="V660" i="1"/>
  <c r="T672" i="1"/>
  <c r="W672" i="1"/>
  <c r="Z672" i="1"/>
  <c r="U672" i="1"/>
  <c r="X672" i="1"/>
  <c r="AA672" i="1"/>
  <c r="J661" i="1"/>
  <c r="K661" i="1"/>
  <c r="V661" i="1"/>
  <c r="C661" i="1"/>
  <c r="B658" i="1"/>
  <c r="L660" i="1"/>
  <c r="AB660" i="1"/>
  <c r="G659" i="1"/>
  <c r="E659" i="1"/>
  <c r="F659" i="1"/>
  <c r="S659" i="1"/>
  <c r="Y659" i="1"/>
  <c r="D659" i="1"/>
  <c r="F660" i="1"/>
  <c r="G660" i="1"/>
  <c r="E660" i="1"/>
  <c r="S660" i="1"/>
  <c r="Y660" i="1"/>
  <c r="D660" i="1"/>
  <c r="J662" i="1"/>
  <c r="K662" i="1"/>
  <c r="C662" i="1"/>
  <c r="V662" i="1"/>
  <c r="B659" i="1"/>
  <c r="L661" i="1"/>
  <c r="AB661" i="1"/>
  <c r="N673" i="1"/>
  <c r="AB662" i="1"/>
  <c r="L662" i="1"/>
  <c r="F661" i="1"/>
  <c r="G661" i="1"/>
  <c r="E661" i="1"/>
  <c r="S661" i="1"/>
  <c r="Y661" i="1"/>
  <c r="D661" i="1"/>
  <c r="J663" i="1"/>
  <c r="K663" i="1"/>
  <c r="V663" i="1"/>
  <c r="C663" i="1"/>
  <c r="B660" i="1"/>
  <c r="R673" i="1"/>
  <c r="P673" i="1"/>
  <c r="Q673" i="1"/>
  <c r="J664" i="1"/>
  <c r="K664" i="1"/>
  <c r="V664" i="1"/>
  <c r="C664" i="1"/>
  <c r="B661" i="1"/>
  <c r="L663" i="1"/>
  <c r="AB663" i="1"/>
  <c r="F662" i="1"/>
  <c r="G662" i="1"/>
  <c r="E662" i="1"/>
  <c r="S662" i="1"/>
  <c r="Y662" i="1"/>
  <c r="D662" i="1"/>
  <c r="T673" i="1"/>
  <c r="W673" i="1"/>
  <c r="X673" i="1"/>
  <c r="AA673" i="1"/>
  <c r="U673" i="1"/>
  <c r="B662" i="1"/>
  <c r="G663" i="1"/>
  <c r="E663" i="1"/>
  <c r="F663" i="1"/>
  <c r="S663" i="1"/>
  <c r="Y663" i="1"/>
  <c r="D663" i="1"/>
  <c r="J665" i="1"/>
  <c r="K665" i="1"/>
  <c r="C665" i="1"/>
  <c r="V665" i="1"/>
  <c r="L664" i="1"/>
  <c r="AB664" i="1"/>
  <c r="B663" i="1"/>
  <c r="L665" i="1"/>
  <c r="AB665" i="1"/>
  <c r="J666" i="1"/>
  <c r="K666" i="1"/>
  <c r="V666" i="1"/>
  <c r="C666" i="1"/>
  <c r="F664" i="1"/>
  <c r="G664" i="1"/>
  <c r="E664" i="1"/>
  <c r="S664" i="1"/>
  <c r="Y664" i="1"/>
  <c r="D664" i="1"/>
  <c r="N674" i="1"/>
  <c r="J667" i="1"/>
  <c r="K667" i="1"/>
  <c r="C667" i="1"/>
  <c r="V667" i="1"/>
  <c r="B664" i="1"/>
  <c r="AB666" i="1"/>
  <c r="L666" i="1"/>
  <c r="G665" i="1"/>
  <c r="E665" i="1"/>
  <c r="F665" i="1"/>
  <c r="S665" i="1"/>
  <c r="Y665" i="1"/>
  <c r="D665" i="1"/>
  <c r="R674" i="1"/>
  <c r="Q674" i="1"/>
  <c r="P674" i="1"/>
  <c r="J668" i="1"/>
  <c r="K668" i="1"/>
  <c r="V668" i="1"/>
  <c r="C668" i="1"/>
  <c r="G666" i="1"/>
  <c r="E666" i="1"/>
  <c r="F666" i="1"/>
  <c r="S666" i="1"/>
  <c r="Y666" i="1"/>
  <c r="D666" i="1"/>
  <c r="B665" i="1"/>
  <c r="L667" i="1"/>
  <c r="AB667" i="1"/>
  <c r="T674" i="1"/>
  <c r="W674" i="1"/>
  <c r="Z674" i="1"/>
  <c r="U674" i="1"/>
  <c r="X674" i="1"/>
  <c r="AA674" i="1"/>
  <c r="B666" i="1"/>
  <c r="J669" i="1"/>
  <c r="K669" i="1"/>
  <c r="C669" i="1"/>
  <c r="V669" i="1"/>
  <c r="G667" i="1"/>
  <c r="E667" i="1"/>
  <c r="F667" i="1"/>
  <c r="S667" i="1"/>
  <c r="Y667" i="1"/>
  <c r="D667" i="1"/>
  <c r="L668" i="1"/>
  <c r="AB668" i="1"/>
  <c r="B667" i="1"/>
  <c r="J670" i="1"/>
  <c r="K670" i="1"/>
  <c r="C670" i="1"/>
  <c r="V670" i="1"/>
  <c r="G668" i="1"/>
  <c r="E668" i="1"/>
  <c r="F668" i="1"/>
  <c r="S668" i="1"/>
  <c r="Y668" i="1"/>
  <c r="D668" i="1"/>
  <c r="L669" i="1"/>
  <c r="AB669" i="1"/>
  <c r="B668" i="1"/>
  <c r="J671" i="1"/>
  <c r="K671" i="1"/>
  <c r="C671" i="1"/>
  <c r="V671" i="1"/>
  <c r="G669" i="1"/>
  <c r="E669" i="1"/>
  <c r="F669" i="1"/>
  <c r="S669" i="1"/>
  <c r="Y669" i="1"/>
  <c r="D669" i="1"/>
  <c r="L670" i="1"/>
  <c r="AB670" i="1"/>
  <c r="B669" i="1"/>
  <c r="J672" i="1"/>
  <c r="K672" i="1"/>
  <c r="C672" i="1"/>
  <c r="V672" i="1"/>
  <c r="G670" i="1"/>
  <c r="E670" i="1"/>
  <c r="F670" i="1"/>
  <c r="S670" i="1"/>
  <c r="Y670" i="1"/>
  <c r="D670" i="1"/>
  <c r="L671" i="1"/>
  <c r="AB671" i="1"/>
  <c r="B670" i="1"/>
  <c r="J673" i="1"/>
  <c r="K673" i="1"/>
  <c r="V673" i="1"/>
  <c r="C673" i="1"/>
  <c r="G671" i="1"/>
  <c r="E671" i="1"/>
  <c r="F671" i="1"/>
  <c r="S671" i="1"/>
  <c r="Y671" i="1"/>
  <c r="D671" i="1"/>
  <c r="L672" i="1"/>
  <c r="AB672" i="1"/>
  <c r="B671" i="1"/>
  <c r="J674" i="1"/>
  <c r="K674" i="1"/>
  <c r="V674" i="1"/>
  <c r="C674" i="1"/>
  <c r="G672" i="1"/>
  <c r="E672" i="1"/>
  <c r="F672" i="1"/>
  <c r="S672" i="1"/>
  <c r="Y672" i="1"/>
  <c r="D672" i="1"/>
  <c r="L673" i="1"/>
  <c r="AB673" i="1"/>
  <c r="B672" i="1"/>
  <c r="F673" i="1"/>
  <c r="G673" i="1"/>
  <c r="E673" i="1"/>
  <c r="S673" i="1"/>
  <c r="Y673" i="1"/>
  <c r="D673" i="1"/>
  <c r="L674" i="1"/>
  <c r="AB674" i="1"/>
  <c r="B673" i="1"/>
  <c r="F674" i="1"/>
  <c r="G674" i="1"/>
  <c r="E674" i="1"/>
  <c r="S674" i="1"/>
  <c r="Y674" i="1"/>
  <c r="D674" i="1"/>
  <c r="L675" i="1"/>
  <c r="AB675" i="1"/>
  <c r="P675" i="1"/>
  <c r="Q675" i="1"/>
  <c r="R675" i="1"/>
  <c r="G675" i="1"/>
  <c r="E675" i="1"/>
  <c r="F675" i="1"/>
  <c r="B674" i="1"/>
  <c r="B675" i="1"/>
  <c r="U675" i="1"/>
  <c r="AA675" i="1"/>
  <c r="X675" i="1"/>
  <c r="C675" i="1"/>
  <c r="W675" i="1"/>
  <c r="Z675" i="1"/>
  <c r="T675" i="1"/>
  <c r="V675" i="1"/>
  <c r="S675" i="1"/>
  <c r="O675" i="1"/>
  <c r="Y675" i="1"/>
  <c r="D675" i="1"/>
  <c r="AB676" i="1"/>
  <c r="L676" i="1"/>
  <c r="Q676" i="1"/>
  <c r="P676" i="1"/>
  <c r="R676" i="1"/>
  <c r="G676" i="1"/>
  <c r="E676" i="1"/>
  <c r="F676" i="1"/>
  <c r="B676" i="1"/>
  <c r="C676" i="1"/>
  <c r="U676" i="1"/>
  <c r="X676" i="1"/>
  <c r="V676" i="1"/>
  <c r="O676" i="1"/>
  <c r="S676" i="1"/>
  <c r="T676" i="1"/>
  <c r="W676" i="1"/>
  <c r="Y676" i="1"/>
  <c r="Z676" i="1"/>
  <c r="AA676" i="1"/>
  <c r="D676" i="1"/>
  <c r="AB677" i="1"/>
  <c r="L677" i="1"/>
  <c r="P677" i="1"/>
  <c r="Q677" i="1"/>
  <c r="R677" i="1"/>
  <c r="F677" i="1"/>
  <c r="G677" i="1"/>
  <c r="E677" i="1"/>
  <c r="U677" i="1"/>
  <c r="X677" i="1"/>
  <c r="W677" i="1"/>
  <c r="T677" i="1"/>
  <c r="C677" i="1"/>
  <c r="B677" i="1"/>
  <c r="S677" i="1"/>
  <c r="V677" i="1"/>
  <c r="O677" i="1"/>
  <c r="Y677" i="1"/>
  <c r="AA677" i="1"/>
  <c r="L678" i="1"/>
  <c r="AB678" i="1"/>
  <c r="Q678" i="1"/>
  <c r="P678" i="1"/>
  <c r="R678" i="1"/>
  <c r="F678" i="1"/>
  <c r="G678" i="1"/>
  <c r="E678" i="1"/>
  <c r="U678" i="1"/>
  <c r="X678" i="1"/>
  <c r="C678" i="1"/>
  <c r="S678" i="1"/>
  <c r="V678" i="1"/>
  <c r="O678" i="1"/>
  <c r="B678" i="1"/>
  <c r="W678" i="1"/>
  <c r="T678" i="1"/>
  <c r="Z678" i="1"/>
  <c r="AA678" i="1"/>
  <c r="Y678" i="1"/>
  <c r="D678" i="1"/>
  <c r="L679" i="1"/>
  <c r="AB679" i="1"/>
  <c r="G679" i="1"/>
  <c r="E679" i="1"/>
  <c r="F679" i="1"/>
  <c r="Q679" i="1"/>
  <c r="R679" i="1"/>
  <c r="P679" i="1"/>
  <c r="B679" i="1"/>
  <c r="C679" i="1"/>
  <c r="V679" i="1"/>
  <c r="S679" i="1"/>
  <c r="U679" i="1"/>
  <c r="X679" i="1"/>
  <c r="T679" i="1"/>
  <c r="W679" i="1"/>
  <c r="O679" i="1"/>
  <c r="Y679" i="1"/>
  <c r="AA679" i="1"/>
  <c r="Z679" i="1"/>
  <c r="D679" i="1"/>
  <c r="L680" i="1"/>
  <c r="AB680" i="1"/>
  <c r="F680" i="1"/>
  <c r="G680" i="1"/>
  <c r="E680" i="1"/>
  <c r="R680" i="1"/>
  <c r="Q680" i="1"/>
  <c r="P680" i="1"/>
  <c r="U680" i="1"/>
  <c r="X680" i="1"/>
  <c r="S680" i="1"/>
  <c r="V680" i="1"/>
  <c r="C680" i="1"/>
  <c r="W680" i="1"/>
  <c r="T680" i="1"/>
  <c r="B680" i="1"/>
  <c r="O680" i="1"/>
  <c r="Y680" i="1"/>
  <c r="L681" i="1"/>
  <c r="AB681" i="1"/>
  <c r="P681" i="1"/>
  <c r="R681" i="1"/>
  <c r="Q681" i="1"/>
  <c r="F681" i="1"/>
  <c r="G681" i="1"/>
  <c r="E681" i="1"/>
  <c r="W681" i="1"/>
  <c r="T681" i="1"/>
  <c r="U681" i="1"/>
  <c r="X681" i="1"/>
  <c r="C681" i="1"/>
  <c r="B681" i="1"/>
  <c r="S681" i="1"/>
  <c r="V681" i="1"/>
  <c r="O681" i="1"/>
  <c r="AA681" i="1"/>
  <c r="L682" i="1"/>
  <c r="AB682" i="1"/>
  <c r="Q682" i="1"/>
  <c r="P682" i="1"/>
  <c r="R682" i="1"/>
  <c r="F682" i="1"/>
  <c r="G682" i="1"/>
  <c r="E682" i="1"/>
  <c r="U682" i="1"/>
  <c r="X682" i="1"/>
  <c r="C682" i="1"/>
  <c r="S682" i="1"/>
  <c r="V682" i="1"/>
  <c r="B682" i="1"/>
  <c r="T682" i="1"/>
  <c r="W682" i="1"/>
  <c r="O682" i="1"/>
  <c r="Z682" i="1"/>
  <c r="Y682" i="1"/>
  <c r="AA682" i="1"/>
  <c r="D682" i="1"/>
  <c r="L683" i="1"/>
  <c r="AB683" i="1"/>
  <c r="F683" i="1"/>
  <c r="G683" i="1"/>
  <c r="E683" i="1"/>
  <c r="Q683" i="1"/>
  <c r="R683" i="1"/>
  <c r="P683" i="1"/>
  <c r="U683" i="1"/>
  <c r="X683" i="1"/>
  <c r="T683" i="1"/>
  <c r="W683" i="1"/>
  <c r="S683" i="1"/>
  <c r="V683" i="1"/>
  <c r="C683" i="1"/>
  <c r="B683" i="1"/>
  <c r="O683" i="1"/>
  <c r="Y683" i="1"/>
  <c r="Z683" i="1"/>
  <c r="AA683" i="1"/>
  <c r="D683" i="1"/>
  <c r="AB684" i="1"/>
  <c r="L684" i="1"/>
  <c r="Q684" i="1"/>
  <c r="R684" i="1"/>
  <c r="P684" i="1"/>
  <c r="F684" i="1"/>
  <c r="G684" i="1"/>
  <c r="E684" i="1"/>
  <c r="S684" i="1"/>
  <c r="V684" i="1"/>
  <c r="AA684" i="1"/>
  <c r="X684" i="1"/>
  <c r="U684" i="1"/>
  <c r="C684" i="1"/>
  <c r="B684" i="1"/>
  <c r="W684" i="1"/>
  <c r="T684" i="1"/>
  <c r="O684" i="1"/>
  <c r="Y684" i="1"/>
  <c r="AB685" i="1"/>
  <c r="L685" i="1"/>
  <c r="P685" i="1"/>
  <c r="Q685" i="1"/>
  <c r="R685" i="1"/>
  <c r="F685" i="1"/>
  <c r="G685" i="1"/>
  <c r="E685" i="1"/>
  <c r="C685" i="1"/>
  <c r="X685" i="1"/>
  <c r="U685" i="1"/>
  <c r="T685" i="1"/>
  <c r="W685" i="1"/>
  <c r="B685" i="1"/>
  <c r="V685" i="1"/>
  <c r="S685" i="1"/>
  <c r="O685" i="1"/>
  <c r="AA685" i="1"/>
  <c r="Y685" i="1"/>
  <c r="Z685" i="1"/>
  <c r="D685" i="1"/>
  <c r="AB686" i="1"/>
  <c r="L686" i="1"/>
  <c r="R686" i="1"/>
  <c r="Q686" i="1"/>
  <c r="P686" i="1"/>
  <c r="F686" i="1"/>
  <c r="G686" i="1"/>
  <c r="E686" i="1"/>
  <c r="S686" i="1"/>
  <c r="V686" i="1"/>
  <c r="C686" i="1"/>
  <c r="T686" i="1"/>
  <c r="W686" i="1"/>
  <c r="B686" i="1"/>
  <c r="U686" i="1"/>
  <c r="X686" i="1"/>
  <c r="O686" i="1"/>
  <c r="Z686" i="1"/>
  <c r="Y686" i="1"/>
  <c r="AA686" i="1"/>
  <c r="D686" i="1"/>
  <c r="AB687" i="1"/>
  <c r="L687" i="1"/>
  <c r="F687" i="1"/>
  <c r="G687" i="1"/>
  <c r="E687" i="1"/>
  <c r="P687" i="1"/>
  <c r="Q687" i="1"/>
  <c r="R687" i="1"/>
  <c r="B687" i="1"/>
  <c r="S687" i="1"/>
  <c r="V687" i="1"/>
  <c r="C687" i="1"/>
  <c r="U687" i="1"/>
  <c r="X687" i="1"/>
  <c r="W687" i="1"/>
  <c r="T687" i="1"/>
  <c r="O687" i="1"/>
  <c r="Z687" i="1"/>
  <c r="AA687" i="1"/>
  <c r="Y687" i="1"/>
  <c r="D687" i="1"/>
  <c r="AB688" i="1"/>
  <c r="L688" i="1"/>
  <c r="Q688" i="1"/>
  <c r="P688" i="1"/>
  <c r="R688" i="1"/>
  <c r="F688" i="1"/>
  <c r="G688" i="1"/>
  <c r="E688" i="1"/>
  <c r="C688" i="1"/>
  <c r="V688" i="1"/>
  <c r="S688" i="1"/>
  <c r="U688" i="1"/>
  <c r="X688" i="1"/>
  <c r="B688" i="1"/>
  <c r="W688" i="1"/>
  <c r="T688" i="1"/>
  <c r="O688" i="1"/>
  <c r="Y688" i="1"/>
  <c r="AA688" i="1"/>
  <c r="L689" i="1"/>
  <c r="AB689" i="1"/>
  <c r="F689" i="1"/>
  <c r="G689" i="1"/>
  <c r="E689" i="1"/>
  <c r="P689" i="1"/>
  <c r="Q689" i="1"/>
  <c r="R689" i="1"/>
  <c r="S689" i="1"/>
  <c r="V689" i="1"/>
  <c r="U689" i="1"/>
  <c r="X689" i="1"/>
  <c r="AA689" i="1"/>
  <c r="C689" i="1"/>
  <c r="T689" i="1"/>
  <c r="W689" i="1"/>
  <c r="B689" i="1"/>
  <c r="O689" i="1"/>
  <c r="Y689" i="1"/>
  <c r="AB690" i="1"/>
  <c r="L690" i="1"/>
  <c r="P690" i="1"/>
  <c r="R690" i="1"/>
  <c r="Q690" i="1"/>
  <c r="G690" i="1"/>
  <c r="E690" i="1"/>
  <c r="F690" i="1"/>
  <c r="B690" i="1"/>
  <c r="T690" i="1"/>
  <c r="W690" i="1"/>
  <c r="X690" i="1"/>
  <c r="U690" i="1"/>
  <c r="S690" i="1"/>
  <c r="V690" i="1"/>
  <c r="C690" i="1"/>
  <c r="O690" i="1"/>
  <c r="AA690" i="1"/>
  <c r="Y690" i="1"/>
  <c r="L691" i="1"/>
  <c r="AB691" i="1"/>
  <c r="Q691" i="1"/>
  <c r="R691" i="1"/>
  <c r="P691" i="1"/>
  <c r="F691" i="1"/>
  <c r="G691" i="1"/>
  <c r="E691" i="1"/>
  <c r="C691" i="1"/>
  <c r="U691" i="1"/>
  <c r="X691" i="1"/>
  <c r="S691" i="1"/>
  <c r="V691" i="1"/>
  <c r="B691" i="1"/>
  <c r="W691" i="1"/>
  <c r="T691" i="1"/>
  <c r="O691" i="1"/>
  <c r="AA691" i="1"/>
  <c r="Y691" i="1"/>
  <c r="L692" i="1"/>
  <c r="AB692" i="1"/>
  <c r="P692" i="1"/>
  <c r="R692" i="1"/>
  <c r="Q692" i="1"/>
  <c r="G692" i="1"/>
  <c r="E692" i="1"/>
  <c r="F692" i="1"/>
  <c r="B692" i="1"/>
  <c r="C692" i="1"/>
  <c r="T692" i="1"/>
  <c r="W692" i="1"/>
  <c r="U692" i="1"/>
  <c r="X692" i="1"/>
  <c r="S692" i="1"/>
  <c r="V692" i="1"/>
  <c r="O692" i="1"/>
  <c r="Y692" i="1"/>
  <c r="AA692" i="1"/>
  <c r="Z692" i="1"/>
  <c r="D692" i="1"/>
  <c r="AB693" i="1"/>
  <c r="L693" i="1"/>
  <c r="F693" i="1"/>
  <c r="G693" i="1"/>
  <c r="E693" i="1"/>
  <c r="Q693" i="1"/>
  <c r="R693" i="1"/>
  <c r="P693" i="1"/>
  <c r="B693" i="1"/>
  <c r="T693" i="1"/>
  <c r="W693" i="1"/>
  <c r="C693" i="1"/>
  <c r="V693" i="1"/>
  <c r="S693" i="1"/>
  <c r="X693" i="1"/>
  <c r="U693" i="1"/>
  <c r="AA693" i="1"/>
  <c r="O693" i="1"/>
  <c r="Y693" i="1"/>
  <c r="AB694" i="1"/>
  <c r="L694" i="1"/>
  <c r="R694" i="1"/>
  <c r="Q694" i="1"/>
  <c r="P694" i="1"/>
  <c r="F694" i="1"/>
  <c r="G694" i="1"/>
  <c r="E694" i="1"/>
  <c r="S694" i="1"/>
  <c r="V694" i="1"/>
  <c r="W694" i="1"/>
  <c r="T694" i="1"/>
  <c r="C694" i="1"/>
  <c r="B694" i="1"/>
  <c r="X694" i="1"/>
  <c r="U694" i="1"/>
  <c r="O694" i="1"/>
  <c r="AA694" i="1"/>
  <c r="Y694" i="1"/>
  <c r="Z694" i="1"/>
  <c r="D694" i="1"/>
  <c r="L695" i="1"/>
  <c r="AB695" i="1"/>
  <c r="Q695" i="1"/>
  <c r="P695" i="1"/>
  <c r="R695" i="1"/>
  <c r="G695" i="1"/>
  <c r="E695" i="1"/>
  <c r="F695" i="1"/>
  <c r="B695" i="1"/>
  <c r="X695" i="1"/>
  <c r="U695" i="1"/>
  <c r="V695" i="1"/>
  <c r="S695" i="1"/>
  <c r="C695" i="1"/>
  <c r="T695" i="1"/>
  <c r="W695" i="1"/>
  <c r="O695" i="1"/>
  <c r="Z695" i="1"/>
  <c r="AA695" i="1"/>
  <c r="Y695" i="1"/>
  <c r="D695" i="1"/>
  <c r="AB696" i="1"/>
  <c r="L696" i="1"/>
  <c r="Q696" i="1"/>
  <c r="P696" i="1"/>
  <c r="R696" i="1"/>
  <c r="F696" i="1"/>
  <c r="G696" i="1"/>
  <c r="E696" i="1"/>
  <c r="U696" i="1"/>
  <c r="X696" i="1"/>
  <c r="AA696" i="1"/>
  <c r="V696" i="1"/>
  <c r="S696" i="1"/>
  <c r="C696" i="1"/>
  <c r="B696" i="1"/>
  <c r="W696" i="1"/>
  <c r="T696" i="1"/>
  <c r="N698" i="1"/>
  <c r="O696" i="1"/>
  <c r="Y696" i="1"/>
  <c r="P698" i="1"/>
  <c r="R698" i="1"/>
  <c r="Q698" i="1"/>
  <c r="L697" i="1"/>
  <c r="AB697" i="1"/>
  <c r="Z698" i="1"/>
  <c r="T698" i="1"/>
  <c r="W698" i="1"/>
  <c r="X698" i="1"/>
  <c r="U698" i="1"/>
  <c r="AA698" i="1"/>
  <c r="P697" i="1"/>
  <c r="R697" i="1"/>
  <c r="Q697" i="1"/>
  <c r="G697" i="1"/>
  <c r="E697" i="1"/>
  <c r="F697" i="1"/>
  <c r="B697" i="1"/>
  <c r="W697" i="1"/>
  <c r="T697" i="1"/>
  <c r="X697" i="1"/>
  <c r="U697" i="1"/>
  <c r="AA697" i="1"/>
  <c r="V697" i="1"/>
  <c r="S697" i="1"/>
  <c r="C697" i="1"/>
  <c r="N699" i="1"/>
  <c r="O697" i="1"/>
  <c r="Y697" i="1"/>
  <c r="J699" i="1"/>
  <c r="K699" i="1"/>
  <c r="C698" i="1"/>
  <c r="V698" i="1"/>
  <c r="Q699" i="1"/>
  <c r="P699" i="1"/>
  <c r="R699" i="1"/>
  <c r="AB699" i="1"/>
  <c r="S699" i="1"/>
  <c r="L699" i="1"/>
  <c r="L698" i="1"/>
  <c r="U699" i="1"/>
  <c r="AA699" i="1"/>
  <c r="X699" i="1"/>
  <c r="C699" i="1"/>
  <c r="T699" i="1"/>
  <c r="Z699" i="1"/>
  <c r="W699" i="1"/>
  <c r="V699" i="1"/>
  <c r="Y699" i="1"/>
  <c r="D699" i="1"/>
  <c r="G699" i="1"/>
  <c r="S698" i="1"/>
  <c r="Y698" i="1"/>
  <c r="D698" i="1"/>
  <c r="F699" i="1"/>
  <c r="J700" i="1"/>
  <c r="K700" i="1"/>
  <c r="B699" i="1"/>
  <c r="E698" i="1"/>
  <c r="E699" i="1"/>
  <c r="L700" i="1"/>
  <c r="N700" i="1"/>
  <c r="AB700" i="1"/>
  <c r="F700" i="1"/>
  <c r="G700" i="1"/>
  <c r="E700" i="1"/>
  <c r="Q700" i="1"/>
  <c r="P700" i="1"/>
  <c r="R700" i="1"/>
  <c r="B700" i="1"/>
  <c r="V700" i="1"/>
  <c r="S700" i="1"/>
  <c r="T700" i="1"/>
  <c r="W700" i="1"/>
  <c r="Z700" i="1"/>
  <c r="C700" i="1"/>
  <c r="U700" i="1"/>
  <c r="X700" i="1"/>
  <c r="AA700" i="1"/>
  <c r="Y700" i="1"/>
  <c r="D700" i="1"/>
  <c r="J701" i="1"/>
  <c r="K701" i="1"/>
  <c r="L701" i="1"/>
  <c r="N701" i="1"/>
  <c r="AB701" i="1"/>
  <c r="F701" i="1"/>
  <c r="G701" i="1"/>
  <c r="E701" i="1"/>
  <c r="P701" i="1"/>
  <c r="Q701" i="1"/>
  <c r="R701" i="1"/>
  <c r="V701" i="1"/>
  <c r="S701" i="1"/>
  <c r="X701" i="1"/>
  <c r="U701" i="1"/>
  <c r="AA701" i="1"/>
  <c r="T701" i="1"/>
  <c r="Z701" i="1"/>
  <c r="W701" i="1"/>
  <c r="C701" i="1"/>
  <c r="B701" i="1"/>
  <c r="Y701" i="1"/>
  <c r="D701" i="1"/>
  <c r="J702" i="1"/>
  <c r="K702" i="1"/>
  <c r="L702" i="1"/>
  <c r="N702" i="1"/>
  <c r="AB702" i="1"/>
  <c r="F702" i="1"/>
  <c r="G702" i="1"/>
  <c r="E702" i="1"/>
  <c r="Q702" i="1"/>
  <c r="P702" i="1"/>
  <c r="R702" i="1"/>
  <c r="B702" i="1"/>
  <c r="C702" i="1"/>
  <c r="T702" i="1"/>
  <c r="W702" i="1"/>
  <c r="Z702" i="1"/>
  <c r="U702" i="1"/>
  <c r="X702" i="1"/>
  <c r="AA702" i="1"/>
  <c r="V702" i="1"/>
  <c r="S702" i="1"/>
  <c r="Y702" i="1"/>
  <c r="D702" i="1"/>
  <c r="J703" i="1"/>
  <c r="K703" i="1"/>
  <c r="AB703" i="1"/>
  <c r="L703" i="1"/>
  <c r="N703" i="1"/>
  <c r="P703" i="1"/>
  <c r="R703" i="1"/>
  <c r="Q703" i="1"/>
  <c r="G703" i="1"/>
  <c r="E703" i="1"/>
  <c r="F703" i="1"/>
  <c r="X703" i="1"/>
  <c r="U703" i="1"/>
  <c r="AA703" i="1"/>
  <c r="W703" i="1"/>
  <c r="T703" i="1"/>
  <c r="Z703" i="1"/>
  <c r="B703" i="1"/>
  <c r="S703" i="1"/>
  <c r="V703" i="1"/>
  <c r="C703" i="1"/>
  <c r="Y703" i="1"/>
  <c r="D703" i="1"/>
  <c r="J704" i="1"/>
  <c r="K704" i="1"/>
  <c r="N704" i="1"/>
  <c r="AB704" i="1"/>
  <c r="L704" i="1"/>
  <c r="G704" i="1"/>
  <c r="E704" i="1"/>
  <c r="F704" i="1"/>
  <c r="R704" i="1"/>
  <c r="Q704" i="1"/>
  <c r="P704" i="1"/>
  <c r="X704" i="1"/>
  <c r="U704" i="1"/>
  <c r="AA704" i="1"/>
  <c r="S704" i="1"/>
  <c r="V704" i="1"/>
  <c r="B704" i="1"/>
  <c r="C704" i="1"/>
  <c r="W704" i="1"/>
  <c r="T704" i="1"/>
  <c r="Z704" i="1"/>
  <c r="Y704" i="1"/>
  <c r="D704" i="1"/>
  <c r="J705" i="1"/>
  <c r="K705" i="1"/>
  <c r="L705" i="1"/>
  <c r="N705" i="1"/>
  <c r="AB705" i="1"/>
  <c r="F705" i="1"/>
  <c r="G705" i="1"/>
  <c r="E705" i="1"/>
  <c r="P705" i="1"/>
  <c r="R705" i="1"/>
  <c r="Q705" i="1"/>
  <c r="U705" i="1"/>
  <c r="AA705" i="1"/>
  <c r="X705" i="1"/>
  <c r="C705" i="1"/>
  <c r="V705" i="1"/>
  <c r="S705" i="1"/>
  <c r="T705" i="1"/>
  <c r="W705" i="1"/>
  <c r="B705" i="1"/>
  <c r="Y705" i="1"/>
  <c r="D705" i="1"/>
  <c r="J706" i="1"/>
  <c r="K706" i="1"/>
  <c r="L706" i="1"/>
  <c r="N706" i="1"/>
  <c r="AB706" i="1"/>
  <c r="G706" i="1"/>
  <c r="E706" i="1"/>
  <c r="F706" i="1"/>
  <c r="R706" i="1"/>
  <c r="Q706" i="1"/>
  <c r="P706" i="1"/>
  <c r="B706" i="1"/>
  <c r="T706" i="1"/>
  <c r="W706" i="1"/>
  <c r="Z706" i="1"/>
  <c r="X706" i="1"/>
  <c r="U706" i="1"/>
  <c r="AA706" i="1"/>
  <c r="V706" i="1"/>
  <c r="S706" i="1"/>
  <c r="C706" i="1"/>
  <c r="Y706" i="1"/>
  <c r="D706" i="1"/>
  <c r="J707" i="1"/>
  <c r="K707" i="1"/>
  <c r="AB707" i="1"/>
  <c r="L707" i="1"/>
  <c r="N707" i="1"/>
  <c r="Q707" i="1"/>
  <c r="P707" i="1"/>
  <c r="R707" i="1"/>
  <c r="F707" i="1"/>
  <c r="G707" i="1"/>
  <c r="E707" i="1"/>
  <c r="B707" i="1"/>
  <c r="X707" i="1"/>
  <c r="U707" i="1"/>
  <c r="AA707" i="1"/>
  <c r="V707" i="1"/>
  <c r="S707" i="1"/>
  <c r="C707" i="1"/>
  <c r="T707" i="1"/>
  <c r="W707" i="1"/>
  <c r="Z707" i="1"/>
  <c r="Y707" i="1"/>
  <c r="D707" i="1"/>
  <c r="J708" i="1"/>
  <c r="K708" i="1"/>
  <c r="L708" i="1"/>
  <c r="AB708" i="1"/>
  <c r="N708" i="1"/>
  <c r="P708" i="1"/>
  <c r="R708" i="1"/>
  <c r="Q708" i="1"/>
  <c r="G708" i="1"/>
  <c r="E708" i="1"/>
  <c r="F708" i="1"/>
  <c r="T708" i="1"/>
  <c r="W708" i="1"/>
  <c r="AA708" i="1"/>
  <c r="U708" i="1"/>
  <c r="X708" i="1"/>
  <c r="B708" i="1"/>
  <c r="V708" i="1"/>
  <c r="S708" i="1"/>
  <c r="C708" i="1"/>
  <c r="Y708" i="1"/>
  <c r="D708" i="1"/>
  <c r="J709" i="1"/>
  <c r="K709" i="1"/>
  <c r="L709" i="1"/>
  <c r="N709" i="1"/>
  <c r="AB709" i="1"/>
  <c r="G709" i="1"/>
  <c r="E709" i="1"/>
  <c r="F709" i="1"/>
  <c r="P709" i="1"/>
  <c r="R709" i="1"/>
  <c r="Q709" i="1"/>
  <c r="B709" i="1"/>
  <c r="V709" i="1"/>
  <c r="S709" i="1"/>
  <c r="T709" i="1"/>
  <c r="W709" i="1"/>
  <c r="Z709" i="1"/>
  <c r="C709" i="1"/>
  <c r="X709" i="1"/>
  <c r="U709" i="1"/>
  <c r="AA709" i="1"/>
  <c r="Y709" i="1"/>
  <c r="D709" i="1"/>
  <c r="J710" i="1"/>
  <c r="K710" i="1"/>
  <c r="AB710" i="1"/>
  <c r="L710" i="1"/>
  <c r="N710" i="1"/>
  <c r="R710" i="1"/>
  <c r="Q710" i="1"/>
  <c r="P710" i="1"/>
  <c r="G710" i="1"/>
  <c r="E710" i="1"/>
  <c r="F710" i="1"/>
  <c r="B710" i="1"/>
  <c r="V710" i="1"/>
  <c r="S710" i="1"/>
  <c r="C710" i="1"/>
  <c r="T710" i="1"/>
  <c r="W710" i="1"/>
  <c r="Z710" i="1"/>
  <c r="U710" i="1"/>
  <c r="X710" i="1"/>
  <c r="AA710" i="1"/>
  <c r="Y710" i="1"/>
  <c r="D710" i="1"/>
  <c r="J711" i="1"/>
  <c r="K711" i="1"/>
  <c r="L711" i="1"/>
  <c r="AB711" i="1"/>
  <c r="N711" i="1"/>
  <c r="P711" i="1"/>
  <c r="R711" i="1"/>
  <c r="Q711" i="1"/>
  <c r="G711" i="1"/>
  <c r="E711" i="1"/>
  <c r="F711" i="1"/>
  <c r="C711" i="1"/>
  <c r="T711" i="1"/>
  <c r="W711" i="1"/>
  <c r="B711" i="1"/>
  <c r="AA711" i="1"/>
  <c r="X711" i="1"/>
  <c r="U711" i="1"/>
  <c r="V711" i="1"/>
  <c r="S711" i="1"/>
  <c r="Y711" i="1"/>
  <c r="D711" i="1"/>
  <c r="J712" i="1"/>
  <c r="K712" i="1"/>
  <c r="L712" i="1"/>
  <c r="N712" i="1"/>
  <c r="AB712" i="1"/>
  <c r="G712" i="1"/>
  <c r="E712" i="1"/>
  <c r="F712" i="1"/>
  <c r="R712" i="1"/>
  <c r="Q712" i="1"/>
  <c r="P712" i="1"/>
  <c r="B712" i="1"/>
  <c r="T712" i="1"/>
  <c r="W712" i="1"/>
  <c r="Z712" i="1"/>
  <c r="V712" i="1"/>
  <c r="S712" i="1"/>
  <c r="X712" i="1"/>
  <c r="U712" i="1"/>
  <c r="AA712" i="1"/>
  <c r="C712" i="1"/>
  <c r="Y712" i="1"/>
  <c r="D712" i="1"/>
  <c r="J713" i="1"/>
  <c r="K713" i="1"/>
  <c r="AB713" i="1"/>
  <c r="N713" i="1"/>
  <c r="L713" i="1"/>
  <c r="R713" i="1"/>
  <c r="Q713" i="1"/>
  <c r="P713" i="1"/>
  <c r="G713" i="1"/>
  <c r="E713" i="1"/>
  <c r="F713" i="1"/>
  <c r="V713" i="1"/>
  <c r="S713" i="1"/>
  <c r="C713" i="1"/>
  <c r="B713" i="1"/>
  <c r="T713" i="1"/>
  <c r="Z713" i="1"/>
  <c r="W713" i="1"/>
  <c r="X713" i="1"/>
  <c r="U713" i="1"/>
  <c r="AA713" i="1"/>
  <c r="Y713" i="1"/>
  <c r="D713" i="1"/>
  <c r="J714" i="1"/>
  <c r="K714" i="1"/>
  <c r="L714" i="1"/>
  <c r="N714" i="1"/>
  <c r="AB714" i="1"/>
  <c r="G714" i="1"/>
  <c r="E714" i="1"/>
  <c r="F714" i="1"/>
  <c r="P714" i="1"/>
  <c r="Q714" i="1"/>
  <c r="R714" i="1"/>
  <c r="B714" i="1"/>
  <c r="V714" i="1"/>
  <c r="S714" i="1"/>
  <c r="C714" i="1"/>
  <c r="X714" i="1"/>
  <c r="U714" i="1"/>
  <c r="AA714" i="1"/>
  <c r="Z714" i="1"/>
  <c r="T714" i="1"/>
  <c r="W714" i="1"/>
  <c r="Y714" i="1"/>
  <c r="D714" i="1"/>
  <c r="J715" i="1"/>
  <c r="K715" i="1"/>
  <c r="L715" i="1"/>
  <c r="N715" i="1"/>
  <c r="AB715" i="1"/>
  <c r="G715" i="1"/>
  <c r="E715" i="1"/>
  <c r="F715" i="1"/>
  <c r="P715" i="1"/>
  <c r="R715" i="1"/>
  <c r="Q715" i="1"/>
  <c r="V715" i="1"/>
  <c r="S715" i="1"/>
  <c r="U715" i="1"/>
  <c r="AA715" i="1"/>
  <c r="X715" i="1"/>
  <c r="C715" i="1"/>
  <c r="T715" i="1"/>
  <c r="W715" i="1"/>
  <c r="Z715" i="1"/>
  <c r="B715" i="1"/>
  <c r="Y715" i="1"/>
  <c r="D715" i="1"/>
  <c r="J716" i="1"/>
  <c r="K716" i="1"/>
  <c r="L716" i="1"/>
  <c r="N716" i="1"/>
  <c r="AB716" i="1"/>
  <c r="F716" i="1"/>
  <c r="G716" i="1"/>
  <c r="E716" i="1"/>
  <c r="Q716" i="1"/>
  <c r="P716" i="1"/>
  <c r="R716" i="1"/>
  <c r="B716" i="1"/>
  <c r="C716" i="1"/>
  <c r="T716" i="1"/>
  <c r="W716" i="1"/>
  <c r="S716" i="1"/>
  <c r="V716" i="1"/>
  <c r="X716" i="1"/>
  <c r="U716" i="1"/>
  <c r="J717" i="1"/>
  <c r="K717" i="1"/>
  <c r="C717" i="1"/>
  <c r="V717" i="1"/>
  <c r="C718" i="1"/>
  <c r="J718" i="1"/>
  <c r="K718" i="1"/>
  <c r="V718" i="1"/>
  <c r="L717" i="1"/>
  <c r="AB717" i="1"/>
  <c r="F717" i="1"/>
  <c r="AB718" i="1"/>
  <c r="L718" i="1"/>
  <c r="G717" i="1"/>
  <c r="S717" i="1"/>
  <c r="Y717" i="1"/>
  <c r="D717" i="1"/>
  <c r="V719" i="1"/>
  <c r="C719" i="1"/>
  <c r="J719" i="1"/>
  <c r="K719" i="1"/>
  <c r="E717" i="1"/>
  <c r="B717" i="1"/>
  <c r="AB719" i="1"/>
  <c r="L719" i="1"/>
  <c r="V720" i="1"/>
  <c r="C720" i="1"/>
  <c r="J720" i="1"/>
  <c r="K720" i="1"/>
  <c r="S718" i="1"/>
  <c r="Y718" i="1"/>
  <c r="D718" i="1"/>
  <c r="G718" i="1"/>
  <c r="F718" i="1"/>
  <c r="B718" i="1"/>
  <c r="E718" i="1"/>
  <c r="G719" i="1"/>
  <c r="F719" i="1"/>
  <c r="S719" i="1"/>
  <c r="Y719" i="1"/>
  <c r="D719" i="1"/>
  <c r="C721" i="1"/>
  <c r="J721" i="1"/>
  <c r="K721" i="1"/>
  <c r="V721" i="1"/>
  <c r="L720" i="1"/>
  <c r="AB720" i="1"/>
  <c r="B719" i="1"/>
  <c r="E719" i="1"/>
  <c r="C722" i="1"/>
  <c r="J722" i="1"/>
  <c r="K722" i="1"/>
  <c r="V722" i="1"/>
  <c r="S720" i="1"/>
  <c r="Y720" i="1"/>
  <c r="D720" i="1"/>
  <c r="G720" i="1"/>
  <c r="F720" i="1"/>
  <c r="AB721" i="1"/>
  <c r="L721" i="1"/>
  <c r="E720" i="1"/>
  <c r="B720" i="1"/>
  <c r="G721" i="1"/>
  <c r="F721" i="1"/>
  <c r="S721" i="1"/>
  <c r="Y721" i="1"/>
  <c r="D721" i="1"/>
  <c r="L722" i="1"/>
  <c r="AB722" i="1"/>
  <c r="J723" i="1"/>
  <c r="K723" i="1"/>
  <c r="V723" i="1"/>
  <c r="C723" i="1"/>
  <c r="E721" i="1"/>
  <c r="B721" i="1"/>
  <c r="L723" i="1"/>
  <c r="AB723" i="1"/>
  <c r="J724" i="1"/>
  <c r="K724" i="1"/>
  <c r="V724" i="1"/>
  <c r="C724" i="1"/>
  <c r="G722" i="1"/>
  <c r="F722" i="1"/>
  <c r="S722" i="1"/>
  <c r="Y722" i="1"/>
  <c r="D722" i="1"/>
  <c r="E722" i="1"/>
  <c r="B722" i="1"/>
  <c r="L724" i="1"/>
  <c r="AB724" i="1"/>
  <c r="G723" i="1"/>
  <c r="E723" i="1"/>
  <c r="F723" i="1"/>
  <c r="S723" i="1"/>
  <c r="Y723" i="1"/>
  <c r="D723" i="1"/>
  <c r="J725" i="1"/>
  <c r="K725" i="1"/>
  <c r="V725" i="1"/>
  <c r="C725" i="1"/>
  <c r="G724" i="1"/>
  <c r="E724" i="1"/>
  <c r="F724" i="1"/>
  <c r="S724" i="1"/>
  <c r="Y724" i="1"/>
  <c r="D724" i="1"/>
  <c r="J726" i="1"/>
  <c r="K726" i="1"/>
  <c r="V726" i="1"/>
  <c r="C726" i="1"/>
  <c r="B723" i="1"/>
  <c r="L725" i="1"/>
  <c r="AB725" i="1"/>
  <c r="B724" i="1"/>
  <c r="L726" i="1"/>
  <c r="AB726" i="1"/>
  <c r="G725" i="1"/>
  <c r="E725" i="1"/>
  <c r="F725" i="1"/>
  <c r="S725" i="1"/>
  <c r="Y725" i="1"/>
  <c r="D725" i="1"/>
  <c r="J727" i="1"/>
  <c r="K727" i="1"/>
  <c r="V727" i="1"/>
  <c r="C727" i="1"/>
  <c r="B725" i="1"/>
  <c r="J728" i="1"/>
  <c r="K728" i="1"/>
  <c r="V728" i="1"/>
  <c r="C728" i="1"/>
  <c r="AB727" i="1"/>
  <c r="L727" i="1"/>
  <c r="G726" i="1"/>
  <c r="E726" i="1"/>
  <c r="F726" i="1"/>
  <c r="S726" i="1"/>
  <c r="Y726" i="1"/>
  <c r="D726" i="1"/>
  <c r="B726" i="1"/>
  <c r="C729" i="1"/>
  <c r="J729" i="1"/>
  <c r="K729" i="1"/>
  <c r="V729" i="1"/>
  <c r="G727" i="1"/>
  <c r="E727" i="1"/>
  <c r="F727" i="1"/>
  <c r="S727" i="1"/>
  <c r="Y727" i="1"/>
  <c r="D727" i="1"/>
  <c r="AB728" i="1"/>
  <c r="L728" i="1"/>
  <c r="B727" i="1"/>
  <c r="F728" i="1"/>
  <c r="S728" i="1"/>
  <c r="G728" i="1"/>
  <c r="E728" i="1"/>
  <c r="V730" i="1"/>
  <c r="J730" i="1"/>
  <c r="K730" i="1"/>
  <c r="C730" i="1"/>
  <c r="AB729" i="1"/>
  <c r="L729" i="1"/>
  <c r="G729" i="1"/>
  <c r="E729" i="1"/>
  <c r="F729" i="1"/>
  <c r="S729" i="1"/>
  <c r="C731" i="1"/>
  <c r="V731" i="1"/>
  <c r="J731" i="1"/>
  <c r="K731" i="1"/>
  <c r="L730" i="1"/>
  <c r="AB730" i="1"/>
  <c r="B728" i="1"/>
  <c r="B729" i="1"/>
  <c r="V732" i="1"/>
  <c r="C732" i="1"/>
  <c r="J732" i="1"/>
  <c r="K732" i="1"/>
  <c r="L731" i="1"/>
  <c r="AB731" i="1"/>
  <c r="F730" i="1"/>
  <c r="S730" i="1"/>
  <c r="G730" i="1"/>
  <c r="E730" i="1"/>
  <c r="B730" i="1"/>
  <c r="AB732" i="1"/>
  <c r="L732" i="1"/>
  <c r="C733" i="1"/>
  <c r="J733" i="1"/>
  <c r="K733" i="1"/>
  <c r="V733" i="1"/>
  <c r="G731" i="1"/>
  <c r="E731" i="1"/>
  <c r="F731" i="1"/>
  <c r="S731" i="1"/>
  <c r="B731" i="1"/>
  <c r="L733" i="1"/>
  <c r="AB733" i="1"/>
  <c r="J734" i="1"/>
  <c r="K734" i="1"/>
  <c r="V734" i="1"/>
  <c r="C734" i="1"/>
  <c r="G732" i="1"/>
  <c r="E732" i="1"/>
  <c r="F732" i="1"/>
  <c r="S732" i="1"/>
  <c r="B732" i="1"/>
  <c r="AB734" i="1"/>
  <c r="L734" i="1"/>
  <c r="F733" i="1"/>
  <c r="S733" i="1"/>
  <c r="G733" i="1"/>
  <c r="E733" i="1"/>
  <c r="V735" i="1"/>
  <c r="K735" i="1"/>
  <c r="D735" i="1"/>
  <c r="B733" i="1"/>
  <c r="G734" i="1"/>
  <c r="E734" i="1"/>
  <c r="F734" i="1"/>
  <c r="S734" i="1"/>
  <c r="L735" i="1"/>
  <c r="AB735" i="1"/>
  <c r="F735" i="1"/>
  <c r="C735" i="1"/>
  <c r="B734" i="1"/>
  <c r="G735" i="1"/>
  <c r="E735" i="1"/>
  <c r="S735" i="1"/>
  <c r="Y735" i="1"/>
  <c r="V736" i="1"/>
  <c r="B735" i="1"/>
  <c r="K736" i="1"/>
  <c r="D736" i="1"/>
  <c r="F737" i="1"/>
  <c r="C736" i="1"/>
  <c r="AB736" i="1"/>
  <c r="L736" i="1"/>
  <c r="B737" i="1"/>
  <c r="F736" i="1"/>
  <c r="B736" i="1"/>
  <c r="S736" i="1"/>
  <c r="Y736" i="1"/>
  <c r="G736" i="1"/>
  <c r="E736" i="1"/>
  <c r="J737" i="1"/>
  <c r="K737" i="1"/>
  <c r="V737" i="1"/>
  <c r="C737" i="1"/>
  <c r="L737" i="1"/>
  <c r="AB737" i="1"/>
  <c r="C738" i="1"/>
  <c r="V738" i="1"/>
  <c r="J738" i="1"/>
  <c r="K738" i="1"/>
  <c r="S737" i="1"/>
  <c r="G737" i="1"/>
  <c r="E737" i="1"/>
  <c r="AB738" i="1"/>
  <c r="L738" i="1"/>
  <c r="C739" i="1"/>
  <c r="J739" i="1"/>
  <c r="K739" i="1"/>
  <c r="V739" i="1"/>
  <c r="V740" i="1"/>
  <c r="C740" i="1"/>
  <c r="J740" i="1"/>
  <c r="K740" i="1"/>
  <c r="S738" i="1"/>
  <c r="G738" i="1"/>
  <c r="E738" i="1"/>
  <c r="F738" i="1"/>
  <c r="B738" i="1"/>
  <c r="AB739" i="1"/>
  <c r="L739" i="1"/>
  <c r="G739" i="1"/>
  <c r="E739" i="1"/>
  <c r="F739" i="1"/>
  <c r="S739" i="1"/>
  <c r="L740" i="1"/>
  <c r="AB740" i="1"/>
  <c r="C741" i="1"/>
  <c r="J741" i="1"/>
  <c r="K741" i="1"/>
  <c r="V741" i="1"/>
  <c r="B739" i="1"/>
  <c r="L741" i="1"/>
  <c r="AB741" i="1"/>
  <c r="C742" i="1"/>
  <c r="J742" i="1"/>
  <c r="K742" i="1"/>
  <c r="V742" i="1"/>
  <c r="F740" i="1"/>
  <c r="S740" i="1"/>
  <c r="G740" i="1"/>
  <c r="E740" i="1"/>
  <c r="B740" i="1"/>
  <c r="V743" i="1"/>
  <c r="C743" i="1"/>
  <c r="J743" i="1"/>
  <c r="K743" i="1"/>
  <c r="G741" i="1"/>
  <c r="E741" i="1"/>
  <c r="F741" i="1"/>
  <c r="S741" i="1"/>
  <c r="L742" i="1"/>
  <c r="AB742" i="1"/>
  <c r="B741" i="1"/>
  <c r="V744" i="1"/>
  <c r="S742" i="1"/>
  <c r="F742" i="1"/>
  <c r="G742" i="1"/>
  <c r="E742" i="1"/>
  <c r="L743" i="1"/>
  <c r="AB743" i="1"/>
  <c r="F746" i="1"/>
  <c r="B742" i="1"/>
  <c r="K744" i="1"/>
  <c r="D744" i="1"/>
  <c r="G743" i="1"/>
  <c r="E743" i="1"/>
  <c r="F743" i="1"/>
  <c r="S743" i="1"/>
  <c r="B746" i="1"/>
  <c r="B743" i="1"/>
  <c r="C744" i="1"/>
  <c r="AB744" i="1"/>
  <c r="L744" i="1"/>
  <c r="G744" i="1"/>
  <c r="E744" i="1"/>
  <c r="F744" i="1"/>
  <c r="B744" i="1"/>
  <c r="S744" i="1"/>
  <c r="Y744" i="1"/>
  <c r="V745" i="1"/>
  <c r="K745" i="1"/>
  <c r="D745" i="1"/>
  <c r="C745" i="1"/>
  <c r="L745" i="1"/>
  <c r="AB745" i="1"/>
  <c r="F745" i="1"/>
  <c r="B745" i="1"/>
  <c r="G745" i="1"/>
  <c r="E745" i="1"/>
  <c r="S745" i="1"/>
  <c r="Y745" i="1"/>
  <c r="J746" i="1"/>
  <c r="K746" i="1"/>
  <c r="V746" i="1"/>
  <c r="C746" i="1"/>
  <c r="AB746" i="1"/>
  <c r="L746" i="1"/>
  <c r="V747" i="1"/>
  <c r="J747" i="1"/>
  <c r="K747" i="1"/>
  <c r="C747" i="1"/>
  <c r="V748" i="1"/>
  <c r="C748" i="1"/>
  <c r="J748" i="1"/>
  <c r="K748" i="1"/>
  <c r="L747" i="1"/>
  <c r="AB747" i="1"/>
  <c r="G746" i="1"/>
  <c r="E746" i="1"/>
  <c r="S746" i="1"/>
  <c r="L748" i="1"/>
  <c r="AB748" i="1"/>
  <c r="C749" i="1"/>
  <c r="V749" i="1"/>
  <c r="J749" i="1"/>
  <c r="K749" i="1"/>
  <c r="F747" i="1"/>
  <c r="B747" i="1"/>
  <c r="S747" i="1"/>
  <c r="G747" i="1"/>
  <c r="E747" i="1"/>
  <c r="F755" i="1"/>
  <c r="C750" i="1"/>
  <c r="J750" i="1"/>
  <c r="K750" i="1"/>
  <c r="V750" i="1"/>
  <c r="L749" i="1"/>
  <c r="AB749" i="1"/>
  <c r="S748" i="1"/>
  <c r="G748" i="1"/>
  <c r="E748" i="1"/>
  <c r="F748" i="1"/>
  <c r="B755" i="1"/>
  <c r="AB750" i="1"/>
  <c r="L750" i="1"/>
  <c r="S749" i="1"/>
  <c r="G749" i="1"/>
  <c r="E749" i="1"/>
  <c r="F749" i="1"/>
  <c r="B748" i="1"/>
  <c r="V751" i="1"/>
  <c r="J751" i="1"/>
  <c r="K751" i="1"/>
  <c r="C751" i="1"/>
  <c r="B749" i="1"/>
  <c r="L751" i="1"/>
  <c r="AB751" i="1"/>
  <c r="F750" i="1"/>
  <c r="G750" i="1"/>
  <c r="E750" i="1"/>
  <c r="S750" i="1"/>
  <c r="C752" i="1"/>
  <c r="J752" i="1"/>
  <c r="K752" i="1"/>
  <c r="V752" i="1"/>
  <c r="B750" i="1"/>
  <c r="V753" i="1"/>
  <c r="S751" i="1"/>
  <c r="G751" i="1"/>
  <c r="E751" i="1"/>
  <c r="F751" i="1"/>
  <c r="L752" i="1"/>
  <c r="AB752" i="1"/>
  <c r="K753" i="1"/>
  <c r="D753" i="1"/>
  <c r="B751" i="1"/>
  <c r="F752" i="1"/>
  <c r="S752" i="1"/>
  <c r="G752" i="1"/>
  <c r="E752" i="1"/>
  <c r="B752" i="1"/>
  <c r="C753" i="1"/>
  <c r="AB753" i="1"/>
  <c r="L753" i="1"/>
  <c r="V754" i="1"/>
  <c r="G753" i="1"/>
  <c r="E753" i="1"/>
  <c r="S753" i="1"/>
  <c r="Y753" i="1"/>
  <c r="F753" i="1"/>
  <c r="B753" i="1"/>
  <c r="K754" i="1"/>
  <c r="D754" i="1"/>
  <c r="N764" i="1"/>
  <c r="C754" i="1"/>
  <c r="L754" i="1"/>
  <c r="AB754" i="1"/>
  <c r="R764" i="1"/>
  <c r="Q764" i="1"/>
  <c r="P764" i="1"/>
  <c r="F764" i="1"/>
  <c r="G754" i="1"/>
  <c r="E754" i="1"/>
  <c r="F754" i="1"/>
  <c r="B754" i="1"/>
  <c r="S754" i="1"/>
  <c r="Y754" i="1"/>
  <c r="C755" i="1"/>
  <c r="V755" i="1"/>
  <c r="J755" i="1"/>
  <c r="K755" i="1"/>
  <c r="B764" i="1"/>
  <c r="Z764" i="1"/>
  <c r="T764" i="1"/>
  <c r="W764" i="1"/>
  <c r="X764" i="1"/>
  <c r="U764" i="1"/>
  <c r="AA764" i="1"/>
  <c r="L755" i="1"/>
  <c r="AB755" i="1"/>
  <c r="V756" i="1"/>
  <c r="C756" i="1"/>
  <c r="J756" i="1"/>
  <c r="K756" i="1"/>
  <c r="S755" i="1"/>
  <c r="G755" i="1"/>
  <c r="E755" i="1"/>
  <c r="J757" i="1"/>
  <c r="K757" i="1"/>
  <c r="V757" i="1"/>
  <c r="C757" i="1"/>
  <c r="AB756" i="1"/>
  <c r="L756" i="1"/>
  <c r="N765" i="1"/>
  <c r="S756" i="1"/>
  <c r="F756" i="1"/>
  <c r="B756" i="1"/>
  <c r="G756" i="1"/>
  <c r="E756" i="1"/>
  <c r="L757" i="1"/>
  <c r="AB757" i="1"/>
  <c r="C758" i="1"/>
  <c r="V758" i="1"/>
  <c r="J758" i="1"/>
  <c r="K758" i="1"/>
  <c r="Q765" i="1"/>
  <c r="P765" i="1"/>
  <c r="R765" i="1"/>
  <c r="AB758" i="1"/>
  <c r="L758" i="1"/>
  <c r="C759" i="1"/>
  <c r="J759" i="1"/>
  <c r="K759" i="1"/>
  <c r="V759" i="1"/>
  <c r="F757" i="1"/>
  <c r="S757" i="1"/>
  <c r="G757" i="1"/>
  <c r="E757" i="1"/>
  <c r="W765" i="1"/>
  <c r="T765" i="1"/>
  <c r="Z765" i="1"/>
  <c r="X765" i="1"/>
  <c r="U765" i="1"/>
  <c r="AA765" i="1"/>
  <c r="AB759" i="1"/>
  <c r="L759" i="1"/>
  <c r="B757" i="1"/>
  <c r="V760" i="1"/>
  <c r="C760" i="1"/>
  <c r="J760" i="1"/>
  <c r="K760" i="1"/>
  <c r="F758" i="1"/>
  <c r="S758" i="1"/>
  <c r="G758" i="1"/>
  <c r="E758" i="1"/>
  <c r="B758" i="1"/>
  <c r="AB760" i="1"/>
  <c r="L760" i="1"/>
  <c r="J761" i="1"/>
  <c r="K761" i="1"/>
  <c r="V761" i="1"/>
  <c r="C761" i="1"/>
  <c r="F759" i="1"/>
  <c r="G759" i="1"/>
  <c r="E759" i="1"/>
  <c r="S759" i="1"/>
  <c r="N766" i="1"/>
  <c r="B759" i="1"/>
  <c r="L761" i="1"/>
  <c r="AB761" i="1"/>
  <c r="S760" i="1"/>
  <c r="F760" i="1"/>
  <c r="G760" i="1"/>
  <c r="E760" i="1"/>
  <c r="V762" i="1"/>
  <c r="P766" i="1"/>
  <c r="Q766" i="1"/>
  <c r="R766" i="1"/>
  <c r="K762" i="1"/>
  <c r="D762" i="1"/>
  <c r="S761" i="1"/>
  <c r="G761" i="1"/>
  <c r="E761" i="1"/>
  <c r="F761" i="1"/>
  <c r="B760" i="1"/>
  <c r="U766" i="1"/>
  <c r="X766" i="1"/>
  <c r="AA766" i="1"/>
  <c r="W766" i="1"/>
  <c r="T766" i="1"/>
  <c r="Z766" i="1"/>
  <c r="B761" i="1"/>
  <c r="C762" i="1"/>
  <c r="AB762" i="1"/>
  <c r="L762" i="1"/>
  <c r="G762" i="1"/>
  <c r="E762" i="1"/>
  <c r="S762" i="1"/>
  <c r="Y762" i="1"/>
  <c r="F762" i="1"/>
  <c r="B762" i="1"/>
  <c r="V763" i="1"/>
  <c r="N767" i="1"/>
  <c r="K763" i="1"/>
  <c r="D763" i="1"/>
  <c r="P767" i="1"/>
  <c r="R767" i="1"/>
  <c r="Q767" i="1"/>
  <c r="C763" i="1"/>
  <c r="L763" i="1"/>
  <c r="AB763" i="1"/>
  <c r="T767" i="1"/>
  <c r="W767" i="1"/>
  <c r="Z767" i="1"/>
  <c r="X767" i="1"/>
  <c r="U767" i="1"/>
  <c r="AA767" i="1"/>
  <c r="S763" i="1"/>
  <c r="Y763" i="1"/>
  <c r="G763" i="1"/>
  <c r="E763" i="1"/>
  <c r="F763" i="1"/>
  <c r="B763" i="1"/>
  <c r="J764" i="1"/>
  <c r="K764" i="1"/>
  <c r="V764" i="1"/>
  <c r="C764" i="1"/>
  <c r="L764" i="1"/>
  <c r="AB764" i="1"/>
  <c r="J765" i="1"/>
  <c r="K765" i="1"/>
  <c r="V765" i="1"/>
  <c r="C765" i="1"/>
  <c r="N768" i="1"/>
  <c r="L765" i="1"/>
  <c r="AB765" i="1"/>
  <c r="G764" i="1"/>
  <c r="E764" i="1"/>
  <c r="S764" i="1"/>
  <c r="J766" i="1"/>
  <c r="K766" i="1"/>
  <c r="C766" i="1"/>
  <c r="V766" i="1"/>
  <c r="Q768" i="1"/>
  <c r="M768" i="1"/>
  <c r="P768" i="1"/>
  <c r="R768" i="1"/>
  <c r="G765" i="1"/>
  <c r="E765" i="1"/>
  <c r="F765" i="1"/>
  <c r="B765" i="1"/>
  <c r="S765" i="1"/>
  <c r="J767" i="1"/>
  <c r="K767" i="1"/>
  <c r="V767" i="1"/>
  <c r="C767" i="1"/>
  <c r="AB766" i="1"/>
  <c r="L766" i="1"/>
  <c r="X768" i="1"/>
  <c r="U768" i="1"/>
  <c r="AA768" i="1"/>
  <c r="W768" i="1"/>
  <c r="T768" i="1"/>
  <c r="Z768" i="1"/>
  <c r="Y621" i="1"/>
  <c r="D621" i="1"/>
  <c r="Y615" i="1"/>
  <c r="D615" i="1"/>
  <c r="Y579" i="1"/>
  <c r="D579" i="1"/>
  <c r="Z606" i="1"/>
  <c r="D606" i="1"/>
  <c r="Z565" i="1"/>
  <c r="D565" i="1"/>
  <c r="Z591" i="1"/>
  <c r="D591" i="1"/>
  <c r="J768" i="1"/>
  <c r="K768" i="1"/>
  <c r="A769" i="1"/>
  <c r="J769" i="1"/>
  <c r="K769" i="1"/>
  <c r="V768" i="1"/>
  <c r="C768" i="1"/>
  <c r="F766" i="1"/>
  <c r="G766" i="1"/>
  <c r="E766" i="1"/>
  <c r="S766" i="1"/>
  <c r="L767" i="1"/>
  <c r="AB767" i="1"/>
  <c r="L768" i="1"/>
  <c r="AB768" i="1"/>
  <c r="S768" i="1"/>
  <c r="G767" i="1"/>
  <c r="E767" i="1"/>
  <c r="F767" i="1"/>
  <c r="S767" i="1"/>
  <c r="B766" i="1"/>
  <c r="AB769" i="1"/>
  <c r="L769" i="1"/>
  <c r="N769" i="1"/>
  <c r="B767" i="1"/>
  <c r="G768" i="1"/>
  <c r="E768" i="1"/>
  <c r="F768" i="1"/>
  <c r="Q769" i="1"/>
  <c r="M769" i="1"/>
  <c r="P769" i="1"/>
  <c r="R769" i="1"/>
  <c r="B768" i="1"/>
  <c r="F769" i="1"/>
  <c r="G769" i="1"/>
  <c r="E769" i="1"/>
  <c r="X769" i="1"/>
  <c r="U769" i="1"/>
  <c r="S769" i="1"/>
  <c r="V769" i="1"/>
  <c r="A770" i="1"/>
  <c r="C769" i="1"/>
  <c r="W769" i="1"/>
  <c r="T769" i="1"/>
  <c r="B769" i="1"/>
  <c r="J770" i="1"/>
  <c r="K770" i="1"/>
  <c r="AB770" i="1"/>
  <c r="N770" i="1"/>
  <c r="L770" i="1"/>
  <c r="Q770" i="1"/>
  <c r="M770" i="1"/>
  <c r="P770" i="1"/>
  <c r="R770" i="1"/>
  <c r="F770" i="1"/>
  <c r="G770" i="1"/>
  <c r="E770" i="1"/>
  <c r="X770" i="1"/>
  <c r="U770" i="1"/>
  <c r="AA770" i="1"/>
  <c r="V770" i="1"/>
  <c r="S770" i="1"/>
  <c r="A771" i="1"/>
  <c r="C770" i="1"/>
  <c r="B770" i="1"/>
  <c r="T770" i="1"/>
  <c r="W770" i="1"/>
  <c r="Z770" i="1"/>
  <c r="J771" i="1"/>
  <c r="K771" i="1"/>
  <c r="AB771" i="1"/>
  <c r="L771" i="1"/>
  <c r="N771" i="1"/>
  <c r="M771" i="1"/>
  <c r="D771" i="1"/>
  <c r="P771" i="1"/>
  <c r="R771" i="1"/>
  <c r="Q771" i="1"/>
  <c r="G771" i="1"/>
  <c r="E771" i="1"/>
  <c r="F771" i="1"/>
  <c r="B771" i="1"/>
  <c r="W771" i="1"/>
  <c r="T771" i="1"/>
  <c r="Z771" i="1"/>
  <c r="X771" i="1"/>
  <c r="U771" i="1"/>
  <c r="AA771" i="1"/>
  <c r="S771" i="1"/>
  <c r="V771" i="1"/>
  <c r="C771" i="1"/>
  <c r="A772" i="1"/>
  <c r="Y771" i="1"/>
  <c r="J772" i="1"/>
  <c r="K772" i="1"/>
  <c r="AB772" i="1"/>
  <c r="L772" i="1"/>
  <c r="N772" i="1"/>
  <c r="Q772" i="1"/>
  <c r="M772" i="1"/>
  <c r="D772" i="1"/>
  <c r="P772" i="1"/>
  <c r="R772" i="1"/>
  <c r="F772" i="1"/>
  <c r="G772" i="1"/>
  <c r="E772" i="1"/>
  <c r="B772" i="1"/>
  <c r="X772" i="1"/>
  <c r="U772" i="1"/>
  <c r="AA772" i="1"/>
  <c r="V772" i="1"/>
  <c r="S772" i="1"/>
  <c r="C772" i="1"/>
  <c r="A773" i="1"/>
  <c r="T772" i="1"/>
  <c r="W772" i="1"/>
  <c r="Z772" i="1"/>
  <c r="Y772" i="1"/>
  <c r="J773" i="1"/>
  <c r="K773" i="1"/>
  <c r="L773" i="1"/>
  <c r="AB773" i="1"/>
  <c r="N773" i="1"/>
  <c r="Q773" i="1"/>
  <c r="M773" i="1"/>
  <c r="P773" i="1"/>
  <c r="R773" i="1"/>
  <c r="F773" i="1"/>
  <c r="G773" i="1"/>
  <c r="E773" i="1"/>
  <c r="B773" i="1"/>
  <c r="X773" i="1"/>
  <c r="U773" i="1"/>
  <c r="AA773" i="1"/>
  <c r="S773" i="1"/>
  <c r="V773" i="1"/>
  <c r="C773" i="1"/>
  <c r="A774" i="1"/>
  <c r="T773" i="1"/>
  <c r="W773" i="1"/>
  <c r="J774" i="1"/>
  <c r="K774" i="1"/>
  <c r="L774" i="1"/>
  <c r="N774" i="1"/>
  <c r="AB774" i="1"/>
  <c r="F774" i="1"/>
  <c r="G774" i="1"/>
  <c r="E774" i="1"/>
  <c r="Q774" i="1"/>
  <c r="P774" i="1"/>
  <c r="R774" i="1"/>
  <c r="M774" i="1"/>
  <c r="W774" i="1"/>
  <c r="T774" i="1"/>
  <c r="Z774" i="1"/>
  <c r="S774" i="1"/>
  <c r="V774" i="1"/>
  <c r="C774" i="1"/>
  <c r="A775" i="1"/>
  <c r="U774" i="1"/>
  <c r="X774" i="1"/>
  <c r="AA774" i="1"/>
  <c r="B774" i="1"/>
  <c r="J775" i="1"/>
  <c r="K775" i="1"/>
  <c r="AB775" i="1"/>
  <c r="N775" i="1"/>
  <c r="L775" i="1"/>
  <c r="F775" i="1"/>
  <c r="G775" i="1"/>
  <c r="E775" i="1"/>
  <c r="Q775" i="1"/>
  <c r="M775" i="1"/>
  <c r="P775" i="1"/>
  <c r="R775" i="1"/>
  <c r="X775" i="1"/>
  <c r="U775" i="1"/>
  <c r="AA775" i="1"/>
  <c r="C775" i="1"/>
  <c r="A776" i="1"/>
  <c r="W775" i="1"/>
  <c r="T775" i="1"/>
  <c r="Z775" i="1"/>
  <c r="V775" i="1"/>
  <c r="S775" i="1"/>
  <c r="B775" i="1"/>
  <c r="J776" i="1"/>
  <c r="K776" i="1"/>
  <c r="AB776" i="1"/>
  <c r="L776" i="1"/>
  <c r="N776" i="1"/>
  <c r="Q776" i="1"/>
  <c r="M776" i="1"/>
  <c r="P776" i="1"/>
  <c r="R776" i="1"/>
  <c r="F776" i="1"/>
  <c r="G776" i="1"/>
  <c r="E776" i="1"/>
  <c r="X776" i="1"/>
  <c r="U776" i="1"/>
  <c r="AA776" i="1"/>
  <c r="V776" i="1"/>
  <c r="S776" i="1"/>
  <c r="C776" i="1"/>
  <c r="A777" i="1"/>
  <c r="B776" i="1"/>
  <c r="T776" i="1"/>
  <c r="W776" i="1"/>
  <c r="Z776" i="1"/>
  <c r="J777" i="1"/>
  <c r="K777" i="1"/>
  <c r="AB777" i="1"/>
  <c r="N777" i="1"/>
  <c r="L777" i="1"/>
  <c r="R777" i="1"/>
  <c r="Q777" i="1"/>
  <c r="M777" i="1"/>
  <c r="P777" i="1"/>
  <c r="G777" i="1"/>
  <c r="E777" i="1"/>
  <c r="F777" i="1"/>
  <c r="B777" i="1"/>
  <c r="C777" i="1"/>
  <c r="A778" i="1"/>
  <c r="T777" i="1"/>
  <c r="W777" i="1"/>
  <c r="Z777" i="1"/>
  <c r="X777" i="1"/>
  <c r="U777" i="1"/>
  <c r="AA777" i="1"/>
  <c r="V777" i="1"/>
  <c r="S777" i="1"/>
  <c r="J778" i="1"/>
  <c r="K778" i="1"/>
  <c r="AB778" i="1"/>
  <c r="L778" i="1"/>
  <c r="N778" i="1"/>
  <c r="Q778" i="1"/>
  <c r="M778" i="1"/>
  <c r="P778" i="1"/>
  <c r="R778" i="1"/>
  <c r="F778" i="1"/>
  <c r="G778" i="1"/>
  <c r="E778" i="1"/>
  <c r="B778" i="1"/>
  <c r="X778" i="1"/>
  <c r="U778" i="1"/>
  <c r="AA778" i="1"/>
  <c r="S778" i="1"/>
  <c r="V778" i="1"/>
  <c r="A779" i="1"/>
  <c r="C778" i="1"/>
  <c r="W778" i="1"/>
  <c r="T778" i="1"/>
  <c r="J779" i="1"/>
  <c r="K779" i="1"/>
  <c r="N779" i="1"/>
  <c r="AB779" i="1"/>
  <c r="L779" i="1"/>
  <c r="G779" i="1"/>
  <c r="E779" i="1"/>
  <c r="F779" i="1"/>
  <c r="P779" i="1"/>
  <c r="R779" i="1"/>
  <c r="Q779" i="1"/>
  <c r="M779" i="1"/>
  <c r="B779" i="1"/>
  <c r="S779" i="1"/>
  <c r="V779" i="1"/>
  <c r="A780" i="1"/>
  <c r="C779" i="1"/>
  <c r="T779" i="1"/>
  <c r="W779" i="1"/>
  <c r="Z779" i="1"/>
  <c r="X779" i="1"/>
  <c r="U779" i="1"/>
  <c r="AA779" i="1"/>
  <c r="J780" i="1"/>
  <c r="K780" i="1"/>
  <c r="AB780" i="1"/>
  <c r="L780" i="1"/>
  <c r="N780" i="1"/>
  <c r="P780" i="1"/>
  <c r="R780" i="1"/>
  <c r="Q780" i="1"/>
  <c r="M780" i="1"/>
  <c r="D780" i="1"/>
  <c r="G780" i="1"/>
  <c r="E780" i="1"/>
  <c r="F780" i="1"/>
  <c r="A781" i="1"/>
  <c r="C780" i="1"/>
  <c r="B780" i="1"/>
  <c r="T780" i="1"/>
  <c r="W780" i="1"/>
  <c r="Z780" i="1"/>
  <c r="X780" i="1"/>
  <c r="U780" i="1"/>
  <c r="AA780" i="1"/>
  <c r="S780" i="1"/>
  <c r="V780" i="1"/>
  <c r="Y780" i="1"/>
  <c r="J781" i="1"/>
  <c r="K781" i="1"/>
  <c r="AB781" i="1"/>
  <c r="L781" i="1"/>
  <c r="N781" i="1"/>
  <c r="Q781" i="1"/>
  <c r="M781" i="1"/>
  <c r="D781" i="1"/>
  <c r="P781" i="1"/>
  <c r="R781" i="1"/>
  <c r="F781" i="1"/>
  <c r="G781" i="1"/>
  <c r="E781" i="1"/>
  <c r="B781" i="1"/>
  <c r="X781" i="1"/>
  <c r="U781" i="1"/>
  <c r="AA781" i="1"/>
  <c r="S781" i="1"/>
  <c r="V781" i="1"/>
  <c r="A782" i="1"/>
  <c r="C781" i="1"/>
  <c r="W781" i="1"/>
  <c r="T781" i="1"/>
  <c r="Z781" i="1"/>
  <c r="Y781" i="1"/>
  <c r="J782" i="1"/>
  <c r="K782" i="1"/>
  <c r="L782" i="1"/>
  <c r="AB782" i="1"/>
  <c r="N782" i="1"/>
  <c r="Q782" i="1"/>
  <c r="M782" i="1"/>
  <c r="P782" i="1"/>
  <c r="R782" i="1"/>
  <c r="F782" i="1"/>
  <c r="G782" i="1"/>
  <c r="E782" i="1"/>
  <c r="B782" i="1"/>
  <c r="X782" i="1"/>
  <c r="U782" i="1"/>
  <c r="AA782" i="1"/>
  <c r="S782" i="1"/>
  <c r="V782" i="1"/>
  <c r="C782" i="1"/>
  <c r="A783" i="1"/>
  <c r="W782" i="1"/>
  <c r="T782" i="1"/>
  <c r="J783" i="1"/>
  <c r="K783" i="1"/>
  <c r="AB783" i="1"/>
  <c r="L783" i="1"/>
  <c r="N783" i="1"/>
  <c r="F783" i="1"/>
  <c r="G783" i="1"/>
  <c r="E783" i="1"/>
  <c r="Q783" i="1"/>
  <c r="P783" i="1"/>
  <c r="R783" i="1"/>
  <c r="M783" i="1"/>
  <c r="B783" i="1"/>
  <c r="X783" i="1"/>
  <c r="U783" i="1"/>
  <c r="AA783" i="1"/>
  <c r="V783" i="1"/>
  <c r="S783" i="1"/>
  <c r="T783" i="1"/>
  <c r="W783" i="1"/>
  <c r="Z783" i="1"/>
  <c r="A784" i="1"/>
  <c r="C783" i="1"/>
  <c r="J784" i="1"/>
  <c r="K784" i="1"/>
  <c r="AB784" i="1"/>
  <c r="L784" i="1"/>
  <c r="N784" i="1"/>
  <c r="M784" i="1"/>
  <c r="P784" i="1"/>
  <c r="R784" i="1"/>
  <c r="Q784" i="1"/>
  <c r="G784" i="1"/>
  <c r="E784" i="1"/>
  <c r="F784" i="1"/>
  <c r="B784" i="1"/>
  <c r="T784" i="1"/>
  <c r="W784" i="1"/>
  <c r="Z784" i="1"/>
  <c r="U784" i="1"/>
  <c r="X784" i="1"/>
  <c r="AA784" i="1"/>
  <c r="S784" i="1"/>
  <c r="V784" i="1"/>
  <c r="A785" i="1"/>
  <c r="C784" i="1"/>
  <c r="J785" i="1"/>
  <c r="K785" i="1"/>
  <c r="AB785" i="1"/>
  <c r="L785" i="1"/>
  <c r="N785" i="1"/>
  <c r="P785" i="1"/>
  <c r="R785" i="1"/>
  <c r="Q785" i="1"/>
  <c r="M785" i="1"/>
  <c r="F785" i="1"/>
  <c r="G785" i="1"/>
  <c r="E785" i="1"/>
  <c r="A786" i="1"/>
  <c r="C785" i="1"/>
  <c r="T785" i="1"/>
  <c r="Z785" i="1"/>
  <c r="W785" i="1"/>
  <c r="U785" i="1"/>
  <c r="AA785" i="1"/>
  <c r="X785" i="1"/>
  <c r="B785" i="1"/>
  <c r="V785" i="1"/>
  <c r="S785" i="1"/>
  <c r="J786" i="1"/>
  <c r="K786" i="1"/>
  <c r="AB786" i="1"/>
  <c r="L786" i="1"/>
  <c r="N786" i="1"/>
  <c r="P786" i="1"/>
  <c r="R786" i="1"/>
  <c r="Q786" i="1"/>
  <c r="M786" i="1"/>
  <c r="G786" i="1"/>
  <c r="E786" i="1"/>
  <c r="F786" i="1"/>
  <c r="B786" i="1"/>
  <c r="C786" i="1"/>
  <c r="A787" i="1"/>
  <c r="W786" i="1"/>
  <c r="T786" i="1"/>
  <c r="Z786" i="1"/>
  <c r="X786" i="1"/>
  <c r="U786" i="1"/>
  <c r="AA786" i="1"/>
  <c r="S786" i="1"/>
  <c r="V786" i="1"/>
  <c r="V787" i="1"/>
  <c r="J787" i="1"/>
  <c r="K787" i="1"/>
  <c r="A788" i="1"/>
  <c r="C787" i="1"/>
  <c r="V788" i="1"/>
  <c r="A789" i="1"/>
  <c r="J788" i="1"/>
  <c r="K788" i="1"/>
  <c r="C788" i="1"/>
  <c r="AB787" i="1"/>
  <c r="F787" i="1"/>
  <c r="L787" i="1"/>
  <c r="L788" i="1"/>
  <c r="AB788" i="1"/>
  <c r="J789" i="1"/>
  <c r="V789" i="1"/>
  <c r="G787" i="1"/>
  <c r="S787" i="1"/>
  <c r="K789" i="1"/>
  <c r="M789" i="1"/>
  <c r="D789" i="1"/>
  <c r="F788" i="1"/>
  <c r="G788" i="1"/>
  <c r="S788" i="1"/>
  <c r="E787" i="1"/>
  <c r="B787" i="1"/>
  <c r="AB789" i="1"/>
  <c r="F789" i="1"/>
  <c r="L789" i="1"/>
  <c r="A790" i="1"/>
  <c r="C789" i="1"/>
  <c r="E788" i="1"/>
  <c r="B788" i="1"/>
  <c r="G789" i="1"/>
  <c r="E789" i="1"/>
  <c r="S789" i="1"/>
  <c r="Y789" i="1"/>
  <c r="V790" i="1"/>
  <c r="J790" i="1"/>
  <c r="B789" i="1"/>
  <c r="K790" i="1"/>
  <c r="M790" i="1"/>
  <c r="D790" i="1"/>
  <c r="F791" i="1"/>
  <c r="B791" i="1"/>
  <c r="C790" i="1"/>
  <c r="A791" i="1"/>
  <c r="AB790" i="1"/>
  <c r="L790" i="1"/>
  <c r="S790" i="1"/>
  <c r="Y790" i="1"/>
  <c r="G790" i="1"/>
  <c r="E790" i="1"/>
  <c r="F790" i="1"/>
  <c r="B790" i="1"/>
  <c r="J791" i="1"/>
  <c r="K791" i="1"/>
  <c r="A792" i="1"/>
  <c r="C791" i="1"/>
  <c r="V791" i="1"/>
  <c r="V792" i="1"/>
  <c r="A793" i="1"/>
  <c r="C792" i="1"/>
  <c r="J792" i="1"/>
  <c r="K792" i="1"/>
  <c r="L791" i="1"/>
  <c r="AB791" i="1"/>
  <c r="S791" i="1"/>
  <c r="G791" i="1"/>
  <c r="E791" i="1"/>
  <c r="L792" i="1"/>
  <c r="AB792" i="1"/>
  <c r="A794" i="1"/>
  <c r="J793" i="1"/>
  <c r="K793" i="1"/>
  <c r="C793" i="1"/>
  <c r="V793" i="1"/>
  <c r="F792" i="1"/>
  <c r="B792" i="1"/>
  <c r="S792" i="1"/>
  <c r="G792" i="1"/>
  <c r="E792" i="1"/>
  <c r="L793" i="1"/>
  <c r="AB793" i="1"/>
  <c r="V794" i="1"/>
  <c r="A795" i="1"/>
  <c r="C794" i="1"/>
  <c r="J794" i="1"/>
  <c r="K794" i="1"/>
  <c r="L794" i="1"/>
  <c r="AB794" i="1"/>
  <c r="J795" i="1"/>
  <c r="K795" i="1"/>
  <c r="V795" i="1"/>
  <c r="A796" i="1"/>
  <c r="C795" i="1"/>
  <c r="F793" i="1"/>
  <c r="G793" i="1"/>
  <c r="E793" i="1"/>
  <c r="S793" i="1"/>
  <c r="B793" i="1"/>
  <c r="AB795" i="1"/>
  <c r="L795" i="1"/>
  <c r="G794" i="1"/>
  <c r="E794" i="1"/>
  <c r="F794" i="1"/>
  <c r="S794" i="1"/>
  <c r="J796" i="1"/>
  <c r="K796" i="1"/>
  <c r="A797" i="1"/>
  <c r="V796" i="1"/>
  <c r="C796" i="1"/>
  <c r="B794" i="1"/>
  <c r="A798" i="1"/>
  <c r="C797" i="1"/>
  <c r="J797" i="1"/>
  <c r="K797" i="1"/>
  <c r="V797" i="1"/>
  <c r="AB796" i="1"/>
  <c r="L796" i="1"/>
  <c r="G795" i="1"/>
  <c r="E795" i="1"/>
  <c r="F795" i="1"/>
  <c r="S795" i="1"/>
  <c r="AB797" i="1"/>
  <c r="L797" i="1"/>
  <c r="B795" i="1"/>
  <c r="S796" i="1"/>
  <c r="F796" i="1"/>
  <c r="G796" i="1"/>
  <c r="E796" i="1"/>
  <c r="J798" i="1"/>
  <c r="V798" i="1"/>
  <c r="F800" i="1"/>
  <c r="B796" i="1"/>
  <c r="K798" i="1"/>
  <c r="M798" i="1"/>
  <c r="D798" i="1"/>
  <c r="F797" i="1"/>
  <c r="G797" i="1"/>
  <c r="E797" i="1"/>
  <c r="S797" i="1"/>
  <c r="B800" i="1"/>
  <c r="B797" i="1"/>
  <c r="A799" i="1"/>
  <c r="C798" i="1"/>
  <c r="AB798" i="1"/>
  <c r="L798" i="1"/>
  <c r="F798" i="1"/>
  <c r="B798" i="1"/>
  <c r="S798" i="1"/>
  <c r="Y798" i="1"/>
  <c r="G798" i="1"/>
  <c r="E798" i="1"/>
  <c r="J799" i="1"/>
  <c r="V799" i="1"/>
  <c r="K799" i="1"/>
  <c r="M799" i="1"/>
  <c r="D799" i="1"/>
  <c r="A800" i="1"/>
  <c r="C799" i="1"/>
  <c r="AB799" i="1"/>
  <c r="L799" i="1"/>
  <c r="S799" i="1"/>
  <c r="Y799" i="1"/>
  <c r="G799" i="1"/>
  <c r="E799" i="1"/>
  <c r="F799" i="1"/>
  <c r="B799" i="1"/>
  <c r="A801" i="1"/>
  <c r="J800" i="1"/>
  <c r="K800" i="1"/>
  <c r="V800" i="1"/>
  <c r="C800" i="1"/>
  <c r="AB800" i="1"/>
  <c r="L800" i="1"/>
  <c r="C801" i="1"/>
  <c r="J801" i="1"/>
  <c r="K801" i="1"/>
  <c r="V801" i="1"/>
  <c r="A802" i="1"/>
  <c r="L801" i="1"/>
  <c r="AB801" i="1"/>
  <c r="J802" i="1"/>
  <c r="K802" i="1"/>
  <c r="V802" i="1"/>
  <c r="C802" i="1"/>
  <c r="A803" i="1"/>
  <c r="G800" i="1"/>
  <c r="E800" i="1"/>
  <c r="S800" i="1"/>
  <c r="L802" i="1"/>
  <c r="AB802" i="1"/>
  <c r="G801" i="1"/>
  <c r="E801" i="1"/>
  <c r="S801" i="1"/>
  <c r="F801" i="1"/>
  <c r="B801" i="1"/>
  <c r="A804" i="1"/>
  <c r="J803" i="1"/>
  <c r="K803" i="1"/>
  <c r="C803" i="1"/>
  <c r="V803" i="1"/>
  <c r="F809" i="1"/>
  <c r="L803" i="1"/>
  <c r="AB803" i="1"/>
  <c r="J804" i="1"/>
  <c r="K804" i="1"/>
  <c r="V804" i="1"/>
  <c r="A805" i="1"/>
  <c r="C804" i="1"/>
  <c r="G802" i="1"/>
  <c r="E802" i="1"/>
  <c r="F802" i="1"/>
  <c r="S802" i="1"/>
  <c r="B809" i="1"/>
  <c r="B802" i="1"/>
  <c r="AB804" i="1"/>
  <c r="L804" i="1"/>
  <c r="F803" i="1"/>
  <c r="S803" i="1"/>
  <c r="G803" i="1"/>
  <c r="E803" i="1"/>
  <c r="J805" i="1"/>
  <c r="K805" i="1"/>
  <c r="C805" i="1"/>
  <c r="A806" i="1"/>
  <c r="V805" i="1"/>
  <c r="L805" i="1"/>
  <c r="AB805" i="1"/>
  <c r="B803" i="1"/>
  <c r="J806" i="1"/>
  <c r="K806" i="1"/>
  <c r="C806" i="1"/>
  <c r="A807" i="1"/>
  <c r="V806" i="1"/>
  <c r="G804" i="1"/>
  <c r="E804" i="1"/>
  <c r="F804" i="1"/>
  <c r="S804" i="1"/>
  <c r="B804" i="1"/>
  <c r="J807" i="1"/>
  <c r="V807" i="1"/>
  <c r="S805" i="1"/>
  <c r="G805" i="1"/>
  <c r="E805" i="1"/>
  <c r="F805" i="1"/>
  <c r="L806" i="1"/>
  <c r="AB806" i="1"/>
  <c r="B805" i="1"/>
  <c r="K807" i="1"/>
  <c r="M807" i="1"/>
  <c r="D807" i="1"/>
  <c r="S806" i="1"/>
  <c r="G806" i="1"/>
  <c r="E806" i="1"/>
  <c r="F806" i="1"/>
  <c r="B806" i="1"/>
  <c r="C807" i="1"/>
  <c r="A808" i="1"/>
  <c r="L807" i="1"/>
  <c r="AB807" i="1"/>
  <c r="V808" i="1"/>
  <c r="J808" i="1"/>
  <c r="S807" i="1"/>
  <c r="Y807" i="1"/>
  <c r="G807" i="1"/>
  <c r="E807" i="1"/>
  <c r="F807" i="1"/>
  <c r="B807" i="1"/>
  <c r="K808" i="1"/>
  <c r="M808" i="1"/>
  <c r="D808" i="1"/>
  <c r="C808" i="1"/>
  <c r="A809" i="1"/>
  <c r="L808" i="1"/>
  <c r="AB808" i="1"/>
  <c r="F818" i="1"/>
  <c r="B818" i="1"/>
  <c r="F808" i="1"/>
  <c r="B808" i="1"/>
  <c r="S808" i="1"/>
  <c r="Y808" i="1"/>
  <c r="G808" i="1"/>
  <c r="E808" i="1"/>
  <c r="A810" i="1"/>
  <c r="C809" i="1"/>
  <c r="J809" i="1"/>
  <c r="K809" i="1"/>
  <c r="V809" i="1"/>
  <c r="A811" i="1"/>
  <c r="V810" i="1"/>
  <c r="C810" i="1"/>
  <c r="J810" i="1"/>
  <c r="K810" i="1"/>
  <c r="L809" i="1"/>
  <c r="AB809" i="1"/>
  <c r="L810" i="1"/>
  <c r="AB810" i="1"/>
  <c r="S809" i="1"/>
  <c r="G809" i="1"/>
  <c r="E809" i="1"/>
  <c r="A812" i="1"/>
  <c r="C811" i="1"/>
  <c r="V811" i="1"/>
  <c r="J811" i="1"/>
  <c r="K811" i="1"/>
  <c r="AB811" i="1"/>
  <c r="L811" i="1"/>
  <c r="F810" i="1"/>
  <c r="B810" i="1"/>
  <c r="G810" i="1"/>
  <c r="E810" i="1"/>
  <c r="S810" i="1"/>
  <c r="J812" i="1"/>
  <c r="K812" i="1"/>
  <c r="V812" i="1"/>
  <c r="A813" i="1"/>
  <c r="C812" i="1"/>
  <c r="AB812" i="1"/>
  <c r="L812" i="1"/>
  <c r="J813" i="1"/>
  <c r="K813" i="1"/>
  <c r="V813" i="1"/>
  <c r="A814" i="1"/>
  <c r="C813" i="1"/>
  <c r="F811" i="1"/>
  <c r="G811" i="1"/>
  <c r="E811" i="1"/>
  <c r="S811" i="1"/>
  <c r="M824" i="1"/>
  <c r="B811" i="1"/>
  <c r="AB813" i="1"/>
  <c r="L813" i="1"/>
  <c r="A815" i="1"/>
  <c r="C814" i="1"/>
  <c r="J814" i="1"/>
  <c r="K814" i="1"/>
  <c r="V814" i="1"/>
  <c r="G812" i="1"/>
  <c r="E812" i="1"/>
  <c r="F812" i="1"/>
  <c r="S812" i="1"/>
  <c r="B812" i="1"/>
  <c r="A816" i="1"/>
  <c r="C815" i="1"/>
  <c r="J815" i="1"/>
  <c r="K815" i="1"/>
  <c r="V815" i="1"/>
  <c r="AB814" i="1"/>
  <c r="L814" i="1"/>
  <c r="S813" i="1"/>
  <c r="F813" i="1"/>
  <c r="G813" i="1"/>
  <c r="E813" i="1"/>
  <c r="L815" i="1"/>
  <c r="AB815" i="1"/>
  <c r="F814" i="1"/>
  <c r="S814" i="1"/>
  <c r="G814" i="1"/>
  <c r="E814" i="1"/>
  <c r="J816" i="1"/>
  <c r="V816" i="1"/>
  <c r="B813" i="1"/>
  <c r="K816" i="1"/>
  <c r="M816" i="1"/>
  <c r="D816" i="1"/>
  <c r="B814" i="1"/>
  <c r="F815" i="1"/>
  <c r="S815" i="1"/>
  <c r="G815" i="1"/>
  <c r="E815" i="1"/>
  <c r="B815" i="1"/>
  <c r="A817" i="1"/>
  <c r="C816" i="1"/>
  <c r="AB816" i="1"/>
  <c r="L816" i="1"/>
  <c r="V817" i="1"/>
  <c r="J817" i="1"/>
  <c r="G816" i="1"/>
  <c r="E816" i="1"/>
  <c r="F816" i="1"/>
  <c r="B816" i="1"/>
  <c r="S816" i="1"/>
  <c r="Y816" i="1"/>
  <c r="K817" i="1"/>
  <c r="M817" i="1"/>
  <c r="D817" i="1"/>
  <c r="C817" i="1"/>
  <c r="A818" i="1"/>
  <c r="L817" i="1"/>
  <c r="AB817" i="1"/>
  <c r="F827" i="1"/>
  <c r="B827" i="1"/>
  <c r="F817" i="1"/>
  <c r="B817" i="1"/>
  <c r="G817" i="1"/>
  <c r="E817" i="1"/>
  <c r="S817" i="1"/>
  <c r="C818" i="1"/>
  <c r="A819" i="1"/>
  <c r="J818" i="1"/>
  <c r="K818" i="1"/>
  <c r="V818" i="1"/>
  <c r="AB818" i="1"/>
  <c r="L818" i="1"/>
  <c r="J819" i="1"/>
  <c r="K819" i="1"/>
  <c r="V819" i="1"/>
  <c r="A820" i="1"/>
  <c r="C819" i="1"/>
  <c r="L819" i="1"/>
  <c r="AB819" i="1"/>
  <c r="J820" i="1"/>
  <c r="K820" i="1"/>
  <c r="V820" i="1"/>
  <c r="A821" i="1"/>
  <c r="C820" i="1"/>
  <c r="S818" i="1"/>
  <c r="G818" i="1"/>
  <c r="E818" i="1"/>
  <c r="AB820" i="1"/>
  <c r="L820" i="1"/>
  <c r="S819" i="1"/>
  <c r="F819" i="1"/>
  <c r="B819" i="1"/>
  <c r="G819" i="1"/>
  <c r="E819" i="1"/>
  <c r="V821" i="1"/>
  <c r="C821" i="1"/>
  <c r="J821" i="1"/>
  <c r="K821" i="1"/>
  <c r="A822" i="1"/>
  <c r="L821" i="1"/>
  <c r="AB821" i="1"/>
  <c r="J822" i="1"/>
  <c r="K822" i="1"/>
  <c r="V822" i="1"/>
  <c r="A823" i="1"/>
  <c r="C822" i="1"/>
  <c r="F820" i="1"/>
  <c r="S820" i="1"/>
  <c r="G820" i="1"/>
  <c r="E820" i="1"/>
  <c r="M833" i="1"/>
  <c r="B820" i="1"/>
  <c r="L822" i="1"/>
  <c r="AB822" i="1"/>
  <c r="S821" i="1"/>
  <c r="G821" i="1"/>
  <c r="E821" i="1"/>
  <c r="F821" i="1"/>
  <c r="V823" i="1"/>
  <c r="J823" i="1"/>
  <c r="K823" i="1"/>
  <c r="A824" i="1"/>
  <c r="C823" i="1"/>
  <c r="J824" i="1"/>
  <c r="K824" i="1"/>
  <c r="V824" i="1"/>
  <c r="C824" i="1"/>
  <c r="A825" i="1"/>
  <c r="AB823" i="1"/>
  <c r="L823" i="1"/>
  <c r="G822" i="1"/>
  <c r="E822" i="1"/>
  <c r="F822" i="1"/>
  <c r="S822" i="1"/>
  <c r="B821" i="1"/>
  <c r="B822" i="1"/>
  <c r="J825" i="1"/>
  <c r="V825" i="1"/>
  <c r="F823" i="1"/>
  <c r="S823" i="1"/>
  <c r="G823" i="1"/>
  <c r="E823" i="1"/>
  <c r="L824" i="1"/>
  <c r="AB824" i="1"/>
  <c r="F824" i="1"/>
  <c r="S824" i="1"/>
  <c r="G824" i="1"/>
  <c r="E824" i="1"/>
  <c r="B823" i="1"/>
  <c r="K825" i="1"/>
  <c r="M825" i="1"/>
  <c r="D825" i="1"/>
  <c r="C825" i="1"/>
  <c r="A826" i="1"/>
  <c r="L825" i="1"/>
  <c r="AB825" i="1"/>
  <c r="B824" i="1"/>
  <c r="J826" i="1"/>
  <c r="V826" i="1"/>
  <c r="F825" i="1"/>
  <c r="B825" i="1"/>
  <c r="S825" i="1"/>
  <c r="Y825" i="1"/>
  <c r="G825" i="1"/>
  <c r="E825" i="1"/>
  <c r="K826" i="1"/>
  <c r="M826" i="1"/>
  <c r="D826" i="1"/>
  <c r="A827" i="1"/>
  <c r="C826" i="1"/>
  <c r="AB826" i="1"/>
  <c r="L826" i="1"/>
  <c r="F836" i="1"/>
  <c r="B836" i="1"/>
  <c r="F826" i="1"/>
  <c r="B826" i="1"/>
  <c r="G826" i="1"/>
  <c r="E826" i="1"/>
  <c r="S826" i="1"/>
  <c r="C827" i="1"/>
  <c r="J827" i="1"/>
  <c r="K827" i="1"/>
  <c r="V827" i="1"/>
  <c r="A828" i="1"/>
  <c r="A829" i="1"/>
  <c r="C828" i="1"/>
  <c r="J828" i="1"/>
  <c r="K828" i="1"/>
  <c r="V828" i="1"/>
  <c r="L827" i="1"/>
  <c r="AB827" i="1"/>
  <c r="L828" i="1"/>
  <c r="AB828" i="1"/>
  <c r="G827" i="1"/>
  <c r="E827" i="1"/>
  <c r="S827" i="1"/>
  <c r="C829" i="1"/>
  <c r="A830" i="1"/>
  <c r="J829" i="1"/>
  <c r="K829" i="1"/>
  <c r="V829" i="1"/>
  <c r="AB829" i="1"/>
  <c r="L829" i="1"/>
  <c r="J830" i="1"/>
  <c r="K830" i="1"/>
  <c r="V830" i="1"/>
  <c r="A831" i="1"/>
  <c r="C830" i="1"/>
  <c r="F828" i="1"/>
  <c r="B828" i="1"/>
  <c r="S828" i="1"/>
  <c r="G828" i="1"/>
  <c r="E828" i="1"/>
  <c r="AB830" i="1"/>
  <c r="L830" i="1"/>
  <c r="A832" i="1"/>
  <c r="C831" i="1"/>
  <c r="J831" i="1"/>
  <c r="K831" i="1"/>
  <c r="V831" i="1"/>
  <c r="G829" i="1"/>
  <c r="E829" i="1"/>
  <c r="F829" i="1"/>
  <c r="S829" i="1"/>
  <c r="M842" i="1"/>
  <c r="B829" i="1"/>
  <c r="C832" i="1"/>
  <c r="J832" i="1"/>
  <c r="K832" i="1"/>
  <c r="A833" i="1"/>
  <c r="V832" i="1"/>
  <c r="AB831" i="1"/>
  <c r="L831" i="1"/>
  <c r="F830" i="1"/>
  <c r="G830" i="1"/>
  <c r="E830" i="1"/>
  <c r="S830" i="1"/>
  <c r="B830" i="1"/>
  <c r="J833" i="1"/>
  <c r="K833" i="1"/>
  <c r="V833" i="1"/>
  <c r="C833" i="1"/>
  <c r="A834" i="1"/>
  <c r="L832" i="1"/>
  <c r="AB832" i="1"/>
  <c r="G831" i="1"/>
  <c r="E831" i="1"/>
  <c r="S831" i="1"/>
  <c r="F831" i="1"/>
  <c r="F832" i="1"/>
  <c r="S832" i="1"/>
  <c r="G832" i="1"/>
  <c r="E832" i="1"/>
  <c r="AB833" i="1"/>
  <c r="L833" i="1"/>
  <c r="B831" i="1"/>
  <c r="J834" i="1"/>
  <c r="V834" i="1"/>
  <c r="F833" i="1"/>
  <c r="S833" i="1"/>
  <c r="G833" i="1"/>
  <c r="E833" i="1"/>
  <c r="K834" i="1"/>
  <c r="M834" i="1"/>
  <c r="D834" i="1"/>
  <c r="B832" i="1"/>
  <c r="L834" i="1"/>
  <c r="AB834" i="1"/>
  <c r="C834" i="1"/>
  <c r="A835" i="1"/>
  <c r="B833" i="1"/>
  <c r="S834" i="1"/>
  <c r="Y834" i="1"/>
  <c r="F834" i="1"/>
  <c r="B834" i="1"/>
  <c r="G834" i="1"/>
  <c r="E834" i="1"/>
  <c r="V835" i="1"/>
  <c r="J835" i="1"/>
  <c r="K835" i="1"/>
  <c r="M835" i="1"/>
  <c r="D835" i="1"/>
  <c r="A836" i="1"/>
  <c r="C835" i="1"/>
  <c r="L835" i="1"/>
  <c r="AB835" i="1"/>
  <c r="F845" i="1"/>
  <c r="B845" i="1"/>
  <c r="F835" i="1"/>
  <c r="B835" i="1"/>
  <c r="S835" i="1"/>
  <c r="G835" i="1"/>
  <c r="E835" i="1"/>
  <c r="V836" i="1"/>
  <c r="C836" i="1"/>
  <c r="J836" i="1"/>
  <c r="K836" i="1"/>
  <c r="A837" i="1"/>
  <c r="J837" i="1"/>
  <c r="K837" i="1"/>
  <c r="V837" i="1"/>
  <c r="A838" i="1"/>
  <c r="C837" i="1"/>
  <c r="L836" i="1"/>
  <c r="AB836" i="1"/>
  <c r="V838" i="1"/>
  <c r="A839" i="1"/>
  <c r="C838" i="1"/>
  <c r="J838" i="1"/>
  <c r="K838" i="1"/>
  <c r="G836" i="1"/>
  <c r="E836" i="1"/>
  <c r="S836" i="1"/>
  <c r="AB837" i="1"/>
  <c r="L837" i="1"/>
  <c r="L838" i="1"/>
  <c r="AB838" i="1"/>
  <c r="G837" i="1"/>
  <c r="E837" i="1"/>
  <c r="F837" i="1"/>
  <c r="B837" i="1"/>
  <c r="S837" i="1"/>
  <c r="J839" i="1"/>
  <c r="K839" i="1"/>
  <c r="A840" i="1"/>
  <c r="V839" i="1"/>
  <c r="C839" i="1"/>
  <c r="J840" i="1"/>
  <c r="K840" i="1"/>
  <c r="V840" i="1"/>
  <c r="A841" i="1"/>
  <c r="C840" i="1"/>
  <c r="G838" i="1"/>
  <c r="E838" i="1"/>
  <c r="S838" i="1"/>
  <c r="F838" i="1"/>
  <c r="L839" i="1"/>
  <c r="AB839" i="1"/>
  <c r="M851" i="1"/>
  <c r="B838" i="1"/>
  <c r="J841" i="1"/>
  <c r="K841" i="1"/>
  <c r="V841" i="1"/>
  <c r="A842" i="1"/>
  <c r="C841" i="1"/>
  <c r="F839" i="1"/>
  <c r="G839" i="1"/>
  <c r="E839" i="1"/>
  <c r="S839" i="1"/>
  <c r="L840" i="1"/>
  <c r="AB840" i="1"/>
  <c r="J842" i="1"/>
  <c r="K842" i="1"/>
  <c r="V842" i="1"/>
  <c r="A843" i="1"/>
  <c r="C842" i="1"/>
  <c r="G840" i="1"/>
  <c r="E840" i="1"/>
  <c r="F840" i="1"/>
  <c r="S840" i="1"/>
  <c r="B839" i="1"/>
  <c r="AB841" i="1"/>
  <c r="L841" i="1"/>
  <c r="B840" i="1"/>
  <c r="J843" i="1"/>
  <c r="V843" i="1"/>
  <c r="G841" i="1"/>
  <c r="E841" i="1"/>
  <c r="S841" i="1"/>
  <c r="F841" i="1"/>
  <c r="L842" i="1"/>
  <c r="AB842" i="1"/>
  <c r="B841" i="1"/>
  <c r="F842" i="1"/>
  <c r="S842" i="1"/>
  <c r="G842" i="1"/>
  <c r="E842" i="1"/>
  <c r="M843" i="1"/>
  <c r="D843" i="1"/>
  <c r="K843" i="1"/>
  <c r="B842" i="1"/>
  <c r="AB843" i="1"/>
  <c r="L843" i="1"/>
  <c r="A844" i="1"/>
  <c r="C843" i="1"/>
  <c r="F843" i="1"/>
  <c r="B843" i="1"/>
  <c r="S843" i="1"/>
  <c r="Y843" i="1"/>
  <c r="G843" i="1"/>
  <c r="E843" i="1"/>
  <c r="J844" i="1"/>
  <c r="V844" i="1"/>
  <c r="K844" i="1"/>
  <c r="M844" i="1"/>
  <c r="D844" i="1"/>
  <c r="A845" i="1"/>
  <c r="C844" i="1"/>
  <c r="AB844" i="1"/>
  <c r="L844" i="1"/>
  <c r="F854" i="1"/>
  <c r="B854" i="1"/>
  <c r="F844" i="1"/>
  <c r="B844" i="1"/>
  <c r="S844" i="1"/>
  <c r="G844" i="1"/>
  <c r="E844" i="1"/>
  <c r="V845" i="1"/>
  <c r="C845" i="1"/>
  <c r="J845" i="1"/>
  <c r="K845" i="1"/>
  <c r="A846" i="1"/>
  <c r="V846" i="1"/>
  <c r="J846" i="1"/>
  <c r="K846" i="1"/>
  <c r="A847" i="1"/>
  <c r="C846" i="1"/>
  <c r="AB845" i="1"/>
  <c r="L845" i="1"/>
  <c r="V847" i="1"/>
  <c r="C847" i="1"/>
  <c r="J847" i="1"/>
  <c r="K847" i="1"/>
  <c r="A848" i="1"/>
  <c r="L846" i="1"/>
  <c r="AB846" i="1"/>
  <c r="S845" i="1"/>
  <c r="G845" i="1"/>
  <c r="E845" i="1"/>
  <c r="C848" i="1"/>
  <c r="V848" i="1"/>
  <c r="J848" i="1"/>
  <c r="K848" i="1"/>
  <c r="A849" i="1"/>
  <c r="L847" i="1"/>
  <c r="AB847" i="1"/>
  <c r="G846" i="1"/>
  <c r="E846" i="1"/>
  <c r="F846" i="1"/>
  <c r="B846" i="1"/>
  <c r="S846" i="1"/>
  <c r="C849" i="1"/>
  <c r="A850" i="1"/>
  <c r="V849" i="1"/>
  <c r="J849" i="1"/>
  <c r="K849" i="1"/>
  <c r="AB848" i="1"/>
  <c r="L848" i="1"/>
  <c r="G847" i="1"/>
  <c r="E847" i="1"/>
  <c r="F847" i="1"/>
  <c r="S847" i="1"/>
  <c r="M860" i="1"/>
  <c r="B847" i="1"/>
  <c r="AB849" i="1"/>
  <c r="L849" i="1"/>
  <c r="A851" i="1"/>
  <c r="J850" i="1"/>
  <c r="K850" i="1"/>
  <c r="C850" i="1"/>
  <c r="V850" i="1"/>
  <c r="S848" i="1"/>
  <c r="G848" i="1"/>
  <c r="E848" i="1"/>
  <c r="F848" i="1"/>
  <c r="AB850" i="1"/>
  <c r="L850" i="1"/>
  <c r="V851" i="1"/>
  <c r="J851" i="1"/>
  <c r="K851" i="1"/>
  <c r="C851" i="1"/>
  <c r="A852" i="1"/>
  <c r="B848" i="1"/>
  <c r="S849" i="1"/>
  <c r="F849" i="1"/>
  <c r="G849" i="1"/>
  <c r="E849" i="1"/>
  <c r="L851" i="1"/>
  <c r="AB851" i="1"/>
  <c r="J852" i="1"/>
  <c r="V852" i="1"/>
  <c r="B849" i="1"/>
  <c r="S850" i="1"/>
  <c r="G850" i="1"/>
  <c r="E850" i="1"/>
  <c r="F850" i="1"/>
  <c r="B850" i="1"/>
  <c r="K852" i="1"/>
  <c r="M852" i="1"/>
  <c r="D852" i="1"/>
  <c r="S851" i="1"/>
  <c r="G851" i="1"/>
  <c r="E851" i="1"/>
  <c r="F851" i="1"/>
  <c r="B851" i="1"/>
  <c r="C852" i="1"/>
  <c r="A853" i="1"/>
  <c r="AB852" i="1"/>
  <c r="L852" i="1"/>
  <c r="J853" i="1"/>
  <c r="V853" i="1"/>
  <c r="G852" i="1"/>
  <c r="E852" i="1"/>
  <c r="F852" i="1"/>
  <c r="B852" i="1"/>
  <c r="S852" i="1"/>
  <c r="Y852" i="1"/>
  <c r="K853" i="1"/>
  <c r="M853" i="1"/>
  <c r="D853" i="1"/>
  <c r="A854" i="1"/>
  <c r="C853" i="1"/>
  <c r="L853" i="1"/>
  <c r="AB853" i="1"/>
  <c r="F863" i="1"/>
  <c r="B863" i="1"/>
  <c r="F853" i="1"/>
  <c r="B853" i="1"/>
  <c r="G853" i="1"/>
  <c r="E853" i="1"/>
  <c r="S853" i="1"/>
  <c r="V854" i="1"/>
  <c r="A855" i="1"/>
  <c r="C854" i="1"/>
  <c r="J854" i="1"/>
  <c r="K854" i="1"/>
  <c r="AB854" i="1"/>
  <c r="L854" i="1"/>
  <c r="J855" i="1"/>
  <c r="K855" i="1"/>
  <c r="V855" i="1"/>
  <c r="A856" i="1"/>
  <c r="C855" i="1"/>
  <c r="L855" i="1"/>
  <c r="AB855" i="1"/>
  <c r="A857" i="1"/>
  <c r="C856" i="1"/>
  <c r="J856" i="1"/>
  <c r="K856" i="1"/>
  <c r="V856" i="1"/>
  <c r="S854" i="1"/>
  <c r="G854" i="1"/>
  <c r="E854" i="1"/>
  <c r="A858" i="1"/>
  <c r="C857" i="1"/>
  <c r="J857" i="1"/>
  <c r="K857" i="1"/>
  <c r="V857" i="1"/>
  <c r="F855" i="1"/>
  <c r="B855" i="1"/>
  <c r="G855" i="1"/>
  <c r="E855" i="1"/>
  <c r="S855" i="1"/>
  <c r="L856" i="1"/>
  <c r="AB856" i="1"/>
  <c r="L857" i="1"/>
  <c r="AB857" i="1"/>
  <c r="F856" i="1"/>
  <c r="G856" i="1"/>
  <c r="E856" i="1"/>
  <c r="S856" i="1"/>
  <c r="J858" i="1"/>
  <c r="K858" i="1"/>
  <c r="A859" i="1"/>
  <c r="C858" i="1"/>
  <c r="V858" i="1"/>
  <c r="M869" i="1"/>
  <c r="C859" i="1"/>
  <c r="V859" i="1"/>
  <c r="A860" i="1"/>
  <c r="J859" i="1"/>
  <c r="K859" i="1"/>
  <c r="B856" i="1"/>
  <c r="S857" i="1"/>
  <c r="F857" i="1"/>
  <c r="G857" i="1"/>
  <c r="E857" i="1"/>
  <c r="L858" i="1"/>
  <c r="AB858" i="1"/>
  <c r="L859" i="1"/>
  <c r="AB859" i="1"/>
  <c r="G858" i="1"/>
  <c r="E858" i="1"/>
  <c r="S858" i="1"/>
  <c r="F858" i="1"/>
  <c r="B857" i="1"/>
  <c r="J860" i="1"/>
  <c r="K860" i="1"/>
  <c r="V860" i="1"/>
  <c r="C860" i="1"/>
  <c r="A861" i="1"/>
  <c r="L860" i="1"/>
  <c r="AB860" i="1"/>
  <c r="S859" i="1"/>
  <c r="F859" i="1"/>
  <c r="G859" i="1"/>
  <c r="E859" i="1"/>
  <c r="J861" i="1"/>
  <c r="V861" i="1"/>
  <c r="B858" i="1"/>
  <c r="B859" i="1"/>
  <c r="S860" i="1"/>
  <c r="F860" i="1"/>
  <c r="G860" i="1"/>
  <c r="E860" i="1"/>
  <c r="M861" i="1"/>
  <c r="D861" i="1"/>
  <c r="K861" i="1"/>
  <c r="B860" i="1"/>
  <c r="AB861" i="1"/>
  <c r="L861" i="1"/>
  <c r="A862" i="1"/>
  <c r="C861" i="1"/>
  <c r="V862" i="1"/>
  <c r="J862" i="1"/>
  <c r="G861" i="1"/>
  <c r="E861" i="1"/>
  <c r="F861" i="1"/>
  <c r="B861" i="1"/>
  <c r="S861" i="1"/>
  <c r="Y861" i="1"/>
  <c r="K862" i="1"/>
  <c r="M862" i="1"/>
  <c r="D862" i="1"/>
  <c r="C862" i="1"/>
  <c r="A863" i="1"/>
  <c r="L862" i="1"/>
  <c r="AB862" i="1"/>
  <c r="F872" i="1"/>
  <c r="B872" i="1"/>
  <c r="F862" i="1"/>
  <c r="B862" i="1"/>
  <c r="S862" i="1"/>
  <c r="G862" i="1"/>
  <c r="E862" i="1"/>
  <c r="J863" i="1"/>
  <c r="K863" i="1"/>
  <c r="A864" i="1"/>
  <c r="V863" i="1"/>
  <c r="C863" i="1"/>
  <c r="L863" i="1"/>
  <c r="AB863" i="1"/>
  <c r="V864" i="1"/>
  <c r="J864" i="1"/>
  <c r="K864" i="1"/>
  <c r="C864" i="1"/>
  <c r="A865" i="1"/>
  <c r="AB864" i="1"/>
  <c r="L864" i="1"/>
  <c r="S863" i="1"/>
  <c r="G863" i="1"/>
  <c r="E863" i="1"/>
  <c r="V865" i="1"/>
  <c r="A866" i="1"/>
  <c r="C865" i="1"/>
  <c r="J865" i="1"/>
  <c r="K865" i="1"/>
  <c r="L865" i="1"/>
  <c r="AB865" i="1"/>
  <c r="J866" i="1"/>
  <c r="K866" i="1"/>
  <c r="V866" i="1"/>
  <c r="A867" i="1"/>
  <c r="C866" i="1"/>
  <c r="F864" i="1"/>
  <c r="B864" i="1"/>
  <c r="S864" i="1"/>
  <c r="G864" i="1"/>
  <c r="E864" i="1"/>
  <c r="L866" i="1"/>
  <c r="AB866" i="1"/>
  <c r="F865" i="1"/>
  <c r="S865" i="1"/>
  <c r="G865" i="1"/>
  <c r="E865" i="1"/>
  <c r="C867" i="1"/>
  <c r="J867" i="1"/>
  <c r="K867" i="1"/>
  <c r="V867" i="1"/>
  <c r="A868" i="1"/>
  <c r="M878" i="1"/>
  <c r="B865" i="1"/>
  <c r="L867" i="1"/>
  <c r="AB867" i="1"/>
  <c r="S866" i="1"/>
  <c r="G866" i="1"/>
  <c r="E866" i="1"/>
  <c r="F866" i="1"/>
  <c r="A869" i="1"/>
  <c r="C868" i="1"/>
  <c r="J868" i="1"/>
  <c r="K868" i="1"/>
  <c r="V868" i="1"/>
  <c r="L868" i="1"/>
  <c r="AB868" i="1"/>
  <c r="G867" i="1"/>
  <c r="E867" i="1"/>
  <c r="F867" i="1"/>
  <c r="S867" i="1"/>
  <c r="V869" i="1"/>
  <c r="J869" i="1"/>
  <c r="K869" i="1"/>
  <c r="A870" i="1"/>
  <c r="C869" i="1"/>
  <c r="B866" i="1"/>
  <c r="B867" i="1"/>
  <c r="J870" i="1"/>
  <c r="V870" i="1"/>
  <c r="AB869" i="1"/>
  <c r="L869" i="1"/>
  <c r="G868" i="1"/>
  <c r="E868" i="1"/>
  <c r="F868" i="1"/>
  <c r="S868" i="1"/>
  <c r="G869" i="1"/>
  <c r="E869" i="1"/>
  <c r="S869" i="1"/>
  <c r="F869" i="1"/>
  <c r="B868" i="1"/>
  <c r="K870" i="1"/>
  <c r="M870" i="1"/>
  <c r="D870" i="1"/>
  <c r="B869" i="1"/>
  <c r="A871" i="1"/>
  <c r="C870" i="1"/>
  <c r="AB870" i="1"/>
  <c r="L870" i="1"/>
  <c r="J871" i="1"/>
  <c r="V871" i="1"/>
  <c r="F870" i="1"/>
  <c r="B870" i="1"/>
  <c r="S870" i="1"/>
  <c r="Y870" i="1"/>
  <c r="G870" i="1"/>
  <c r="E870" i="1"/>
  <c r="K871" i="1"/>
  <c r="M871" i="1"/>
  <c r="D871" i="1"/>
  <c r="A872" i="1"/>
  <c r="C871" i="1"/>
  <c r="AB871" i="1"/>
  <c r="L871" i="1"/>
  <c r="F881" i="1"/>
  <c r="B881" i="1"/>
  <c r="F871" i="1"/>
  <c r="B871" i="1"/>
  <c r="G871" i="1"/>
  <c r="E871" i="1"/>
  <c r="S871" i="1"/>
  <c r="J872" i="1"/>
  <c r="K872" i="1"/>
  <c r="A873" i="1"/>
  <c r="V872" i="1"/>
  <c r="C872" i="1"/>
  <c r="Y440" i="1"/>
  <c r="Z439" i="1"/>
  <c r="Y424" i="1"/>
  <c r="Z436" i="1"/>
  <c r="D436" i="1"/>
  <c r="Y428" i="1"/>
  <c r="Y427" i="1"/>
  <c r="Y328" i="1"/>
  <c r="Z432" i="1"/>
  <c r="Z325" i="1"/>
  <c r="Z327" i="1"/>
  <c r="Z321" i="1"/>
  <c r="L872" i="1"/>
  <c r="AB872" i="1"/>
  <c r="A874" i="1"/>
  <c r="C873" i="1"/>
  <c r="V873" i="1"/>
  <c r="J873" i="1"/>
  <c r="K873" i="1"/>
  <c r="S872" i="1"/>
  <c r="G872" i="1"/>
  <c r="E872" i="1"/>
  <c r="C874" i="1"/>
  <c r="J874" i="1"/>
  <c r="K874" i="1"/>
  <c r="V874" i="1"/>
  <c r="A875" i="1"/>
  <c r="L873" i="1"/>
  <c r="AB873" i="1"/>
  <c r="G873" i="1"/>
  <c r="E873" i="1"/>
  <c r="S873" i="1"/>
  <c r="F873" i="1"/>
  <c r="B873" i="1"/>
  <c r="AB874" i="1"/>
  <c r="L874" i="1"/>
  <c r="C875" i="1"/>
  <c r="J875" i="1"/>
  <c r="K875" i="1"/>
  <c r="V875" i="1"/>
  <c r="A876" i="1"/>
  <c r="G874" i="1"/>
  <c r="E874" i="1"/>
  <c r="F874" i="1"/>
  <c r="S874" i="1"/>
  <c r="L875" i="1"/>
  <c r="AB875" i="1"/>
  <c r="V876" i="1"/>
  <c r="A877" i="1"/>
  <c r="C876" i="1"/>
  <c r="J876" i="1"/>
  <c r="K876" i="1"/>
  <c r="M887" i="1"/>
  <c r="B874" i="1"/>
  <c r="A878" i="1"/>
  <c r="C877" i="1"/>
  <c r="J877" i="1"/>
  <c r="K877" i="1"/>
  <c r="V877" i="1"/>
  <c r="AB876" i="1"/>
  <c r="L876" i="1"/>
  <c r="G875" i="1"/>
  <c r="E875" i="1"/>
  <c r="F875" i="1"/>
  <c r="S875" i="1"/>
  <c r="L877" i="1"/>
  <c r="AB877" i="1"/>
  <c r="B875" i="1"/>
  <c r="G876" i="1"/>
  <c r="E876" i="1"/>
  <c r="F876" i="1"/>
  <c r="S876" i="1"/>
  <c r="J878" i="1"/>
  <c r="K878" i="1"/>
  <c r="V878" i="1"/>
  <c r="A879" i="1"/>
  <c r="C878" i="1"/>
  <c r="AB878" i="1"/>
  <c r="L878" i="1"/>
  <c r="G877" i="1"/>
  <c r="E877" i="1"/>
  <c r="S877" i="1"/>
  <c r="F877" i="1"/>
  <c r="V879" i="1"/>
  <c r="J879" i="1"/>
  <c r="B876" i="1"/>
  <c r="B877" i="1"/>
  <c r="K879" i="1"/>
  <c r="M879" i="1"/>
  <c r="D879" i="1"/>
  <c r="G878" i="1"/>
  <c r="E878" i="1"/>
  <c r="F878" i="1"/>
  <c r="S878" i="1"/>
  <c r="B878" i="1"/>
  <c r="A880" i="1"/>
  <c r="C879" i="1"/>
  <c r="L879" i="1"/>
  <c r="AB879" i="1"/>
  <c r="F879" i="1"/>
  <c r="B879" i="1"/>
  <c r="G879" i="1"/>
  <c r="E879" i="1"/>
  <c r="S879" i="1"/>
  <c r="Y879" i="1"/>
  <c r="V880" i="1"/>
  <c r="J880" i="1"/>
  <c r="K880" i="1"/>
  <c r="M880" i="1"/>
  <c r="D880" i="1"/>
  <c r="A881" i="1"/>
  <c r="C880" i="1"/>
  <c r="AB880" i="1"/>
  <c r="L880" i="1"/>
  <c r="F890" i="1"/>
  <c r="B890" i="1"/>
  <c r="F880" i="1"/>
  <c r="B880" i="1"/>
  <c r="G880" i="1"/>
  <c r="E880" i="1"/>
  <c r="S880" i="1"/>
  <c r="A882" i="1"/>
  <c r="J881" i="1"/>
  <c r="K881" i="1"/>
  <c r="V881" i="1"/>
  <c r="C881" i="1"/>
  <c r="V882" i="1"/>
  <c r="A883" i="1"/>
  <c r="J882" i="1"/>
  <c r="K882" i="1"/>
  <c r="C882" i="1"/>
  <c r="L881" i="1"/>
  <c r="AB881" i="1"/>
  <c r="L882" i="1"/>
  <c r="AB882" i="1"/>
  <c r="J883" i="1"/>
  <c r="K883" i="1"/>
  <c r="V883" i="1"/>
  <c r="A884" i="1"/>
  <c r="C883" i="1"/>
  <c r="G881" i="1"/>
  <c r="E881" i="1"/>
  <c r="S881" i="1"/>
  <c r="L883" i="1"/>
  <c r="AB883" i="1"/>
  <c r="F882" i="1"/>
  <c r="B882" i="1"/>
  <c r="S882" i="1"/>
  <c r="G882" i="1"/>
  <c r="E882" i="1"/>
  <c r="A885" i="1"/>
  <c r="V884" i="1"/>
  <c r="C884" i="1"/>
  <c r="J884" i="1"/>
  <c r="K884" i="1"/>
  <c r="S883" i="1"/>
  <c r="F883" i="1"/>
  <c r="G883" i="1"/>
  <c r="E883" i="1"/>
  <c r="C885" i="1"/>
  <c r="J885" i="1"/>
  <c r="K885" i="1"/>
  <c r="V885" i="1"/>
  <c r="A886" i="1"/>
  <c r="AB884" i="1"/>
  <c r="L884" i="1"/>
  <c r="M896" i="1"/>
  <c r="B883" i="1"/>
  <c r="G884" i="1"/>
  <c r="E884" i="1"/>
  <c r="F884" i="1"/>
  <c r="S884" i="1"/>
  <c r="C886" i="1"/>
  <c r="A887" i="1"/>
  <c r="V886" i="1"/>
  <c r="J886" i="1"/>
  <c r="K886" i="1"/>
  <c r="L885" i="1"/>
  <c r="AB885" i="1"/>
  <c r="B884" i="1"/>
  <c r="AB886" i="1"/>
  <c r="L886" i="1"/>
  <c r="S885" i="1"/>
  <c r="F885" i="1"/>
  <c r="G885" i="1"/>
  <c r="E885" i="1"/>
  <c r="V887" i="1"/>
  <c r="J887" i="1"/>
  <c r="K887" i="1"/>
  <c r="C887" i="1"/>
  <c r="A888" i="1"/>
  <c r="B885" i="1"/>
  <c r="L887" i="1"/>
  <c r="AB887" i="1"/>
  <c r="V888" i="1"/>
  <c r="J888" i="1"/>
  <c r="G886" i="1"/>
  <c r="E886" i="1"/>
  <c r="F886" i="1"/>
  <c r="S886" i="1"/>
  <c r="M888" i="1"/>
  <c r="D888" i="1"/>
  <c r="K888" i="1"/>
  <c r="F887" i="1"/>
  <c r="G887" i="1"/>
  <c r="E887" i="1"/>
  <c r="S887" i="1"/>
  <c r="B886" i="1"/>
  <c r="B887" i="1"/>
  <c r="AB888" i="1"/>
  <c r="L888" i="1"/>
  <c r="A889" i="1"/>
  <c r="C888" i="1"/>
  <c r="G888" i="1"/>
  <c r="E888" i="1"/>
  <c r="F888" i="1"/>
  <c r="B888" i="1"/>
  <c r="S888" i="1"/>
  <c r="Y888" i="1"/>
  <c r="J889" i="1"/>
  <c r="V889" i="1"/>
  <c r="K889" i="1"/>
  <c r="M889" i="1"/>
  <c r="D889" i="1"/>
  <c r="A890" i="1"/>
  <c r="C889" i="1"/>
  <c r="L889" i="1"/>
  <c r="AB889" i="1"/>
  <c r="F899" i="1"/>
  <c r="B899" i="1"/>
  <c r="F889" i="1"/>
  <c r="B889" i="1"/>
  <c r="G889" i="1"/>
  <c r="E889" i="1"/>
  <c r="S889" i="1"/>
  <c r="A891" i="1"/>
  <c r="C890" i="1"/>
  <c r="V890" i="1"/>
  <c r="J890" i="1"/>
  <c r="K890" i="1"/>
  <c r="J891" i="1"/>
  <c r="K891" i="1"/>
  <c r="A892" i="1"/>
  <c r="C891" i="1"/>
  <c r="V891" i="1"/>
  <c r="L890" i="1"/>
  <c r="AB890" i="1"/>
  <c r="V892" i="1"/>
  <c r="A893" i="1"/>
  <c r="J892" i="1"/>
  <c r="K892" i="1"/>
  <c r="C892" i="1"/>
  <c r="S890" i="1"/>
  <c r="G890" i="1"/>
  <c r="E890" i="1"/>
  <c r="AB891" i="1"/>
  <c r="L891" i="1"/>
  <c r="G891" i="1"/>
  <c r="E891" i="1"/>
  <c r="F891" i="1"/>
  <c r="B891" i="1"/>
  <c r="S891" i="1"/>
  <c r="L892" i="1"/>
  <c r="AB892" i="1"/>
  <c r="C893" i="1"/>
  <c r="J893" i="1"/>
  <c r="K893" i="1"/>
  <c r="V893" i="1"/>
  <c r="A894" i="1"/>
  <c r="L893" i="1"/>
  <c r="AB893" i="1"/>
  <c r="V894" i="1"/>
  <c r="A895" i="1"/>
  <c r="C894" i="1"/>
  <c r="J894" i="1"/>
  <c r="K894" i="1"/>
  <c r="G892" i="1"/>
  <c r="E892" i="1"/>
  <c r="S892" i="1"/>
  <c r="F892" i="1"/>
  <c r="M905" i="1"/>
  <c r="V895" i="1"/>
  <c r="A896" i="1"/>
  <c r="Z200" i="1"/>
  <c r="D200" i="1"/>
  <c r="J895" i="1"/>
  <c r="K895" i="1"/>
  <c r="C895" i="1"/>
  <c r="G893" i="1"/>
  <c r="E893" i="1"/>
  <c r="F893" i="1"/>
  <c r="S893" i="1"/>
  <c r="L894" i="1"/>
  <c r="AB894" i="1"/>
  <c r="B892" i="1"/>
  <c r="B893" i="1"/>
  <c r="L895" i="1"/>
  <c r="AB895" i="1"/>
  <c r="V896" i="1"/>
  <c r="J896" i="1"/>
  <c r="K896" i="1"/>
  <c r="A897" i="1"/>
  <c r="C896" i="1"/>
  <c r="G894" i="1"/>
  <c r="E894" i="1"/>
  <c r="F894" i="1"/>
  <c r="S894" i="1"/>
  <c r="B894" i="1"/>
  <c r="AB896" i="1"/>
  <c r="L896" i="1"/>
  <c r="S895" i="1"/>
  <c r="G895" i="1"/>
  <c r="E895" i="1"/>
  <c r="F895" i="1"/>
  <c r="J897" i="1"/>
  <c r="V897" i="1"/>
  <c r="M897" i="1"/>
  <c r="D897" i="1"/>
  <c r="K897" i="1"/>
  <c r="B895" i="1"/>
  <c r="F896" i="1"/>
  <c r="S896" i="1"/>
  <c r="G896" i="1"/>
  <c r="E896" i="1"/>
  <c r="B896" i="1"/>
  <c r="L897" i="1"/>
  <c r="AB897" i="1"/>
  <c r="C897" i="1"/>
  <c r="A898" i="1"/>
  <c r="F897" i="1"/>
  <c r="B897" i="1"/>
  <c r="S897" i="1"/>
  <c r="Y897" i="1"/>
  <c r="G897" i="1"/>
  <c r="E897" i="1"/>
  <c r="V898" i="1"/>
  <c r="J898" i="1"/>
  <c r="K898" i="1"/>
  <c r="M898" i="1"/>
  <c r="D898" i="1"/>
  <c r="A899" i="1"/>
  <c r="C898" i="1"/>
  <c r="AB898" i="1"/>
  <c r="L898" i="1"/>
  <c r="F908" i="1"/>
  <c r="B908" i="1"/>
  <c r="F898" i="1"/>
  <c r="B898" i="1"/>
  <c r="S898" i="1"/>
  <c r="G898" i="1"/>
  <c r="E898" i="1"/>
  <c r="V899" i="1"/>
  <c r="C899" i="1"/>
  <c r="A900" i="1"/>
  <c r="J899" i="1"/>
  <c r="K899" i="1"/>
  <c r="A901" i="1"/>
  <c r="C900" i="1"/>
  <c r="V900" i="1"/>
  <c r="J900" i="1"/>
  <c r="K900" i="1"/>
  <c r="AB899" i="1"/>
  <c r="L899" i="1"/>
  <c r="AB900" i="1"/>
  <c r="L900" i="1"/>
  <c r="G899" i="1"/>
  <c r="E899" i="1"/>
  <c r="S899" i="1"/>
  <c r="V901" i="1"/>
  <c r="A902" i="1"/>
  <c r="C901" i="1"/>
  <c r="J901" i="1"/>
  <c r="K901" i="1"/>
  <c r="L901" i="1"/>
  <c r="AB901" i="1"/>
  <c r="A903" i="1"/>
  <c r="C902" i="1"/>
  <c r="V902" i="1"/>
  <c r="J902" i="1"/>
  <c r="K902" i="1"/>
  <c r="F900" i="1"/>
  <c r="B900" i="1"/>
  <c r="G900" i="1"/>
  <c r="E900" i="1"/>
  <c r="S900" i="1"/>
  <c r="F912" i="1"/>
  <c r="A904" i="1"/>
  <c r="C903" i="1"/>
  <c r="J903" i="1"/>
  <c r="K903" i="1"/>
  <c r="V903" i="1"/>
  <c r="S901" i="1"/>
  <c r="G901" i="1"/>
  <c r="E901" i="1"/>
  <c r="F901" i="1"/>
  <c r="L902" i="1"/>
  <c r="AB902" i="1"/>
  <c r="B912" i="1"/>
  <c r="M914" i="1"/>
  <c r="B901" i="1"/>
  <c r="L903" i="1"/>
  <c r="AB903" i="1"/>
  <c r="G902" i="1"/>
  <c r="E902" i="1"/>
  <c r="F902" i="1"/>
  <c r="S902" i="1"/>
  <c r="C904" i="1"/>
  <c r="J904" i="1"/>
  <c r="K904" i="1"/>
  <c r="A905" i="1"/>
  <c r="V904" i="1"/>
  <c r="AB904" i="1"/>
  <c r="L904" i="1"/>
  <c r="S903" i="1"/>
  <c r="G903" i="1"/>
  <c r="E903" i="1"/>
  <c r="F903" i="1"/>
  <c r="V905" i="1"/>
  <c r="J905" i="1"/>
  <c r="K905" i="1"/>
  <c r="C905" i="1"/>
  <c r="A906" i="1"/>
  <c r="B902" i="1"/>
  <c r="L905" i="1"/>
  <c r="AB905" i="1"/>
  <c r="J906" i="1"/>
  <c r="V906" i="1"/>
  <c r="B903" i="1"/>
  <c r="S904" i="1"/>
  <c r="G904" i="1"/>
  <c r="E904" i="1"/>
  <c r="F904" i="1"/>
  <c r="M915" i="1"/>
  <c r="B904" i="1"/>
  <c r="K906" i="1"/>
  <c r="M906" i="1"/>
  <c r="D906" i="1"/>
  <c r="F905" i="1"/>
  <c r="G905" i="1"/>
  <c r="E905" i="1"/>
  <c r="S905" i="1"/>
  <c r="B905" i="1"/>
  <c r="A907" i="1"/>
  <c r="C906" i="1"/>
  <c r="AB906" i="1"/>
  <c r="L906" i="1"/>
  <c r="G906" i="1"/>
  <c r="E906" i="1"/>
  <c r="F906" i="1"/>
  <c r="B906" i="1"/>
  <c r="S906" i="1"/>
  <c r="Y906" i="1"/>
  <c r="J907" i="1"/>
  <c r="V907" i="1"/>
  <c r="K907" i="1"/>
  <c r="M907" i="1"/>
  <c r="D907" i="1"/>
  <c r="C907" i="1"/>
  <c r="A908" i="1"/>
  <c r="AB907" i="1"/>
  <c r="L907" i="1"/>
  <c r="F907" i="1"/>
  <c r="B907" i="1"/>
  <c r="G907" i="1"/>
  <c r="E907" i="1"/>
  <c r="S907" i="1"/>
  <c r="C908" i="1"/>
  <c r="J908" i="1"/>
  <c r="K908" i="1"/>
  <c r="V908" i="1"/>
  <c r="A909" i="1"/>
  <c r="A910" i="1"/>
  <c r="C909" i="1"/>
  <c r="J909" i="1"/>
  <c r="K909" i="1"/>
  <c r="V909" i="1"/>
  <c r="L908" i="1"/>
  <c r="AB908" i="1"/>
  <c r="AB909" i="1"/>
  <c r="L909" i="1"/>
  <c r="G908" i="1"/>
  <c r="E908" i="1"/>
  <c r="S908" i="1"/>
  <c r="J910" i="1"/>
  <c r="K910" i="1"/>
  <c r="C910" i="1"/>
  <c r="V910" i="1"/>
  <c r="A911" i="1"/>
  <c r="F920" i="1"/>
  <c r="J911" i="1"/>
  <c r="K911" i="1"/>
  <c r="V911" i="1"/>
  <c r="A912" i="1"/>
  <c r="C911" i="1"/>
  <c r="L910" i="1"/>
  <c r="AB910" i="1"/>
  <c r="G909" i="1"/>
  <c r="E909" i="1"/>
  <c r="F909" i="1"/>
  <c r="B909" i="1"/>
  <c r="S909" i="1"/>
  <c r="B920" i="1"/>
  <c r="C912" i="1"/>
  <c r="J912" i="1"/>
  <c r="K912" i="1"/>
  <c r="A913" i="1"/>
  <c r="V912" i="1"/>
  <c r="S910" i="1"/>
  <c r="G910" i="1"/>
  <c r="E910" i="1"/>
  <c r="F910" i="1"/>
  <c r="L911" i="1"/>
  <c r="AB911" i="1"/>
  <c r="M923" i="1"/>
  <c r="B910" i="1"/>
  <c r="A914" i="1"/>
  <c r="J913" i="1"/>
  <c r="K913" i="1"/>
  <c r="C913" i="1"/>
  <c r="V913" i="1"/>
  <c r="L912" i="1"/>
  <c r="AB912" i="1"/>
  <c r="F911" i="1"/>
  <c r="S911" i="1"/>
  <c r="G911" i="1"/>
  <c r="E911" i="1"/>
  <c r="B911" i="1"/>
  <c r="S912" i="1"/>
  <c r="G912" i="1"/>
  <c r="E912" i="1"/>
  <c r="AB913" i="1"/>
  <c r="L913" i="1"/>
  <c r="J914" i="1"/>
  <c r="K914" i="1"/>
  <c r="V914" i="1"/>
  <c r="A915" i="1"/>
  <c r="C914" i="1"/>
  <c r="V915" i="1"/>
  <c r="J915" i="1"/>
  <c r="K915" i="1"/>
  <c r="C915" i="1"/>
  <c r="A916" i="1"/>
  <c r="F913" i="1"/>
  <c r="B913" i="1"/>
  <c r="S913" i="1"/>
  <c r="G913" i="1"/>
  <c r="E913" i="1"/>
  <c r="AB914" i="1"/>
  <c r="L914" i="1"/>
  <c r="M924" i="1"/>
  <c r="F914" i="1"/>
  <c r="G914" i="1"/>
  <c r="E914" i="1"/>
  <c r="S914" i="1"/>
  <c r="A917" i="1"/>
  <c r="V916" i="1"/>
  <c r="C916" i="1"/>
  <c r="J916" i="1"/>
  <c r="K916" i="1"/>
  <c r="L915" i="1"/>
  <c r="AB915" i="1"/>
  <c r="J917" i="1"/>
  <c r="K917" i="1"/>
  <c r="V917" i="1"/>
  <c r="A918" i="1"/>
  <c r="C917" i="1"/>
  <c r="AB916" i="1"/>
  <c r="L916" i="1"/>
  <c r="S915" i="1"/>
  <c r="G915" i="1"/>
  <c r="E915" i="1"/>
  <c r="F915" i="1"/>
  <c r="B914" i="1"/>
  <c r="F924" i="1"/>
  <c r="B924" i="1"/>
  <c r="B915" i="1"/>
  <c r="V918" i="1"/>
  <c r="A919" i="1"/>
  <c r="C918" i="1"/>
  <c r="J918" i="1"/>
  <c r="K918" i="1"/>
  <c r="G916" i="1"/>
  <c r="E916" i="1"/>
  <c r="S916" i="1"/>
  <c r="AB917" i="1"/>
  <c r="L917" i="1"/>
  <c r="S917" i="1"/>
  <c r="G917" i="1"/>
  <c r="E917" i="1"/>
  <c r="F917" i="1"/>
  <c r="B917" i="1"/>
  <c r="J919" i="1"/>
  <c r="K919" i="1"/>
  <c r="V919" i="1"/>
  <c r="A920" i="1"/>
  <c r="C919" i="1"/>
  <c r="L918" i="1"/>
  <c r="AB918" i="1"/>
  <c r="L919" i="1"/>
  <c r="AB919" i="1"/>
  <c r="V920" i="1"/>
  <c r="A921" i="1"/>
  <c r="C920" i="1"/>
  <c r="J920" i="1"/>
  <c r="K920" i="1"/>
  <c r="F918" i="1"/>
  <c r="S918" i="1"/>
  <c r="G918" i="1"/>
  <c r="E918" i="1"/>
  <c r="B918" i="1"/>
  <c r="A922" i="1"/>
  <c r="J921" i="1"/>
  <c r="K921" i="1"/>
  <c r="V921" i="1"/>
  <c r="C921" i="1"/>
  <c r="F919" i="1"/>
  <c r="S919" i="1"/>
  <c r="G919" i="1"/>
  <c r="E919" i="1"/>
  <c r="L920" i="1"/>
  <c r="AB920" i="1"/>
  <c r="L921" i="1"/>
  <c r="AB921" i="1"/>
  <c r="G920" i="1"/>
  <c r="E920" i="1"/>
  <c r="S920" i="1"/>
  <c r="B919" i="1"/>
  <c r="V922" i="1"/>
  <c r="A923" i="1"/>
  <c r="C922" i="1"/>
  <c r="J922" i="1"/>
  <c r="K922" i="1"/>
  <c r="F928" i="1"/>
  <c r="V923" i="1"/>
  <c r="J923" i="1"/>
  <c r="K923" i="1"/>
  <c r="C923" i="1"/>
  <c r="A924" i="1"/>
  <c r="S921" i="1"/>
  <c r="G921" i="1"/>
  <c r="E921" i="1"/>
  <c r="F921" i="1"/>
  <c r="B921" i="1"/>
  <c r="L922" i="1"/>
  <c r="AB922" i="1"/>
  <c r="B928" i="1"/>
  <c r="V924" i="1"/>
  <c r="J924" i="1"/>
  <c r="K924" i="1"/>
  <c r="C924" i="1"/>
  <c r="A925" i="1"/>
  <c r="AB923" i="1"/>
  <c r="L923" i="1"/>
  <c r="G922" i="1"/>
  <c r="E922" i="1"/>
  <c r="F922" i="1"/>
  <c r="S922" i="1"/>
  <c r="Z136" i="1"/>
  <c r="D136" i="1"/>
  <c r="AA147" i="1"/>
  <c r="Z152" i="1"/>
  <c r="D152" i="1"/>
  <c r="AA153" i="1"/>
  <c r="D153" i="1"/>
  <c r="Z157" i="1"/>
  <c r="D157" i="1"/>
  <c r="Y166" i="1"/>
  <c r="Z167" i="1"/>
  <c r="D167" i="1"/>
  <c r="AA177" i="1"/>
  <c r="D177" i="1"/>
  <c r="Z178" i="1"/>
  <c r="Y178" i="1"/>
  <c r="D178" i="1"/>
  <c r="AA181" i="1"/>
  <c r="AA191" i="1"/>
  <c r="AA192" i="1"/>
  <c r="Z198" i="1"/>
  <c r="AA204" i="1"/>
  <c r="D204" i="1"/>
  <c r="Z205" i="1"/>
  <c r="Y205" i="1"/>
  <c r="Z206" i="1"/>
  <c r="D206" i="1"/>
  <c r="Z207" i="1"/>
  <c r="Y207" i="1"/>
  <c r="AA208" i="1"/>
  <c r="Y209" i="1"/>
  <c r="Z210" i="1"/>
  <c r="Z212" i="1"/>
  <c r="D212" i="1"/>
  <c r="Z215" i="1"/>
  <c r="D215" i="1"/>
  <c r="AA218" i="1"/>
  <c r="Z219" i="1"/>
  <c r="AA226" i="1"/>
  <c r="Y227" i="1"/>
  <c r="Y228" i="1"/>
  <c r="Z229" i="1"/>
  <c r="D229" i="1"/>
  <c r="Y230" i="1"/>
  <c r="AA230" i="1"/>
  <c r="Z231" i="1"/>
  <c r="D231" i="1"/>
  <c r="Z233" i="1"/>
  <c r="Y234" i="1"/>
  <c r="AA237" i="1"/>
  <c r="Y237" i="1"/>
  <c r="Y238" i="1"/>
  <c r="Z243" i="1"/>
  <c r="D243" i="1"/>
  <c r="Y244" i="1"/>
  <c r="D244" i="1"/>
  <c r="Z249" i="1"/>
  <c r="D249" i="1"/>
  <c r="Z252" i="1"/>
  <c r="D252" i="1"/>
  <c r="AA253" i="1"/>
  <c r="Y253" i="1"/>
  <c r="Y254" i="1"/>
  <c r="Z255" i="1"/>
  <c r="D255" i="1"/>
  <c r="AA264" i="1"/>
  <c r="D264" i="1"/>
  <c r="Y265" i="1"/>
  <c r="Z268" i="1"/>
  <c r="D268" i="1"/>
  <c r="Y269" i="1"/>
  <c r="Z270" i="1"/>
  <c r="D270" i="1"/>
  <c r="Z271" i="1"/>
  <c r="Y271" i="1"/>
  <c r="AA271" i="1"/>
  <c r="AA272" i="1"/>
  <c r="D272" i="1"/>
  <c r="Z273" i="1"/>
  <c r="D273" i="1"/>
  <c r="Y278" i="1"/>
  <c r="D278" i="1"/>
  <c r="Z279" i="1"/>
  <c r="D279" i="1"/>
  <c r="Z281" i="1"/>
  <c r="Z283" i="1"/>
  <c r="Z285" i="1"/>
  <c r="Z288" i="1"/>
  <c r="Z291" i="1"/>
  <c r="AA296" i="1"/>
  <c r="Z298" i="1"/>
  <c r="AA299" i="1"/>
  <c r="Z300" i="1"/>
  <c r="AA302" i="1"/>
  <c r="Z307" i="1"/>
  <c r="AA308" i="1"/>
  <c r="Z309" i="1"/>
  <c r="Z310" i="1"/>
  <c r="Z311" i="1"/>
  <c r="Z312" i="1"/>
  <c r="AA313" i="1"/>
  <c r="Z314" i="1"/>
  <c r="Z316" i="1"/>
  <c r="AA317" i="1"/>
  <c r="Z323" i="1"/>
  <c r="Z324" i="1"/>
  <c r="Z326" i="1"/>
  <c r="Z329" i="1"/>
  <c r="Z331" i="1"/>
  <c r="Z339" i="1"/>
  <c r="Z358" i="1"/>
  <c r="D358" i="1"/>
  <c r="Z364" i="1"/>
  <c r="Z366" i="1"/>
  <c r="D366" i="1"/>
  <c r="Z425" i="1"/>
  <c r="D425" i="1"/>
  <c r="Y426" i="1"/>
  <c r="D426" i="1"/>
  <c r="Z426" i="1"/>
  <c r="AA432" i="1"/>
  <c r="D432" i="1"/>
  <c r="Y433" i="1"/>
  <c r="Z438" i="1"/>
  <c r="AA439" i="1"/>
  <c r="Z441" i="1"/>
  <c r="Z445" i="1"/>
  <c r="D445" i="1"/>
  <c r="AA452" i="1"/>
  <c r="D452" i="1"/>
  <c r="Y452" i="1"/>
  <c r="Y453" i="1"/>
  <c r="Z457" i="1"/>
  <c r="Z458" i="1"/>
  <c r="Z461" i="1"/>
  <c r="D461" i="1"/>
  <c r="AA466" i="1"/>
  <c r="Z472" i="1"/>
  <c r="D472" i="1"/>
  <c r="Z473" i="1"/>
  <c r="Y473" i="1"/>
  <c r="D473" i="1"/>
  <c r="Z476" i="1"/>
  <c r="D476" i="1"/>
  <c r="Z480" i="1"/>
  <c r="Y480" i="1"/>
  <c r="D480" i="1"/>
  <c r="AA481" i="1"/>
  <c r="Y482" i="1"/>
  <c r="Z482" i="1"/>
  <c r="Z483" i="1"/>
  <c r="D483" i="1"/>
  <c r="AA484" i="1"/>
  <c r="Y485" i="1"/>
  <c r="D485" i="1"/>
  <c r="Z490" i="1"/>
  <c r="D490" i="1"/>
  <c r="Z491" i="1"/>
  <c r="D491" i="1"/>
  <c r="Z497" i="1"/>
  <c r="AA502" i="1"/>
  <c r="D502" i="1"/>
  <c r="AA503" i="1"/>
  <c r="D503" i="1"/>
  <c r="Z504" i="1"/>
  <c r="D504" i="1"/>
  <c r="Y526" i="1"/>
  <c r="Y528" i="1"/>
  <c r="D528" i="1"/>
  <c r="Z529" i="1"/>
  <c r="D529" i="1"/>
  <c r="AA530" i="1"/>
  <c r="D530" i="1"/>
  <c r="Z531" i="1"/>
  <c r="Z537" i="1"/>
  <c r="D537" i="1"/>
  <c r="Z543" i="1"/>
  <c r="D543" i="1"/>
  <c r="AA547" i="1"/>
  <c r="D547" i="1"/>
  <c r="AA548" i="1"/>
  <c r="Z554" i="1"/>
  <c r="D554" i="1"/>
  <c r="Z555" i="1"/>
  <c r="D555" i="1"/>
  <c r="Z564" i="1"/>
  <c r="D564" i="1"/>
  <c r="Z570" i="1"/>
  <c r="D570" i="1"/>
  <c r="Z577" i="1"/>
  <c r="D577" i="1"/>
  <c r="Z583" i="1"/>
  <c r="D583" i="1"/>
  <c r="AA589" i="1"/>
  <c r="D589" i="1"/>
  <c r="AA590" i="1"/>
  <c r="D590" i="1"/>
  <c r="Z594" i="1"/>
  <c r="D594" i="1"/>
  <c r="Z595" i="1"/>
  <c r="D595" i="1"/>
  <c r="AA596" i="1"/>
  <c r="D596" i="1"/>
  <c r="AA597" i="1"/>
  <c r="Y597" i="1"/>
  <c r="AA598" i="1"/>
  <c r="Z598" i="1"/>
  <c r="Y599" i="1"/>
  <c r="Z600" i="1"/>
  <c r="D600" i="1"/>
  <c r="AA601" i="1"/>
  <c r="Z609" i="1"/>
  <c r="D609" i="1"/>
  <c r="Z611" i="1"/>
  <c r="AA611" i="1"/>
  <c r="Y612" i="1"/>
  <c r="AA612" i="1"/>
  <c r="Z613" i="1"/>
  <c r="D613" i="1"/>
  <c r="Z615" i="1"/>
  <c r="AA616" i="1"/>
  <c r="Z625" i="1"/>
  <c r="D625" i="1"/>
  <c r="Z629" i="1"/>
  <c r="Z631" i="1"/>
  <c r="Z633" i="1"/>
  <c r="AA634" i="1"/>
  <c r="AA635" i="1"/>
  <c r="Z637" i="1"/>
  <c r="AA641" i="1"/>
  <c r="AA642" i="1"/>
  <c r="AA647" i="1"/>
  <c r="Z649" i="1"/>
  <c r="Z655" i="1"/>
  <c r="Z660" i="1"/>
  <c r="Z662" i="1"/>
  <c r="Z664" i="1"/>
  <c r="Z669" i="1"/>
  <c r="Z673" i="1"/>
  <c r="Z677" i="1"/>
  <c r="D677" i="1"/>
  <c r="Z681" i="1"/>
  <c r="Z688" i="1"/>
  <c r="D688" i="1"/>
  <c r="Z690" i="1"/>
  <c r="D690" i="1"/>
  <c r="Z691" i="1"/>
  <c r="D691" i="1"/>
  <c r="Z696" i="1"/>
  <c r="D696" i="1"/>
  <c r="Z697" i="1"/>
  <c r="D697" i="1"/>
  <c r="Z705" i="1"/>
  <c r="Z708" i="1"/>
  <c r="Z711" i="1"/>
  <c r="AA716" i="1"/>
  <c r="Z716" i="1"/>
  <c r="Y716" i="1"/>
  <c r="D716" i="1"/>
  <c r="Z769" i="1"/>
  <c r="AA769" i="1"/>
  <c r="Z773" i="1"/>
  <c r="Z778" i="1"/>
  <c r="Z782" i="1"/>
  <c r="D230" i="1"/>
  <c r="D482" i="1"/>
  <c r="D611" i="1"/>
  <c r="D598" i="1"/>
  <c r="D612" i="1"/>
  <c r="D205" i="1"/>
  <c r="D271" i="1"/>
  <c r="D253" i="1"/>
  <c r="D597" i="1"/>
  <c r="B922" i="1"/>
  <c r="V925" i="1"/>
  <c r="C925" i="1"/>
  <c r="J925" i="1"/>
  <c r="K925" i="1"/>
  <c r="A926" i="1"/>
  <c r="AB924" i="1"/>
  <c r="L924" i="1"/>
  <c r="G923" i="1"/>
  <c r="E923" i="1"/>
  <c r="F923" i="1"/>
  <c r="S923" i="1"/>
  <c r="M932" i="1"/>
  <c r="AB925" i="1"/>
  <c r="L925" i="1"/>
  <c r="B923" i="1"/>
  <c r="G924" i="1"/>
  <c r="E924" i="1"/>
  <c r="S924" i="1"/>
  <c r="J926" i="1"/>
  <c r="K926" i="1"/>
  <c r="V926" i="1"/>
  <c r="A927" i="1"/>
  <c r="C926" i="1"/>
  <c r="L926" i="1"/>
  <c r="AB926" i="1"/>
  <c r="V927" i="1"/>
  <c r="A928" i="1"/>
  <c r="C927" i="1"/>
  <c r="J927" i="1"/>
  <c r="K927" i="1"/>
  <c r="F925" i="1"/>
  <c r="B925" i="1"/>
  <c r="G925" i="1"/>
  <c r="E925" i="1"/>
  <c r="S925" i="1"/>
  <c r="F932" i="1"/>
  <c r="B932" i="1"/>
  <c r="AB927" i="1"/>
  <c r="L927" i="1"/>
  <c r="F926" i="1"/>
  <c r="S926" i="1"/>
  <c r="G926" i="1"/>
  <c r="E926" i="1"/>
  <c r="A929" i="1"/>
  <c r="C928" i="1"/>
  <c r="J928" i="1"/>
  <c r="K928" i="1"/>
  <c r="V928" i="1"/>
  <c r="M933" i="1"/>
  <c r="B926" i="1"/>
  <c r="C929" i="1"/>
  <c r="J929" i="1"/>
  <c r="K929" i="1"/>
  <c r="V929" i="1"/>
  <c r="A930" i="1"/>
  <c r="AB928" i="1"/>
  <c r="L928" i="1"/>
  <c r="S927" i="1"/>
  <c r="F927" i="1"/>
  <c r="G927" i="1"/>
  <c r="E927" i="1"/>
  <c r="L929" i="1"/>
  <c r="AB929" i="1"/>
  <c r="S928" i="1"/>
  <c r="G928" i="1"/>
  <c r="E928" i="1"/>
  <c r="B927" i="1"/>
  <c r="A931" i="1"/>
  <c r="C930" i="1"/>
  <c r="J930" i="1"/>
  <c r="K930" i="1"/>
  <c r="V930" i="1"/>
  <c r="AB930" i="1"/>
  <c r="L930" i="1"/>
  <c r="F929" i="1"/>
  <c r="B929" i="1"/>
  <c r="S929" i="1"/>
  <c r="G929" i="1"/>
  <c r="E929" i="1"/>
  <c r="C931" i="1"/>
  <c r="V931" i="1"/>
  <c r="A932" i="1"/>
  <c r="J931" i="1"/>
  <c r="K931" i="1"/>
  <c r="V932" i="1"/>
  <c r="J932" i="1"/>
  <c r="K932" i="1"/>
  <c r="A933" i="1"/>
  <c r="C932" i="1"/>
  <c r="L931" i="1"/>
  <c r="AB931" i="1"/>
  <c r="S930" i="1"/>
  <c r="F930" i="1"/>
  <c r="G930" i="1"/>
  <c r="E930" i="1"/>
  <c r="B930" i="1"/>
  <c r="J933" i="1"/>
  <c r="K933" i="1"/>
  <c r="V933" i="1"/>
  <c r="C933" i="1"/>
  <c r="A934" i="1"/>
  <c r="AB932" i="1"/>
  <c r="L932" i="1"/>
  <c r="G931" i="1"/>
  <c r="E931" i="1"/>
  <c r="F931" i="1"/>
  <c r="S931" i="1"/>
  <c r="B931" i="1"/>
  <c r="A935" i="1"/>
  <c r="C934" i="1"/>
  <c r="V934" i="1"/>
  <c r="J934" i="1"/>
  <c r="K934" i="1"/>
  <c r="S932" i="1"/>
  <c r="G932" i="1"/>
  <c r="E932" i="1"/>
  <c r="L933" i="1"/>
  <c r="AB933" i="1"/>
  <c r="F936" i="1"/>
  <c r="L934" i="1"/>
  <c r="AB934" i="1"/>
  <c r="S933" i="1"/>
  <c r="G933" i="1"/>
  <c r="E933" i="1"/>
  <c r="F933" i="1"/>
  <c r="B933" i="1"/>
  <c r="J935" i="1"/>
  <c r="K935" i="1"/>
  <c r="A936" i="1"/>
  <c r="C935" i="1"/>
  <c r="V935" i="1"/>
  <c r="B936" i="1"/>
  <c r="C936" i="1"/>
  <c r="V936" i="1"/>
  <c r="A937" i="1"/>
  <c r="J936" i="1"/>
  <c r="K936" i="1"/>
  <c r="AB935" i="1"/>
  <c r="L935" i="1"/>
  <c r="F934" i="1"/>
  <c r="G934" i="1"/>
  <c r="E934" i="1"/>
  <c r="S934" i="1"/>
  <c r="B934" i="1"/>
  <c r="AB936" i="1"/>
  <c r="L936" i="1"/>
  <c r="A938" i="1"/>
  <c r="C937" i="1"/>
  <c r="J937" i="1"/>
  <c r="K937" i="1"/>
  <c r="V937" i="1"/>
  <c r="G935" i="1"/>
  <c r="E935" i="1"/>
  <c r="S935" i="1"/>
  <c r="F935" i="1"/>
  <c r="B935" i="1"/>
  <c r="A939" i="1"/>
  <c r="C938" i="1"/>
  <c r="J938" i="1"/>
  <c r="K938" i="1"/>
  <c r="V938" i="1"/>
  <c r="AB937" i="1"/>
  <c r="L937" i="1"/>
  <c r="G936" i="1"/>
  <c r="E936" i="1"/>
  <c r="S936" i="1"/>
  <c r="M941" i="1"/>
  <c r="F940" i="1"/>
  <c r="AB938" i="1"/>
  <c r="L938" i="1"/>
  <c r="G937" i="1"/>
  <c r="E937" i="1"/>
  <c r="S937" i="1"/>
  <c r="F937" i="1"/>
  <c r="B937" i="1"/>
  <c r="V939" i="1"/>
  <c r="A940" i="1"/>
  <c r="C939" i="1"/>
  <c r="J939" i="1"/>
  <c r="K939" i="1"/>
  <c r="B940" i="1"/>
  <c r="C940" i="1"/>
  <c r="J940" i="1"/>
  <c r="K940" i="1"/>
  <c r="V940" i="1"/>
  <c r="A941" i="1"/>
  <c r="AB939" i="1"/>
  <c r="L939" i="1"/>
  <c r="S938" i="1"/>
  <c r="F938" i="1"/>
  <c r="G938" i="1"/>
  <c r="E938" i="1"/>
  <c r="B938" i="1"/>
  <c r="J941" i="1"/>
  <c r="K941" i="1"/>
  <c r="V941" i="1"/>
  <c r="A942" i="1"/>
  <c r="C941" i="1"/>
  <c r="L940" i="1"/>
  <c r="AB940" i="1"/>
  <c r="S939" i="1"/>
  <c r="G939" i="1"/>
  <c r="E939" i="1"/>
  <c r="F939" i="1"/>
  <c r="M942" i="1"/>
  <c r="B939" i="1"/>
  <c r="V942" i="1"/>
  <c r="J942" i="1"/>
  <c r="K942" i="1"/>
  <c r="S940" i="1"/>
  <c r="G940" i="1"/>
  <c r="E940" i="1"/>
  <c r="L941" i="1"/>
  <c r="AB941" i="1"/>
  <c r="C942" i="1"/>
  <c r="A943" i="1"/>
  <c r="L942" i="1"/>
  <c r="AB942" i="1"/>
  <c r="S941" i="1"/>
  <c r="G941" i="1"/>
  <c r="E941" i="1"/>
  <c r="F941" i="1"/>
  <c r="B941" i="1"/>
  <c r="J943" i="1"/>
  <c r="K943" i="1"/>
  <c r="A944" i="1"/>
  <c r="C943" i="1"/>
  <c r="V943" i="1"/>
  <c r="G942" i="1"/>
  <c r="E942" i="1"/>
  <c r="S942" i="1"/>
  <c r="Y942" i="1"/>
  <c r="D942" i="1"/>
  <c r="F942" i="1"/>
  <c r="AB943" i="1"/>
  <c r="L943" i="1"/>
  <c r="A945" i="1"/>
  <c r="C944" i="1"/>
  <c r="J944" i="1"/>
  <c r="K944" i="1"/>
  <c r="V944" i="1"/>
  <c r="F943" i="1"/>
  <c r="B942" i="1"/>
  <c r="V945" i="1"/>
  <c r="J945" i="1"/>
  <c r="K945" i="1"/>
  <c r="A946" i="1"/>
  <c r="C945" i="1"/>
  <c r="L944" i="1"/>
  <c r="AB944" i="1"/>
  <c r="G943" i="1"/>
  <c r="E943" i="1"/>
  <c r="S943" i="1"/>
  <c r="B943" i="1"/>
  <c r="A947" i="1"/>
  <c r="J946" i="1"/>
  <c r="K946" i="1"/>
  <c r="V946" i="1"/>
  <c r="C946" i="1"/>
  <c r="F944" i="1"/>
  <c r="B944" i="1"/>
  <c r="G944" i="1"/>
  <c r="E944" i="1"/>
  <c r="S944" i="1"/>
  <c r="AB945" i="1"/>
  <c r="L945" i="1"/>
  <c r="S945" i="1"/>
  <c r="G945" i="1"/>
  <c r="E945" i="1"/>
  <c r="F945" i="1"/>
  <c r="AB946" i="1"/>
  <c r="L946" i="1"/>
  <c r="A948" i="1"/>
  <c r="C947" i="1"/>
  <c r="J947" i="1"/>
  <c r="K947" i="1"/>
  <c r="V947" i="1"/>
  <c r="B945" i="1"/>
  <c r="G946" i="1"/>
  <c r="E946" i="1"/>
  <c r="F946" i="1"/>
  <c r="S946" i="1"/>
  <c r="L947" i="1"/>
  <c r="AB947" i="1"/>
  <c r="J948" i="1"/>
  <c r="K948" i="1"/>
  <c r="A949" i="1"/>
  <c r="C948" i="1"/>
  <c r="V948" i="1"/>
  <c r="B946" i="1"/>
  <c r="G947" i="1"/>
  <c r="E947" i="1"/>
  <c r="F947" i="1"/>
  <c r="S947" i="1"/>
  <c r="AB948" i="1"/>
  <c r="L948" i="1"/>
  <c r="C949" i="1"/>
  <c r="J949" i="1"/>
  <c r="K949" i="1"/>
  <c r="A950" i="1"/>
  <c r="V949" i="1"/>
  <c r="B947" i="1"/>
  <c r="F948" i="1"/>
  <c r="S948" i="1"/>
  <c r="G948" i="1"/>
  <c r="E948" i="1"/>
  <c r="L949" i="1"/>
  <c r="AB949" i="1"/>
  <c r="J950" i="1"/>
  <c r="V950" i="1"/>
  <c r="K950" i="1"/>
  <c r="M950" i="1"/>
  <c r="G949" i="1"/>
  <c r="E949" i="1"/>
  <c r="F949" i="1"/>
  <c r="S949" i="1"/>
  <c r="B948" i="1"/>
  <c r="B949" i="1"/>
  <c r="C950" i="1"/>
  <c r="A951" i="1"/>
  <c r="AB950" i="1"/>
  <c r="L950" i="1"/>
  <c r="F950" i="1"/>
  <c r="S950" i="1"/>
  <c r="Y950" i="1"/>
  <c r="D950" i="1"/>
  <c r="G950" i="1"/>
  <c r="E950" i="1"/>
  <c r="J951" i="1"/>
  <c r="V951" i="1"/>
  <c r="B950" i="1"/>
  <c r="M951" i="1"/>
  <c r="K951" i="1"/>
  <c r="L951" i="1"/>
  <c r="AB951" i="1"/>
  <c r="A952" i="1"/>
  <c r="C951" i="1"/>
  <c r="G951" i="1"/>
  <c r="E951" i="1"/>
  <c r="F951" i="1"/>
  <c r="S951" i="1"/>
  <c r="C952" i="1"/>
  <c r="J952" i="1"/>
  <c r="K952" i="1"/>
  <c r="V952" i="1"/>
  <c r="A953" i="1"/>
  <c r="B951" i="1"/>
  <c r="A954" i="1"/>
  <c r="C953" i="1"/>
  <c r="V953" i="1"/>
  <c r="J953" i="1"/>
  <c r="K953" i="1"/>
  <c r="AB952" i="1"/>
  <c r="L952" i="1"/>
  <c r="AB953" i="1"/>
  <c r="L953" i="1"/>
  <c r="S952" i="1"/>
  <c r="G952" i="1"/>
  <c r="E952" i="1"/>
  <c r="A955" i="1"/>
  <c r="C954" i="1"/>
  <c r="V954" i="1"/>
  <c r="J954" i="1"/>
  <c r="K954" i="1"/>
  <c r="A956" i="1"/>
  <c r="V955" i="1"/>
  <c r="C955" i="1"/>
  <c r="J955" i="1"/>
  <c r="K955" i="1"/>
  <c r="AB954" i="1"/>
  <c r="L954" i="1"/>
  <c r="F953" i="1"/>
  <c r="B953" i="1"/>
  <c r="S953" i="1"/>
  <c r="G953" i="1"/>
  <c r="E953" i="1"/>
  <c r="AB955" i="1"/>
  <c r="L955" i="1"/>
  <c r="F954" i="1"/>
  <c r="S954" i="1"/>
  <c r="G954" i="1"/>
  <c r="E954" i="1"/>
  <c r="A957" i="1"/>
  <c r="C956" i="1"/>
  <c r="J956" i="1"/>
  <c r="K956" i="1"/>
  <c r="V956" i="1"/>
  <c r="B954" i="1"/>
  <c r="G955" i="1"/>
  <c r="E955" i="1"/>
  <c r="F955" i="1"/>
  <c r="S955" i="1"/>
  <c r="AB956" i="1"/>
  <c r="L956" i="1"/>
  <c r="V957" i="1"/>
  <c r="J957" i="1"/>
  <c r="K957" i="1"/>
  <c r="A958" i="1"/>
  <c r="C957" i="1"/>
  <c r="B955" i="1"/>
  <c r="F956" i="1"/>
  <c r="S956" i="1"/>
  <c r="G956" i="1"/>
  <c r="E956" i="1"/>
  <c r="AB957" i="1"/>
  <c r="L957" i="1"/>
  <c r="J958" i="1"/>
  <c r="K958" i="1"/>
  <c r="V958" i="1"/>
  <c r="A959" i="1"/>
  <c r="C958" i="1"/>
  <c r="G957" i="1"/>
  <c r="E957" i="1"/>
  <c r="F957" i="1"/>
  <c r="S957" i="1"/>
  <c r="J959" i="1"/>
  <c r="V959" i="1"/>
  <c r="AB958" i="1"/>
  <c r="L958" i="1"/>
  <c r="B956" i="1"/>
  <c r="B957" i="1"/>
  <c r="M959" i="1"/>
  <c r="K959" i="1"/>
  <c r="G958" i="1"/>
  <c r="E958" i="1"/>
  <c r="F958" i="1"/>
  <c r="S958" i="1"/>
  <c r="B958" i="1"/>
  <c r="AB959" i="1"/>
  <c r="L959" i="1"/>
  <c r="A960" i="1"/>
  <c r="C959" i="1"/>
  <c r="J960" i="1"/>
  <c r="V960" i="1"/>
  <c r="G959" i="1"/>
  <c r="E959" i="1"/>
  <c r="F959" i="1"/>
  <c r="S959" i="1"/>
  <c r="B959" i="1"/>
  <c r="K960" i="1"/>
  <c r="M960" i="1"/>
  <c r="D960" i="1"/>
  <c r="A961" i="1"/>
  <c r="C960" i="1"/>
  <c r="L960" i="1"/>
  <c r="AB960" i="1"/>
  <c r="G960" i="1"/>
  <c r="E960" i="1"/>
  <c r="F960" i="1"/>
  <c r="B960" i="1"/>
  <c r="S960" i="1"/>
  <c r="Y960" i="1"/>
  <c r="J961" i="1"/>
  <c r="V961" i="1"/>
  <c r="K961" i="1"/>
  <c r="M961" i="1"/>
  <c r="D961" i="1"/>
  <c r="L961" i="1"/>
  <c r="AB961" i="1"/>
  <c r="F961" i="1"/>
  <c r="B961" i="1"/>
  <c r="A962" i="1"/>
  <c r="C961" i="1"/>
  <c r="G961" i="1"/>
  <c r="E961" i="1"/>
  <c r="S961" i="1"/>
  <c r="V962" i="1"/>
  <c r="J962" i="1"/>
  <c r="K962" i="1"/>
  <c r="M962" i="1"/>
  <c r="D962" i="1"/>
  <c r="C962" i="1"/>
  <c r="A963" i="1"/>
  <c r="AB962" i="1"/>
  <c r="L962" i="1"/>
  <c r="G962" i="1"/>
  <c r="E962" i="1"/>
  <c r="F962" i="1"/>
  <c r="B962" i="1"/>
  <c r="S962" i="1"/>
  <c r="V963" i="1"/>
  <c r="J963" i="1"/>
  <c r="K963" i="1"/>
  <c r="M963" i="1"/>
  <c r="D963" i="1"/>
  <c r="C963" i="1"/>
  <c r="A964" i="1"/>
  <c r="L963" i="1"/>
  <c r="AB963" i="1"/>
  <c r="G963" i="1"/>
  <c r="E963" i="1"/>
  <c r="F963" i="1"/>
  <c r="B963" i="1"/>
  <c r="S963" i="1"/>
  <c r="J964" i="1"/>
  <c r="V964" i="1"/>
  <c r="K964" i="1"/>
  <c r="M964" i="1"/>
  <c r="D964" i="1"/>
  <c r="C964" i="1"/>
  <c r="A965" i="1"/>
  <c r="AB964" i="1"/>
  <c r="L964" i="1"/>
  <c r="F964" i="1"/>
  <c r="B964" i="1"/>
  <c r="S964" i="1"/>
  <c r="G964" i="1"/>
  <c r="E964" i="1"/>
  <c r="J965" i="1"/>
  <c r="V965" i="1"/>
  <c r="K965" i="1"/>
  <c r="M965" i="1"/>
  <c r="D965" i="1"/>
  <c r="C965" i="1"/>
  <c r="A966" i="1"/>
  <c r="AB965" i="1"/>
  <c r="L965" i="1"/>
  <c r="F965" i="1"/>
  <c r="B965" i="1"/>
  <c r="S965" i="1"/>
  <c r="G965" i="1"/>
  <c r="E965" i="1"/>
  <c r="J966" i="1"/>
  <c r="V966" i="1"/>
  <c r="K966" i="1"/>
  <c r="M966" i="1"/>
  <c r="D966" i="1"/>
  <c r="C966" i="1"/>
  <c r="A967" i="1"/>
  <c r="AB966" i="1"/>
  <c r="L966" i="1"/>
  <c r="G966" i="1"/>
  <c r="E966" i="1"/>
  <c r="F966" i="1"/>
  <c r="B966" i="1"/>
  <c r="S966" i="1"/>
  <c r="J967" i="1"/>
  <c r="V967" i="1"/>
  <c r="F973" i="1"/>
  <c r="K967" i="1"/>
  <c r="M967" i="1"/>
  <c r="D967" i="1"/>
  <c r="C967" i="1"/>
  <c r="A968" i="1"/>
  <c r="L967" i="1"/>
  <c r="AB967" i="1"/>
  <c r="S967" i="1"/>
  <c r="G967" i="1"/>
  <c r="E967" i="1"/>
  <c r="F967" i="1"/>
  <c r="B967" i="1"/>
  <c r="V968" i="1"/>
  <c r="J968" i="1"/>
  <c r="M968" i="1"/>
  <c r="D968" i="1"/>
  <c r="K968" i="1"/>
  <c r="L968" i="1"/>
  <c r="AB968" i="1"/>
  <c r="A969" i="1"/>
  <c r="C968" i="1"/>
  <c r="J969" i="1"/>
  <c r="V969" i="1"/>
  <c r="S968" i="1"/>
  <c r="Y968" i="1"/>
  <c r="G968" i="1"/>
  <c r="E968" i="1"/>
  <c r="F968" i="1"/>
  <c r="B968" i="1"/>
  <c r="K969" i="1"/>
  <c r="M969" i="1"/>
  <c r="D969" i="1"/>
  <c r="C969" i="1"/>
  <c r="A970" i="1"/>
  <c r="L969" i="1"/>
  <c r="AB969" i="1"/>
  <c r="S969" i="1"/>
  <c r="Y969" i="1"/>
  <c r="G969" i="1"/>
  <c r="E969" i="1"/>
  <c r="F969" i="1"/>
  <c r="B969" i="1"/>
  <c r="J970" i="1"/>
  <c r="V970" i="1"/>
  <c r="K970" i="1"/>
  <c r="M970" i="1"/>
  <c r="D970" i="1"/>
  <c r="C970" i="1"/>
  <c r="A971" i="1"/>
  <c r="AB970" i="1"/>
  <c r="L970" i="1"/>
  <c r="F970" i="1"/>
  <c r="B970" i="1"/>
  <c r="G970" i="1"/>
  <c r="E970" i="1"/>
  <c r="S970" i="1"/>
  <c r="V971" i="1"/>
  <c r="J971" i="1"/>
  <c r="K971" i="1"/>
  <c r="M971" i="1"/>
  <c r="D971" i="1"/>
  <c r="A972" i="1"/>
  <c r="C971" i="1"/>
  <c r="AB971" i="1"/>
  <c r="L971" i="1"/>
  <c r="F971" i="1"/>
  <c r="B971" i="1"/>
  <c r="S971" i="1"/>
  <c r="G971" i="1"/>
  <c r="E971" i="1"/>
  <c r="V972" i="1"/>
  <c r="J972" i="1"/>
  <c r="K972" i="1"/>
  <c r="M972" i="1"/>
  <c r="D972" i="1"/>
  <c r="A973" i="1"/>
  <c r="Y104" i="1"/>
  <c r="D104" i="1"/>
  <c r="C972" i="1"/>
  <c r="L972" i="1"/>
  <c r="AB972" i="1"/>
  <c r="S972" i="1"/>
  <c r="F972" i="1"/>
  <c r="B972" i="1"/>
  <c r="G972" i="1"/>
  <c r="E972" i="1"/>
  <c r="J973" i="1"/>
  <c r="K973" i="1"/>
  <c r="V973" i="1"/>
  <c r="C973" i="1"/>
  <c r="L973" i="1"/>
  <c r="AB973" i="1"/>
  <c r="S973" i="1"/>
  <c r="G973" i="1"/>
  <c r="E973" i="1"/>
  <c r="B973" i="1"/>
  <c r="H2" i="4"/>
  <c r="H14" i="4"/>
  <c r="H8" i="4"/>
  <c r="H11" i="4"/>
  <c r="H12" i="4"/>
  <c r="H10" i="4"/>
  <c r="H3" i="4"/>
  <c r="H5" i="4"/>
  <c r="H13" i="4"/>
  <c r="H9" i="4"/>
  <c r="H4" i="4"/>
  <c r="H6" i="4"/>
  <c r="H7" i="4"/>
  <c r="G14" i="4"/>
  <c r="G9" i="4"/>
  <c r="G7" i="4"/>
  <c r="G6" i="4"/>
  <c r="G5" i="4"/>
  <c r="AA239" i="1"/>
  <c r="Z239" i="1"/>
  <c r="Y240" i="1"/>
  <c r="AA240" i="1"/>
  <c r="Z241" i="1"/>
  <c r="Y241" i="1"/>
  <c r="Z247" i="1"/>
  <c r="Y247" i="1"/>
  <c r="AA247" i="1"/>
  <c r="AA280" i="1"/>
  <c r="Y517" i="1"/>
  <c r="Z517" i="1"/>
  <c r="AA517" i="1"/>
  <c r="AA518" i="1"/>
  <c r="Y518" i="1"/>
  <c r="Z525" i="1"/>
  <c r="AA525" i="1"/>
  <c r="Y525" i="1"/>
  <c r="Y558" i="1"/>
  <c r="Y372" i="1"/>
  <c r="Y376" i="1"/>
  <c r="D376" i="1"/>
  <c r="Y380" i="1"/>
  <c r="Y388" i="1"/>
  <c r="D388" i="1"/>
  <c r="Y392" i="1"/>
  <c r="Y400" i="1"/>
  <c r="D400" i="1"/>
  <c r="Y404" i="1"/>
  <c r="D404" i="1"/>
  <c r="Y408" i="1"/>
  <c r="Y412" i="1"/>
  <c r="Y817" i="1"/>
  <c r="Y853" i="1"/>
  <c r="Y889" i="1"/>
  <c r="Y369" i="1"/>
  <c r="Y373" i="1"/>
  <c r="D373" i="1"/>
  <c r="Y377" i="1"/>
  <c r="Y381" i="1"/>
  <c r="Y385" i="1"/>
  <c r="Y389" i="1"/>
  <c r="D389" i="1"/>
  <c r="Y397" i="1"/>
  <c r="D397" i="1"/>
  <c r="Y401" i="1"/>
  <c r="Y405" i="1"/>
  <c r="Y409" i="1"/>
  <c r="D409" i="1"/>
  <c r="Y413" i="1"/>
  <c r="Z518" i="1"/>
  <c r="Y844" i="1"/>
  <c r="Y880" i="1"/>
  <c r="Y910" i="1"/>
  <c r="D910" i="1"/>
  <c r="Y926" i="1"/>
  <c r="D926" i="1"/>
  <c r="Y930" i="1"/>
  <c r="D930" i="1"/>
  <c r="Y907" i="1"/>
  <c r="Y918" i="1"/>
  <c r="D918" i="1"/>
  <c r="Z280" i="1"/>
  <c r="Y370" i="1"/>
  <c r="D370" i="1"/>
  <c r="Y374" i="1"/>
  <c r="D374" i="1"/>
  <c r="Y378" i="1"/>
  <c r="D378" i="1"/>
  <c r="Y382" i="1"/>
  <c r="Y386" i="1"/>
  <c r="D386" i="1"/>
  <c r="Y390" i="1"/>
  <c r="D390" i="1"/>
  <c r="Y394" i="1"/>
  <c r="Y398" i="1"/>
  <c r="D398" i="1"/>
  <c r="Y402" i="1"/>
  <c r="Y406" i="1"/>
  <c r="Y410" i="1"/>
  <c r="D410" i="1"/>
  <c r="Y414" i="1"/>
  <c r="Z519" i="1"/>
  <c r="Z558" i="1"/>
  <c r="Y835" i="1"/>
  <c r="Y871" i="1"/>
  <c r="Y371" i="1"/>
  <c r="Y375" i="1"/>
  <c r="D375" i="1"/>
  <c r="Y379" i="1"/>
  <c r="D379" i="1"/>
  <c r="Y383" i="1"/>
  <c r="Y387" i="1"/>
  <c r="Y395" i="1"/>
  <c r="Y399" i="1"/>
  <c r="Y403" i="1"/>
  <c r="D403" i="1"/>
  <c r="Y407" i="1"/>
  <c r="D407" i="1"/>
  <c r="Y411" i="1"/>
  <c r="Y415" i="1"/>
  <c r="Y519" i="1"/>
  <c r="Y826" i="1"/>
  <c r="Y862" i="1"/>
  <c r="Y898" i="1"/>
  <c r="Y922" i="1"/>
  <c r="D922" i="1"/>
  <c r="Y934" i="1"/>
  <c r="D934" i="1"/>
  <c r="Y938" i="1"/>
  <c r="D938" i="1"/>
  <c r="Y946" i="1"/>
  <c r="D946" i="1"/>
  <c r="Y954" i="1"/>
  <c r="D954" i="1"/>
  <c r="Y958" i="1"/>
  <c r="D958" i="1"/>
  <c r="Y961" i="1"/>
  <c r="Y962" i="1"/>
  <c r="Y963" i="1"/>
  <c r="Y964" i="1"/>
  <c r="Y965" i="1"/>
  <c r="Y966" i="1"/>
  <c r="Y967" i="1"/>
  <c r="Y970" i="1"/>
  <c r="Y971" i="1"/>
  <c r="Y972" i="1"/>
  <c r="Y973" i="1"/>
  <c r="D973" i="1"/>
  <c r="D247" i="1"/>
  <c r="D241" i="1"/>
  <c r="D519" i="1"/>
  <c r="D517" i="1"/>
  <c r="D525" i="1"/>
  <c r="D518" i="1"/>
  <c r="Z47" i="1"/>
  <c r="D47" i="1"/>
  <c r="Z54" i="1"/>
  <c r="D54" i="1"/>
  <c r="AA58" i="1"/>
  <c r="D58" i="1"/>
  <c r="Y59" i="1"/>
  <c r="D59" i="1"/>
  <c r="Z63" i="1"/>
  <c r="D63" i="1"/>
  <c r="AA64" i="1"/>
  <c r="D64" i="1"/>
  <c r="Z65" i="1"/>
  <c r="D65" i="1"/>
  <c r="Z68" i="1"/>
  <c r="D68" i="1"/>
  <c r="Z71" i="1"/>
  <c r="D71" i="1"/>
  <c r="Y76" i="1"/>
  <c r="D76" i="1"/>
  <c r="Y77" i="1"/>
  <c r="D77" i="1"/>
  <c r="Z78" i="1"/>
  <c r="D78" i="1"/>
  <c r="AA88" i="1"/>
  <c r="D88" i="1"/>
  <c r="Z89" i="1"/>
  <c r="Y89" i="1"/>
  <c r="Z92" i="1"/>
  <c r="AA92" i="1"/>
  <c r="Y93" i="1"/>
  <c r="D93" i="1"/>
  <c r="Z95" i="1"/>
  <c r="D95" i="1"/>
  <c r="AA102" i="1"/>
  <c r="D102" i="1"/>
  <c r="AA103" i="1"/>
  <c r="D103" i="1"/>
  <c r="Z109" i="1"/>
  <c r="D109" i="1"/>
  <c r="Z110" i="1"/>
  <c r="D110" i="1"/>
  <c r="AA115" i="1"/>
  <c r="D115" i="1"/>
  <c r="Z116" i="1"/>
  <c r="Y116" i="1"/>
  <c r="Z117" i="1"/>
  <c r="D117" i="1"/>
  <c r="Z118" i="1"/>
  <c r="Y118" i="1"/>
  <c r="AA119" i="1"/>
  <c r="D119" i="1"/>
  <c r="Y120" i="1"/>
  <c r="D120" i="1"/>
  <c r="Z121" i="1"/>
  <c r="D121" i="1"/>
  <c r="Z123" i="1"/>
  <c r="D123" i="1"/>
  <c r="Z126" i="1"/>
  <c r="D126" i="1"/>
  <c r="AA129" i="1"/>
  <c r="D129" i="1"/>
  <c r="Z130" i="1"/>
  <c r="D130" i="1"/>
  <c r="Z132" i="1"/>
  <c r="D132" i="1"/>
  <c r="AA137" i="1"/>
  <c r="D137" i="1"/>
  <c r="Y138" i="1"/>
  <c r="D138" i="1"/>
  <c r="Y139" i="1"/>
  <c r="D139" i="1"/>
  <c r="Z140" i="1"/>
  <c r="D140" i="1"/>
  <c r="Y141" i="1"/>
  <c r="AA141" i="1"/>
  <c r="Z142" i="1"/>
  <c r="D142" i="1"/>
  <c r="Z144" i="1"/>
  <c r="D144" i="1"/>
  <c r="Y145" i="1"/>
  <c r="D145" i="1"/>
  <c r="Z146" i="1"/>
  <c r="D146" i="1"/>
  <c r="Z147" i="1"/>
  <c r="D147" i="1"/>
  <c r="AA148" i="1"/>
  <c r="Y149" i="1"/>
  <c r="D149" i="1"/>
  <c r="Z151" i="1"/>
  <c r="D151" i="1"/>
  <c r="Y155" i="1"/>
  <c r="D155" i="1"/>
  <c r="Z161" i="1"/>
  <c r="D161" i="1"/>
  <c r="Z163" i="1"/>
  <c r="D163" i="1"/>
  <c r="AA164" i="1"/>
  <c r="Y164" i="1"/>
  <c r="Z166" i="1"/>
  <c r="D166" i="1"/>
  <c r="AA175" i="1"/>
  <c r="D175" i="1"/>
  <c r="Y176" i="1"/>
  <c r="D176" i="1"/>
  <c r="Z179" i="1"/>
  <c r="D179" i="1"/>
  <c r="Y180" i="1"/>
  <c r="D180" i="1"/>
  <c r="AA182" i="1"/>
  <c r="Z182" i="1"/>
  <c r="AA183" i="1"/>
  <c r="D183" i="1"/>
  <c r="Z188" i="1"/>
  <c r="D188" i="1"/>
  <c r="Y189" i="1"/>
  <c r="D189" i="1"/>
  <c r="Z190" i="1"/>
  <c r="D190" i="1"/>
  <c r="Z191" i="1"/>
  <c r="D191" i="1"/>
  <c r="Z192" i="1"/>
  <c r="D192" i="1"/>
  <c r="Z194" i="1"/>
  <c r="D194" i="1"/>
  <c r="Z196" i="1"/>
  <c r="D196" i="1"/>
  <c r="Z202" i="1"/>
  <c r="D202" i="1"/>
  <c r="AA207" i="1"/>
  <c r="D207" i="1"/>
  <c r="Y208" i="1"/>
  <c r="D208" i="1"/>
  <c r="Z209" i="1"/>
  <c r="D209" i="1"/>
  <c r="AA210" i="1"/>
  <c r="D210" i="1"/>
  <c r="Z211" i="1"/>
  <c r="D211" i="1"/>
  <c r="Y213" i="1"/>
  <c r="AA213" i="1"/>
  <c r="Y217" i="1"/>
  <c r="D217" i="1"/>
  <c r="Z218" i="1"/>
  <c r="D218" i="1"/>
  <c r="AA219" i="1"/>
  <c r="D219" i="1"/>
  <c r="Z220" i="1"/>
  <c r="D220" i="1"/>
  <c r="Z222" i="1"/>
  <c r="D222" i="1"/>
  <c r="Z223" i="1"/>
  <c r="D223" i="1"/>
  <c r="AA224" i="1"/>
  <c r="D224" i="1"/>
  <c r="Z225" i="1"/>
  <c r="D225" i="1"/>
  <c r="Y226" i="1"/>
  <c r="D226" i="1"/>
  <c r="Z227" i="1"/>
  <c r="D227" i="1"/>
  <c r="AA228" i="1"/>
  <c r="D228" i="1"/>
  <c r="Y233" i="1"/>
  <c r="D233" i="1"/>
  <c r="Z234" i="1"/>
  <c r="D234" i="1"/>
  <c r="Z237" i="1"/>
  <c r="D237" i="1"/>
  <c r="Z238" i="1"/>
  <c r="D238" i="1"/>
  <c r="Z242" i="1"/>
  <c r="D242" i="1"/>
  <c r="Z248" i="1"/>
  <c r="D248" i="1"/>
  <c r="AA254" i="1"/>
  <c r="D254" i="1"/>
  <c r="Z260" i="1"/>
  <c r="D260" i="1"/>
  <c r="Z261" i="1"/>
  <c r="D261" i="1"/>
  <c r="Z267" i="1"/>
  <c r="D267" i="1"/>
  <c r="Z269" i="1"/>
  <c r="D269" i="1"/>
  <c r="Z275" i="1"/>
  <c r="D275" i="1"/>
  <c r="Y281" i="1"/>
  <c r="D281" i="1"/>
  <c r="Y282" i="1"/>
  <c r="D282" i="1"/>
  <c r="Y283" i="1"/>
  <c r="D283" i="1"/>
  <c r="Y285" i="1"/>
  <c r="D285" i="1"/>
  <c r="Y284" i="1"/>
  <c r="D284" i="1"/>
  <c r="Y286" i="1"/>
  <c r="D286" i="1"/>
  <c r="Y287" i="1"/>
  <c r="D287" i="1"/>
  <c r="Y288" i="1"/>
  <c r="D288" i="1"/>
  <c r="Y289" i="1"/>
  <c r="D289" i="1"/>
  <c r="Y290" i="1"/>
  <c r="D290" i="1"/>
  <c r="Y291" i="1"/>
  <c r="D291" i="1"/>
  <c r="Y292" i="1"/>
  <c r="D292" i="1"/>
  <c r="Y293" i="1"/>
  <c r="D293" i="1"/>
  <c r="Y294" i="1"/>
  <c r="D294" i="1"/>
  <c r="Y295" i="1"/>
  <c r="D295" i="1"/>
  <c r="Y296" i="1"/>
  <c r="D296" i="1"/>
  <c r="Y298" i="1"/>
  <c r="D298" i="1"/>
  <c r="Y299" i="1"/>
  <c r="D299" i="1"/>
  <c r="Y300" i="1"/>
  <c r="D300" i="1"/>
  <c r="Y301" i="1"/>
  <c r="D301" i="1"/>
  <c r="Y303" i="1"/>
  <c r="D303" i="1"/>
  <c r="Y304" i="1"/>
  <c r="D304" i="1"/>
  <c r="Y305" i="1"/>
  <c r="D305" i="1"/>
  <c r="Y307" i="1"/>
  <c r="D307" i="1"/>
  <c r="Y308" i="1"/>
  <c r="D308" i="1"/>
  <c r="Y309" i="1"/>
  <c r="D309" i="1"/>
  <c r="Y310" i="1"/>
  <c r="D310" i="1"/>
  <c r="Y311" i="1"/>
  <c r="D311" i="1"/>
  <c r="Y312" i="1"/>
  <c r="D312" i="1"/>
  <c r="Y313" i="1"/>
  <c r="D313" i="1"/>
  <c r="Y314" i="1"/>
  <c r="D314" i="1"/>
  <c r="Y316" i="1"/>
  <c r="D316" i="1"/>
  <c r="Y317" i="1"/>
  <c r="D317" i="1"/>
  <c r="Y318" i="1"/>
  <c r="D318" i="1"/>
  <c r="Y319" i="1"/>
  <c r="D319" i="1"/>
  <c r="Y320" i="1"/>
  <c r="D320" i="1"/>
  <c r="Y321" i="1"/>
  <c r="D321" i="1"/>
  <c r="Y323" i="1"/>
  <c r="D323" i="1"/>
  <c r="Y324" i="1"/>
  <c r="D324" i="1"/>
  <c r="Y325" i="1"/>
  <c r="D325" i="1"/>
  <c r="Y326" i="1"/>
  <c r="D326" i="1"/>
  <c r="Y335" i="1"/>
  <c r="D335" i="1"/>
  <c r="Z336" i="1"/>
  <c r="D336" i="1"/>
  <c r="Y337" i="1"/>
  <c r="Y338" i="1"/>
  <c r="D338" i="1"/>
  <c r="Y339" i="1"/>
  <c r="D339" i="1"/>
  <c r="Z340" i="1"/>
  <c r="D340" i="1"/>
  <c r="Z341" i="1"/>
  <c r="D341" i="1"/>
  <c r="Z343" i="1"/>
  <c r="Y344" i="1"/>
  <c r="D344" i="1"/>
  <c r="Z347" i="1"/>
  <c r="D347" i="1"/>
  <c r="Z348" i="1"/>
  <c r="D348" i="1"/>
  <c r="AA350" i="1"/>
  <c r="Y351" i="1"/>
  <c r="D351" i="1"/>
  <c r="Z352" i="1"/>
  <c r="D352" i="1"/>
  <c r="Z353" i="1"/>
  <c r="D353" i="1"/>
  <c r="Z359" i="1"/>
  <c r="D359" i="1"/>
  <c r="AA363" i="1"/>
  <c r="Y363" i="1"/>
  <c r="Y364" i="1"/>
  <c r="D364" i="1"/>
  <c r="Z365" i="1"/>
  <c r="D365" i="1"/>
  <c r="Z368" i="1"/>
  <c r="D368" i="1"/>
  <c r="Z369" i="1"/>
  <c r="D369" i="1"/>
  <c r="Z372" i="1"/>
  <c r="D372" i="1"/>
  <c r="AA377" i="1"/>
  <c r="D377" i="1"/>
  <c r="Z383" i="1"/>
  <c r="D383" i="1"/>
  <c r="Z384" i="1"/>
  <c r="Z387" i="1"/>
  <c r="D387" i="1"/>
  <c r="Z391" i="1"/>
  <c r="AA392" i="1"/>
  <c r="D392" i="1"/>
  <c r="Z393" i="1"/>
  <c r="Z394" i="1"/>
  <c r="D394" i="1"/>
  <c r="AA395" i="1"/>
  <c r="D395" i="1"/>
  <c r="Z401" i="1"/>
  <c r="D401" i="1"/>
  <c r="Z402" i="1"/>
  <c r="D402" i="1"/>
  <c r="Z405" i="1"/>
  <c r="D405" i="1"/>
  <c r="Z408" i="1"/>
  <c r="D408" i="1"/>
  <c r="AA411" i="1"/>
  <c r="D411" i="1"/>
  <c r="AA412" i="1"/>
  <c r="D412" i="1"/>
  <c r="AA413" i="1"/>
  <c r="D413" i="1"/>
  <c r="AA414" i="1"/>
  <c r="D414" i="1"/>
  <c r="Z415" i="1"/>
  <c r="D415" i="1"/>
  <c r="Z416" i="1"/>
  <c r="D416" i="1"/>
  <c r="AA423" i="1"/>
  <c r="D423" i="1"/>
  <c r="Y430" i="1"/>
  <c r="Z433" i="1"/>
  <c r="D433" i="1"/>
  <c r="Y437" i="1"/>
  <c r="AA438" i="1"/>
  <c r="D438" i="1"/>
  <c r="Y439" i="1"/>
  <c r="D439" i="1"/>
  <c r="Z440" i="1"/>
  <c r="D440" i="1"/>
  <c r="AA441" i="1"/>
  <c r="D441" i="1"/>
  <c r="Z447" i="1"/>
  <c r="D447" i="1"/>
  <c r="Z451" i="1"/>
  <c r="D451" i="1"/>
  <c r="AA457" i="1"/>
  <c r="D457" i="1"/>
  <c r="AA458" i="1"/>
  <c r="D458" i="1"/>
  <c r="Z459" i="1"/>
  <c r="AA459" i="1"/>
  <c r="Z465" i="1"/>
  <c r="D465" i="1"/>
  <c r="Z466" i="1"/>
  <c r="D466" i="1"/>
  <c r="Z469" i="1"/>
  <c r="D469" i="1"/>
  <c r="Z475" i="1"/>
  <c r="D475" i="1"/>
  <c r="Z481" i="1"/>
  <c r="D481" i="1"/>
  <c r="Z488" i="1"/>
  <c r="D488" i="1"/>
  <c r="Z506" i="1"/>
  <c r="D506" i="1"/>
  <c r="AA507" i="1"/>
  <c r="D507" i="1"/>
  <c r="AA508" i="1"/>
  <c r="Y508" i="1"/>
  <c r="AA509" i="1"/>
  <c r="Z509" i="1"/>
  <c r="Y510" i="1"/>
  <c r="D510" i="1"/>
  <c r="Z511" i="1"/>
  <c r="D511" i="1"/>
  <c r="Z513" i="1"/>
  <c r="D513" i="1"/>
  <c r="Z520" i="1"/>
  <c r="D520" i="1"/>
  <c r="AA522" i="1"/>
  <c r="AA523" i="1"/>
  <c r="Y523" i="1"/>
  <c r="Z524" i="1"/>
  <c r="D524" i="1"/>
  <c r="Z542" i="1"/>
  <c r="D542" i="1"/>
  <c r="Z544" i="1"/>
  <c r="D544" i="1"/>
  <c r="AA545" i="1"/>
  <c r="D545" i="1"/>
  <c r="AA552" i="1"/>
  <c r="D552" i="1"/>
  <c r="AA553" i="1"/>
  <c r="D553" i="1"/>
  <c r="Z560" i="1"/>
  <c r="D560" i="1"/>
  <c r="Z566" i="1"/>
  <c r="D566" i="1"/>
  <c r="Z571" i="1"/>
  <c r="D571" i="1"/>
  <c r="Z573" i="1"/>
  <c r="D573" i="1"/>
  <c r="Z575" i="1"/>
  <c r="D575" i="1"/>
  <c r="Z580" i="1"/>
  <c r="D580" i="1"/>
  <c r="Z584" i="1"/>
  <c r="D584" i="1"/>
  <c r="Z588" i="1"/>
  <c r="D588" i="1"/>
  <c r="Z592" i="1"/>
  <c r="D592" i="1"/>
  <c r="Z599" i="1"/>
  <c r="D599" i="1"/>
  <c r="Z601" i="1"/>
  <c r="D601" i="1"/>
  <c r="Z607" i="1"/>
  <c r="D607" i="1"/>
  <c r="Z608" i="1"/>
  <c r="D608" i="1"/>
  <c r="Z616" i="1"/>
  <c r="D616" i="1"/>
  <c r="Z619" i="1"/>
  <c r="D619" i="1"/>
  <c r="Z622" i="1"/>
  <c r="D622" i="1"/>
  <c r="Z627" i="1"/>
  <c r="AA627" i="1"/>
  <c r="Y627" i="1"/>
  <c r="Z680" i="1"/>
  <c r="AA680" i="1"/>
  <c r="Y681" i="1"/>
  <c r="D681" i="1"/>
  <c r="Z684" i="1"/>
  <c r="D684" i="1"/>
  <c r="Z689" i="1"/>
  <c r="D689" i="1"/>
  <c r="Z693" i="1"/>
  <c r="D693" i="1"/>
  <c r="Y728" i="1"/>
  <c r="D728" i="1"/>
  <c r="Y729" i="1"/>
  <c r="D729" i="1"/>
  <c r="Y730" i="1"/>
  <c r="D730" i="1"/>
  <c r="Y731" i="1"/>
  <c r="D731" i="1"/>
  <c r="Y732" i="1"/>
  <c r="D732" i="1"/>
  <c r="Y733" i="1"/>
  <c r="D733" i="1"/>
  <c r="Y734" i="1"/>
  <c r="D734" i="1"/>
  <c r="Y737" i="1"/>
  <c r="D737" i="1"/>
  <c r="Y738" i="1"/>
  <c r="D738" i="1"/>
  <c r="Y739" i="1"/>
  <c r="D739" i="1"/>
  <c r="Y740" i="1"/>
  <c r="D740" i="1"/>
  <c r="Y741" i="1"/>
  <c r="D741" i="1"/>
  <c r="Y742" i="1"/>
  <c r="D742" i="1"/>
  <c r="Y743" i="1"/>
  <c r="D743" i="1"/>
  <c r="Y746" i="1"/>
  <c r="D746" i="1"/>
  <c r="Y747" i="1"/>
  <c r="D747" i="1"/>
  <c r="Y748" i="1"/>
  <c r="D748" i="1"/>
  <c r="Y749" i="1"/>
  <c r="D749" i="1"/>
  <c r="Y750" i="1"/>
  <c r="D750" i="1"/>
  <c r="Y751" i="1"/>
  <c r="D751" i="1"/>
  <c r="Y752" i="1"/>
  <c r="D752" i="1"/>
  <c r="Y755" i="1"/>
  <c r="D755" i="1"/>
  <c r="Y756" i="1"/>
  <c r="D756" i="1"/>
  <c r="Y757" i="1"/>
  <c r="D757" i="1"/>
  <c r="Y758" i="1"/>
  <c r="D758" i="1"/>
  <c r="Y759" i="1"/>
  <c r="D759" i="1"/>
  <c r="Y760" i="1"/>
  <c r="D760" i="1"/>
  <c r="Y761" i="1"/>
  <c r="D761" i="1"/>
  <c r="Y764" i="1"/>
  <c r="D764" i="1"/>
  <c r="Y765" i="1"/>
  <c r="D765" i="1"/>
  <c r="Y766" i="1"/>
  <c r="D766" i="1"/>
  <c r="Y768" i="1"/>
  <c r="D768" i="1"/>
  <c r="Y767" i="1"/>
  <c r="D767" i="1"/>
  <c r="Y769" i="1"/>
  <c r="D769" i="1"/>
  <c r="Y773" i="1"/>
  <c r="D773" i="1"/>
  <c r="Y774" i="1"/>
  <c r="D774" i="1"/>
  <c r="Y775" i="1"/>
  <c r="D775" i="1"/>
  <c r="Y776" i="1"/>
  <c r="D776" i="1"/>
  <c r="Y777" i="1"/>
  <c r="D777" i="1"/>
  <c r="Y778" i="1"/>
  <c r="D778" i="1"/>
  <c r="Y779" i="1"/>
  <c r="D779" i="1"/>
  <c r="Y782" i="1"/>
  <c r="D782" i="1"/>
  <c r="Y783" i="1"/>
  <c r="D783" i="1"/>
  <c r="Y784" i="1"/>
  <c r="D784" i="1"/>
  <c r="Y785" i="1"/>
  <c r="D785" i="1"/>
  <c r="Y786" i="1"/>
  <c r="D786" i="1"/>
  <c r="Y787" i="1"/>
  <c r="D787" i="1"/>
  <c r="Y788" i="1"/>
  <c r="D788" i="1"/>
  <c r="Y791" i="1"/>
  <c r="D791" i="1"/>
  <c r="Y792" i="1"/>
  <c r="D792" i="1"/>
  <c r="Y793" i="1"/>
  <c r="D793" i="1"/>
  <c r="Y794" i="1"/>
  <c r="D794" i="1"/>
  <c r="Y795" i="1"/>
  <c r="D795" i="1"/>
  <c r="Y796" i="1"/>
  <c r="D796" i="1"/>
  <c r="Y797" i="1"/>
  <c r="D797" i="1"/>
  <c r="Y800" i="1"/>
  <c r="D800" i="1"/>
  <c r="Y801" i="1"/>
  <c r="D801" i="1"/>
  <c r="Y802" i="1"/>
  <c r="D802" i="1"/>
  <c r="Y803" i="1"/>
  <c r="D803" i="1"/>
  <c r="Y804" i="1"/>
  <c r="D804" i="1"/>
  <c r="Y805" i="1"/>
  <c r="D805" i="1"/>
  <c r="Y806" i="1"/>
  <c r="D806" i="1"/>
  <c r="Y809" i="1"/>
  <c r="D809" i="1"/>
  <c r="Y810" i="1"/>
  <c r="D810" i="1"/>
  <c r="Y811" i="1"/>
  <c r="D811" i="1"/>
  <c r="Y812" i="1"/>
  <c r="D812" i="1"/>
  <c r="Y813" i="1"/>
  <c r="D813" i="1"/>
  <c r="Y814" i="1"/>
  <c r="D814" i="1"/>
  <c r="Y815" i="1"/>
  <c r="D815" i="1"/>
  <c r="Y824" i="1"/>
  <c r="D824" i="1"/>
  <c r="Y833" i="1"/>
  <c r="D833" i="1"/>
  <c r="Y842" i="1"/>
  <c r="D842" i="1"/>
  <c r="Y851" i="1"/>
  <c r="D851" i="1"/>
  <c r="Y860" i="1"/>
  <c r="D860" i="1"/>
  <c r="Y869" i="1"/>
  <c r="D869" i="1"/>
  <c r="Z181" i="1"/>
  <c r="D181" i="1"/>
  <c r="Y322" i="1"/>
  <c r="D322" i="1"/>
  <c r="Y878" i="1"/>
  <c r="D878" i="1"/>
  <c r="Y887" i="1"/>
  <c r="D887" i="1"/>
  <c r="Y896" i="1"/>
  <c r="D896" i="1"/>
  <c r="Y905" i="1"/>
  <c r="D905" i="1"/>
  <c r="Y914" i="1"/>
  <c r="D914" i="1"/>
  <c r="Y915" i="1"/>
  <c r="D915" i="1"/>
  <c r="Y148" i="1"/>
  <c r="D148" i="1"/>
  <c r="Z221" i="1"/>
  <c r="D221" i="1"/>
  <c r="Z232" i="1"/>
  <c r="D232" i="1"/>
  <c r="Z236" i="1"/>
  <c r="D236" i="1"/>
  <c r="Y297" i="1"/>
  <c r="D297" i="1"/>
  <c r="Y302" i="1"/>
  <c r="D302" i="1"/>
  <c r="Z356" i="1"/>
  <c r="D356" i="1"/>
  <c r="Z430" i="1"/>
  <c r="Z494" i="1"/>
  <c r="D494" i="1"/>
  <c r="AA512" i="1"/>
  <c r="D512" i="1"/>
  <c r="AA527" i="1"/>
  <c r="D527" i="1"/>
  <c r="Y770" i="1"/>
  <c r="D770" i="1"/>
  <c r="Z160" i="1"/>
  <c r="D160" i="1"/>
  <c r="Y182" i="1"/>
  <c r="AA343" i="1"/>
  <c r="Z448" i="1"/>
  <c r="D448" i="1"/>
  <c r="Z454" i="1"/>
  <c r="D454" i="1"/>
  <c r="Z522" i="1"/>
  <c r="Z536" i="1"/>
  <c r="D536" i="1"/>
  <c r="AA546" i="1"/>
  <c r="D546" i="1"/>
  <c r="Z143" i="1"/>
  <c r="D143" i="1"/>
  <c r="Y165" i="1"/>
  <c r="D165" i="1"/>
  <c r="Z184" i="1"/>
  <c r="D184" i="1"/>
  <c r="Z199" i="1"/>
  <c r="D199" i="1"/>
  <c r="Y306" i="1"/>
  <c r="D306" i="1"/>
  <c r="Z349" i="1"/>
  <c r="D349" i="1"/>
  <c r="AA500" i="1"/>
  <c r="D500" i="1"/>
  <c r="Z154" i="1"/>
  <c r="D154" i="1"/>
  <c r="Z235" i="1"/>
  <c r="D235" i="1"/>
  <c r="Z250" i="1"/>
  <c r="D250" i="1"/>
  <c r="Z277" i="1"/>
  <c r="D277" i="1"/>
  <c r="Y315" i="1"/>
  <c r="D315" i="1"/>
  <c r="Z337" i="1"/>
  <c r="Z350" i="1"/>
  <c r="Z429" i="1"/>
  <c r="D429" i="1"/>
  <c r="Z437" i="1"/>
  <c r="Z442" i="1"/>
  <c r="D442" i="1"/>
  <c r="AA501" i="1"/>
  <c r="D501" i="1"/>
  <c r="Z505" i="1"/>
  <c r="D505" i="1"/>
  <c r="Z526" i="1"/>
  <c r="D526" i="1"/>
  <c r="Z540" i="1"/>
  <c r="D540" i="1"/>
  <c r="Z548" i="1"/>
  <c r="D548" i="1"/>
  <c r="Z602" i="1"/>
  <c r="D602" i="1"/>
  <c r="Y923" i="1"/>
  <c r="D923" i="1"/>
  <c r="Y924" i="1"/>
  <c r="D924" i="1"/>
  <c r="Y932" i="1"/>
  <c r="D932" i="1"/>
  <c r="Y933" i="1"/>
  <c r="D933" i="1"/>
  <c r="Y941" i="1"/>
  <c r="D941" i="1"/>
  <c r="Y951" i="1"/>
  <c r="D951" i="1"/>
  <c r="Y959" i="1"/>
  <c r="D959" i="1"/>
  <c r="Y280" i="1"/>
  <c r="D280" i="1"/>
  <c r="Y827" i="1"/>
  <c r="D827" i="1"/>
  <c r="Y847" i="1"/>
  <c r="D847" i="1"/>
  <c r="Y867" i="1"/>
  <c r="D867" i="1"/>
  <c r="Y909" i="1"/>
  <c r="D909" i="1"/>
  <c r="Y929" i="1"/>
  <c r="D929" i="1"/>
  <c r="Y832" i="1"/>
  <c r="D832" i="1"/>
  <c r="Y854" i="1"/>
  <c r="D854" i="1"/>
  <c r="Y874" i="1"/>
  <c r="D874" i="1"/>
  <c r="Y894" i="1"/>
  <c r="D894" i="1"/>
  <c r="Y916" i="1"/>
  <c r="D916" i="1"/>
  <c r="Y829" i="1"/>
  <c r="D829" i="1"/>
  <c r="Y849" i="1"/>
  <c r="D849" i="1"/>
  <c r="Y891" i="1"/>
  <c r="D891" i="1"/>
  <c r="Y908" i="1"/>
  <c r="D908" i="1"/>
  <c r="Y391" i="1"/>
  <c r="Y820" i="1"/>
  <c r="D820" i="1"/>
  <c r="Y840" i="1"/>
  <c r="D840" i="1"/>
  <c r="Y882" i="1"/>
  <c r="D882" i="1"/>
  <c r="Y902" i="1"/>
  <c r="D902" i="1"/>
  <c r="Y935" i="1"/>
  <c r="D935" i="1"/>
  <c r="Y939" i="1"/>
  <c r="D939" i="1"/>
  <c r="Y945" i="1"/>
  <c r="D945" i="1"/>
  <c r="Y949" i="1"/>
  <c r="D949" i="1"/>
  <c r="Y955" i="1"/>
  <c r="D955" i="1"/>
  <c r="Y239" i="1"/>
  <c r="D239" i="1"/>
  <c r="AA558" i="1"/>
  <c r="D558" i="1"/>
  <c r="Y396" i="1"/>
  <c r="D396" i="1"/>
  <c r="Y831" i="1"/>
  <c r="D831" i="1"/>
  <c r="Y873" i="1"/>
  <c r="D873" i="1"/>
  <c r="Y893" i="1"/>
  <c r="D893" i="1"/>
  <c r="Y913" i="1"/>
  <c r="D913" i="1"/>
  <c r="Y911" i="1"/>
  <c r="D911" i="1"/>
  <c r="Y818" i="1"/>
  <c r="D818" i="1"/>
  <c r="Y838" i="1"/>
  <c r="D838" i="1"/>
  <c r="Y858" i="1"/>
  <c r="D858" i="1"/>
  <c r="Y900" i="1"/>
  <c r="D900" i="1"/>
  <c r="Y920" i="1"/>
  <c r="D920" i="1"/>
  <c r="Y927" i="1"/>
  <c r="D927" i="1"/>
  <c r="Y855" i="1"/>
  <c r="D855" i="1"/>
  <c r="Y875" i="1"/>
  <c r="D875" i="1"/>
  <c r="Y895" i="1"/>
  <c r="D895" i="1"/>
  <c r="Y928" i="1"/>
  <c r="D928" i="1"/>
  <c r="Y846" i="1"/>
  <c r="D846" i="1"/>
  <c r="Y866" i="1"/>
  <c r="D866" i="1"/>
  <c r="Y886" i="1"/>
  <c r="D886" i="1"/>
  <c r="Y936" i="1"/>
  <c r="D936" i="1"/>
  <c r="Y940" i="1"/>
  <c r="D940" i="1"/>
  <c r="Y952" i="1"/>
  <c r="D952" i="1"/>
  <c r="Y956" i="1"/>
  <c r="D956" i="1"/>
  <c r="Y384" i="1"/>
  <c r="D384" i="1"/>
  <c r="Y837" i="1"/>
  <c r="D837" i="1"/>
  <c r="Y857" i="1"/>
  <c r="D857" i="1"/>
  <c r="Y877" i="1"/>
  <c r="D877" i="1"/>
  <c r="Y899" i="1"/>
  <c r="D899" i="1"/>
  <c r="Y919" i="1"/>
  <c r="D919" i="1"/>
  <c r="Y921" i="1"/>
  <c r="D921" i="1"/>
  <c r="Y393" i="1"/>
  <c r="Y822" i="1"/>
  <c r="D822" i="1"/>
  <c r="Y864" i="1"/>
  <c r="D864" i="1"/>
  <c r="Y884" i="1"/>
  <c r="D884" i="1"/>
  <c r="Y904" i="1"/>
  <c r="D904" i="1"/>
  <c r="Y819" i="1"/>
  <c r="D819" i="1"/>
  <c r="Y839" i="1"/>
  <c r="D839" i="1"/>
  <c r="Y859" i="1"/>
  <c r="D859" i="1"/>
  <c r="Y881" i="1"/>
  <c r="D881" i="1"/>
  <c r="Y901" i="1"/>
  <c r="D901" i="1"/>
  <c r="Z240" i="1"/>
  <c r="D240" i="1"/>
  <c r="Y830" i="1"/>
  <c r="D830" i="1"/>
  <c r="Y850" i="1"/>
  <c r="D850" i="1"/>
  <c r="Y872" i="1"/>
  <c r="D872" i="1"/>
  <c r="Y892" i="1"/>
  <c r="D892" i="1"/>
  <c r="Y931" i="1"/>
  <c r="D931" i="1"/>
  <c r="Y937" i="1"/>
  <c r="D937" i="1"/>
  <c r="Y943" i="1"/>
  <c r="D943" i="1"/>
  <c r="Y947" i="1"/>
  <c r="D947" i="1"/>
  <c r="Y953" i="1"/>
  <c r="D953" i="1"/>
  <c r="Y957" i="1"/>
  <c r="D957" i="1"/>
  <c r="Y821" i="1"/>
  <c r="D821" i="1"/>
  <c r="Y841" i="1"/>
  <c r="D841" i="1"/>
  <c r="Y863" i="1"/>
  <c r="D863" i="1"/>
  <c r="Y883" i="1"/>
  <c r="D883" i="1"/>
  <c r="Y903" i="1"/>
  <c r="D903" i="1"/>
  <c r="Y925" i="1"/>
  <c r="D925" i="1"/>
  <c r="Y912" i="1"/>
  <c r="D912" i="1"/>
  <c r="Y828" i="1"/>
  <c r="D828" i="1"/>
  <c r="Y848" i="1"/>
  <c r="D848" i="1"/>
  <c r="Y868" i="1"/>
  <c r="D868" i="1"/>
  <c r="Y890" i="1"/>
  <c r="D890" i="1"/>
  <c r="Y823" i="1"/>
  <c r="D823" i="1"/>
  <c r="Y845" i="1"/>
  <c r="D845" i="1"/>
  <c r="Y865" i="1"/>
  <c r="D865" i="1"/>
  <c r="Y885" i="1"/>
  <c r="D885" i="1"/>
  <c r="Y917" i="1"/>
  <c r="D917" i="1"/>
  <c r="Y836" i="1"/>
  <c r="D836" i="1"/>
  <c r="Y856" i="1"/>
  <c r="D856" i="1"/>
  <c r="Y876" i="1"/>
  <c r="D876" i="1"/>
  <c r="Y944" i="1"/>
  <c r="D944" i="1"/>
  <c r="Y948" i="1"/>
  <c r="D948" i="1"/>
  <c r="D393" i="1"/>
  <c r="D522" i="1"/>
  <c r="D363" i="1"/>
  <c r="D118" i="1"/>
  <c r="D509" i="1"/>
  <c r="D508" i="1"/>
  <c r="D350" i="1"/>
  <c r="D182" i="1"/>
  <c r="D391" i="1"/>
  <c r="D523" i="1"/>
  <c r="D459" i="1"/>
  <c r="D337" i="1"/>
  <c r="D213" i="1"/>
  <c r="D141" i="1"/>
  <c r="D116" i="1"/>
  <c r="D437" i="1"/>
  <c r="D680" i="1"/>
  <c r="D164" i="1"/>
  <c r="D92" i="1"/>
  <c r="D627" i="1"/>
  <c r="D430" i="1"/>
  <c r="D343" i="1"/>
  <c r="D89" i="1"/>
  <c r="Y17" i="1"/>
  <c r="D17" i="1"/>
  <c r="Y7" i="1"/>
  <c r="D7" i="1"/>
  <c r="Y16" i="1"/>
  <c r="D16" i="1"/>
  <c r="Y15" i="1"/>
  <c r="D15" i="1"/>
  <c r="Z11" i="1"/>
  <c r="D11" i="1"/>
  <c r="Z6" i="1"/>
  <c r="D6" i="1"/>
  <c r="Y9" i="1"/>
  <c r="D9" i="1"/>
  <c r="Y4" i="1"/>
  <c r="D4" i="1"/>
  <c r="Y18" i="1"/>
  <c r="D18" i="1"/>
  <c r="Z8" i="1"/>
  <c r="D8" i="1"/>
  <c r="Y2" i="1"/>
  <c r="D2" i="1"/>
  <c r="Z5" i="1"/>
  <c r="D5" i="1"/>
  <c r="Y3" i="1"/>
  <c r="D3" i="1"/>
  <c r="Z10" i="1"/>
  <c r="D10" i="1"/>
</calcChain>
</file>

<file path=xl/sharedStrings.xml><?xml version="1.0" encoding="utf-8"?>
<sst xmlns="http://schemas.openxmlformats.org/spreadsheetml/2006/main" count="1001" uniqueCount="347">
  <si>
    <t>Addr</t>
  </si>
  <si>
    <t>Ref</t>
  </si>
  <si>
    <t>I</t>
  </si>
  <si>
    <t>OP</t>
  </si>
  <si>
    <t>OPCODE</t>
  </si>
  <si>
    <t>nARGS</t>
  </si>
  <si>
    <t>M1</t>
  </si>
  <si>
    <t>M2</t>
  </si>
  <si>
    <t>M3</t>
  </si>
  <si>
    <t>V 1</t>
  </si>
  <si>
    <t>V 2</t>
  </si>
  <si>
    <t>V 3</t>
  </si>
  <si>
    <t>ARG 1</t>
  </si>
  <si>
    <t>ARG 2</t>
  </si>
  <si>
    <t>ARG 3</t>
  </si>
  <si>
    <t>Comment</t>
  </si>
  <si>
    <t>Symbol</t>
  </si>
  <si>
    <t>start</t>
  </si>
  <si>
    <t>Flags</t>
  </si>
  <si>
    <t>A2</t>
  </si>
  <si>
    <t>stack</t>
  </si>
  <si>
    <t>Auto flags</t>
  </si>
  <si>
    <t>loop</t>
  </si>
  <si>
    <t>CODE A1</t>
  </si>
  <si>
    <t>DATA</t>
  </si>
  <si>
    <t>CODE</t>
  </si>
  <si>
    <t>C1</t>
  </si>
  <si>
    <t>OP len</t>
  </si>
  <si>
    <t>Label</t>
  </si>
  <si>
    <t>code</t>
  </si>
  <si>
    <t>STR</t>
  </si>
  <si>
    <t>A1</t>
  </si>
  <si>
    <t>DATA A1</t>
  </si>
  <si>
    <t>Size:</t>
  </si>
  <si>
    <t>datpow2</t>
  </si>
  <si>
    <t>return</t>
  </si>
  <si>
    <t>}</t>
  </si>
  <si>
    <t>i = 0</t>
  </si>
  <si>
    <t>for (i = 0; i != len; i++) {</t>
  </si>
  <si>
    <t>callback++</t>
  </si>
  <si>
    <t>len = *buffer</t>
  </si>
  <si>
    <t>foreach</t>
  </si>
  <si>
    <t>foreach(buffer, callback) {</t>
  </si>
  <si>
    <t>callback(buffer[s3], i, len)</t>
  </si>
  <si>
    <t>out(c, i, len)</t>
  </si>
  <si>
    <t>print_coded_char(c, i, len) {</t>
  </si>
  <si>
    <t>print_coded_char</t>
  </si>
  <si>
    <t>print_coded_string</t>
  </si>
  <si>
    <t>print_coded_string(str)</t>
  </si>
  <si>
    <t>foreach(str, print_coded_char)</t>
  </si>
  <si>
    <t>Address</t>
  </si>
  <si>
    <t>Program</t>
  </si>
  <si>
    <t>Charcode</t>
  </si>
  <si>
    <t>str</t>
  </si>
  <si>
    <t>ln_eq_eq</t>
  </si>
  <si>
    <t>eq_eq_ln</t>
  </si>
  <si>
    <t>doors_here_lead</t>
  </si>
  <si>
    <t>Hull Breach</t>
  </si>
  <si>
    <t>You got in through a hole in the floor here. To keep your ship from also freezing, the hole has been sealed.</t>
  </si>
  <si>
    <t>pname</t>
  </si>
  <si>
    <t>pdesc</t>
  </si>
  <si>
    <t>room1</t>
  </si>
  <si>
    <t>name</t>
  </si>
  <si>
    <t>desc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</si>
  <si>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</si>
  <si>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</si>
  <si>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</si>
  <si>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</si>
  <si>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</si>
  <si>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</si>
  <si>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</si>
  <si>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</si>
  <si>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</si>
  <si>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</si>
  <si>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room12</t>
  </si>
  <si>
    <t>room13</t>
  </si>
  <si>
    <t>room14</t>
  </si>
  <si>
    <t>room15</t>
  </si>
  <si>
    <t>room16</t>
  </si>
  <si>
    <t>room17</t>
  </si>
  <si>
    <t>room18</t>
  </si>
  <si>
    <t>spool of cat6</t>
  </si>
  <si>
    <t>spool_of_cat6</t>
  </si>
  <si>
    <t>space law space brochure</t>
  </si>
  <si>
    <t>space_law_space_brochure</t>
  </si>
  <si>
    <t>asterisk</t>
  </si>
  <si>
    <t>infinite loop</t>
  </si>
  <si>
    <t>infinite_loop</t>
  </si>
  <si>
    <t>escape pod</t>
  </si>
  <si>
    <t>escape_pod</t>
  </si>
  <si>
    <t>photons</t>
  </si>
  <si>
    <t>jam</t>
  </si>
  <si>
    <t>giant electromagnet</t>
  </si>
  <si>
    <t>giant_electromagnet</t>
  </si>
  <si>
    <t>shell</t>
  </si>
  <si>
    <t>astronaut ice cream</t>
  </si>
  <si>
    <t>space heater</t>
  </si>
  <si>
    <t>klein bottle</t>
  </si>
  <si>
    <t>molten lava</t>
  </si>
  <si>
    <t>astronaut_ice_cream</t>
  </si>
  <si>
    <t>space_heater</t>
  </si>
  <si>
    <t>klein_bottle</t>
  </si>
  <si>
    <t>molten_lava</t>
  </si>
  <si>
    <t>obj_asterisk</t>
  </si>
  <si>
    <t>obj_infinite_loop</t>
  </si>
  <si>
    <t>obj_escape_pod</t>
  </si>
  <si>
    <t>obj_photons</t>
  </si>
  <si>
    <t>obj_jam</t>
  </si>
  <si>
    <t>obj_giant_electromagnet</t>
  </si>
  <si>
    <t>obj_shell</t>
  </si>
  <si>
    <t>obj_astronaut_ice_cream</t>
  </si>
  <si>
    <t>obj_space_heater</t>
  </si>
  <si>
    <t>obj_klein_bottle</t>
  </si>
  <si>
    <t>obj_molten_lava</t>
  </si>
  <si>
    <t>obj_space_law_space_brochure</t>
  </si>
  <si>
    <t>obj_spool_of_cat6</t>
  </si>
  <si>
    <t>room</t>
  </si>
  <si>
    <t>Storage</t>
  </si>
  <si>
    <t>The boxes just contain more boxes.  Recursively.</t>
  </si>
  <si>
    <t>Crew Quarters</t>
  </si>
  <si>
    <t>The beds are all too small for you.</t>
  </si>
  <si>
    <t>Stables</t>
  </si>
  <si>
    <t>Reindeer-sized. They're all empty.</t>
  </si>
  <si>
    <t>Arcade</t>
  </si>
  <si>
    <t>None of the cabinets seem to have power.</t>
  </si>
  <si>
    <t>Sick Bay</t>
  </si>
  <si>
    <t>Supports both Red-Nosed Reindeer medicine and regular reindeer medicine.</t>
  </si>
  <si>
    <t>Warp Drive Maintenance</t>
  </si>
  <si>
    <t>It appears to be working normally.</t>
  </si>
  <si>
    <t>Engineering</t>
  </si>
  <si>
    <t>You see a whiteboard with plans for Springdroid v2.</t>
  </si>
  <si>
    <t>Science Lab</t>
  </si>
  <si>
    <t>You see evidence here of prototype polymer design work.</t>
  </si>
  <si>
    <t>Hot Chocolate Fountain</t>
  </si>
  <si>
    <t>Somehow, it's still working.</t>
  </si>
  <si>
    <t>Kitchen</t>
  </si>
  <si>
    <t>Everything's freeze-dried.</t>
  </si>
  <si>
    <t>Hallway</t>
  </si>
  <si>
    <t>This area has been optimized for something; you're just not quite sure what.</t>
  </si>
  <si>
    <t>Navigation</t>
  </si>
  <si>
    <t>Status: Stranded. Please supply measurements from fifty stars to recalibrate.</t>
  </si>
  <si>
    <t>Corridor</t>
  </si>
  <si>
    <t>The metal walls and the metal floor are slightly different colors. Or are they?</t>
  </si>
  <si>
    <t>Observatory</t>
  </si>
  <si>
    <t>There are a few telescopes; they're all bolted down, though.</t>
  </si>
  <si>
    <t>Gift Wrapping Center</t>
  </si>
  <si>
    <t>How else do you wrap presents on the go?</t>
  </si>
  <si>
    <t>Passages</t>
  </si>
  <si>
    <t>They're a little twisty and starting to look all alike.</t>
  </si>
  <si>
    <t>Holodeck</t>
  </si>
  <si>
    <t>Someone seems to have left it on the Giant Grid setting.</t>
  </si>
  <si>
    <t>Security Checkpoint</t>
  </si>
  <si>
    <t>In the next room, a pressure-sensitive floor will verify your identity.</t>
  </si>
  <si>
    <t>Pressure-Sensitive Floor</t>
  </si>
  <si>
    <t>Analyzing...</t>
  </si>
  <si>
    <t>drop</t>
  </si>
  <si>
    <t>east</t>
  </si>
  <si>
    <t>inv</t>
  </si>
  <si>
    <t>north</t>
  </si>
  <si>
    <t>south</t>
  </si>
  <si>
    <t>take</t>
  </si>
  <si>
    <t>west</t>
  </si>
  <si>
    <t>Unrecognized command.</t>
  </si>
  <si>
    <t>You can't go that way.</t>
  </si>
  <si>
    <t>You don't see that item here.</t>
  </si>
  <si>
    <t>You take the</t>
  </si>
  <si>
    <t>You don't have that item.</t>
  </si>
  <si>
    <t>You drop the</t>
  </si>
  <si>
    <t>The giant electromagnet is stuck to you.  You can't move!!</t>
  </si>
  <si>
    <t>You take the infinite loop.</t>
  </si>
  <si>
    <t>The molten lava is way too hot! You melt!</t>
  </si>
  <si>
    <t>It is suddenly completely dark! You are eaten by a Grue!</t>
  </si>
  <si>
    <t>You're launched into space! Bye!</t>
  </si>
  <si>
    <t>A loud, robotic voice says "Alert! Droids on this ship are heavier than the detected value!" and you are ejected back to the checkpoint.</t>
  </si>
  <si>
    <t>A loud, robotic voice says "Alert! Droids on this ship are lighter than the detected value!" and you are ejected back to the checkpoint.</t>
  </si>
  <si>
    <t>A loud, robotic voice says "Analysis complete! You may proceed." and you enter the cockpit.
Santa notices your small droid, looks puzzled for a moment, realizes what has happened, and radios your ship directly.
"Oh, hello! You should be able to get in by typing</t>
  </si>
  <si>
    <t>on the keypad at the main airlock."</t>
  </si>
  <si>
    <t>unrecognized_command</t>
  </si>
  <si>
    <t>cant_go_that_way</t>
  </si>
  <si>
    <t>you_take_the</t>
  </si>
  <si>
    <t>you_don_see_that_item_here</t>
  </si>
  <si>
    <t>you_dont_have_that_item</t>
  </si>
  <si>
    <t>you_drop_the</t>
  </si>
  <si>
    <t>the_electromagnet_stuck_cant_move</t>
  </si>
  <si>
    <t>you_take_the_infinite_loop</t>
  </si>
  <si>
    <t>molten_lava_too_hot_you_melt</t>
  </si>
  <si>
    <t>completely_dark_eaten_by_grue</t>
  </si>
  <si>
    <t>you_launched_into_space</t>
  </si>
  <si>
    <t>heaver_than_detected_value</t>
  </si>
  <si>
    <t>lighter_than_detected_value</t>
  </si>
  <si>
    <t>analysis_complete_success_start</t>
  </si>
  <si>
    <t>analysis_complete_success_end</t>
  </si>
  <si>
    <t>cmd_handlers</t>
  </si>
  <si>
    <t>cmd_names</t>
  </si>
  <si>
    <t>command</t>
  </si>
  <si>
    <t>Command? Addr 166</t>
  </si>
  <si>
    <t>dirstr</t>
  </si>
  <si>
    <t>Items here:</t>
  </si>
  <si>
    <t>Items in your inventory:</t>
  </si>
  <si>
    <t>You aren't carrying any items.</t>
  </si>
  <si>
    <t>items_here</t>
  </si>
  <si>
    <t>items_in_your_inventory</t>
  </si>
  <si>
    <t>you_arent_carrying_any_items</t>
  </si>
  <si>
    <t>invstr</t>
  </si>
  <si>
    <t>tbl</t>
  </si>
  <si>
    <t>printf("- %s\n", dirstr.tbl[dir])</t>
  </si>
  <si>
    <t>'\n\n\n== '</t>
  </si>
  <si>
    <t>' ==\n'</t>
  </si>
  <si>
    <t>print("\n\n\n== ")</t>
  </si>
  <si>
    <t>print(" ==\n")</t>
  </si>
  <si>
    <t>enter_room</t>
  </si>
  <si>
    <t>enter_room(room) {</t>
  </si>
  <si>
    <t>current_room = room</t>
  </si>
  <si>
    <t>print(current_room.pname)</t>
  </si>
  <si>
    <t>print(current_room.pdesc)</t>
  </si>
  <si>
    <t>Doors here lead:</t>
  </si>
  <si>
    <t>print("\n\nDoors lead here:\n")</t>
  </si>
  <si>
    <t>current_room</t>
  </si>
  <si>
    <t>lbl1</t>
  </si>
  <si>
    <t>printdir</t>
  </si>
  <si>
    <t>lbl2</t>
  </si>
  <si>
    <t>lbl3</t>
  </si>
  <si>
    <t>lbl4</t>
  </si>
  <si>
    <t>repeat_items</t>
  </si>
  <si>
    <t xml:space="preserve">repeat_items(addr, count, elem_size, callback) { </t>
  </si>
  <si>
    <t>for(i = 0; i != arg2; i++) {</t>
  </si>
  <si>
    <t>arg3(addr + i*size, i)</t>
  </si>
  <si>
    <t>cur_room</t>
  </si>
  <si>
    <t>cur_room = room</t>
  </si>
  <si>
    <t>print_item</t>
  </si>
  <si>
    <t>print_obj(obj_ptr, index) {</t>
  </si>
  <si>
    <t>print_objs(room) {</t>
  </si>
  <si>
    <t>print_objs</t>
  </si>
  <si>
    <t>print_objs_vars</t>
  </si>
  <si>
    <t>repeat_items(obj_list, 13, 4, print_obj)</t>
  </si>
  <si>
    <t>lbl_nl</t>
  </si>
  <si>
    <t>cur_room_items_available</t>
  </si>
  <si>
    <t>return cur_room_items_available</t>
  </si>
  <si>
    <t>cur_room_items_available = 0</t>
  </si>
  <si>
    <t>repeat_items(current_room-&gt;dirlist, 4, 1, printdir)</t>
  </si>
  <si>
    <t>print_objs(current_room)</t>
  </si>
  <si>
    <t>current_room-&gt;func()</t>
  </si>
  <si>
    <t>func</t>
  </si>
  <si>
    <t>printdir(target_room,dir) {</t>
  </si>
  <si>
    <t>if(target_room != 0) {</t>
  </si>
  <si>
    <t>if(current_room-&gt;func != 0) {</t>
  </si>
  <si>
    <t>room_pressure_sensitive_floor</t>
  </si>
  <si>
    <t>player_obj_weight</t>
  </si>
  <si>
    <t>player_obj_weight = 0</t>
  </si>
  <si>
    <t>roomhdl_pressure_sensitive_floor() {</t>
  </si>
  <si>
    <t>repeat_items(obj_list, 13, 4, roomhdl_inspect_Item_weight)</t>
  </si>
  <si>
    <t>roomhdl_inspect_item_weight(obj, idx) {</t>
  </si>
  <si>
    <t>roomhdl_sens_floor</t>
  </si>
  <si>
    <t>objhdl_sens_floor</t>
  </si>
  <si>
    <t>weight</t>
  </si>
  <si>
    <t>s3 = obj-&gt;weight - 27</t>
  </si>
  <si>
    <t>if(obj-&gt;room != -1) {</t>
  </si>
  <si>
    <t>player_obj_weight += obj-&gt;weight - 27 + idx</t>
  </si>
  <si>
    <t>roomvar_sens_floor</t>
  </si>
  <si>
    <t>Is LD</t>
  </si>
  <si>
    <t>if(x &lt; z) {</t>
  </si>
  <si>
    <t xml:space="preserve">return </t>
  </si>
  <si>
    <t>if(value &lt; 0) {</t>
  </si>
  <si>
    <t>value = 0</t>
  </si>
  <si>
    <t>bitval = 1</t>
  </si>
  <si>
    <t>bitval = 0</t>
  </si>
  <si>
    <t>if(bitnum&gt;0) {</t>
  </si>
  <si>
    <t>if(bitnum&lt;1 &amp;&amp; value &lt; bit_acc) {</t>
  </si>
  <si>
    <t>do_forach_bits(value,bitnum,bit_acc) {</t>
  </si>
  <si>
    <t>do_foreach_bits</t>
  </si>
  <si>
    <t>foreach_bit(value, bitcount, callback) {</t>
  </si>
  <si>
    <t>fun2763(value, bitcount, 1)</t>
  </si>
  <si>
    <t>foreach_bit_callback</t>
  </si>
  <si>
    <t>foreach_bit_callback = callback</t>
  </si>
  <si>
    <t>foreach_bit_callback(bitval, bitnum-1)</t>
  </si>
  <si>
    <t>value = do_foreach_bits(value, bitnum-1, bit_acc*2)</t>
  </si>
  <si>
    <t>bitacc *= bitval</t>
  </si>
  <si>
    <t>value -= bitacc</t>
  </si>
  <si>
    <t>objhdl_weight_bit_handler</t>
  </si>
  <si>
    <t>foreach_bit(player_obj_weight, 33, objhdl_weight_bit_handler)</t>
  </si>
  <si>
    <t>objhdl_weight_bit_handler(bitval, bitnum) {</t>
  </si>
  <si>
    <t>var1552 = 0</t>
  </si>
  <si>
    <t>if(bitval = 0) {</t>
  </si>
  <si>
    <t>print_int</t>
  </si>
  <si>
    <t>print_int(value) {</t>
  </si>
  <si>
    <t>lbl_eq_0</t>
  </si>
  <si>
    <t>lbl_neg</t>
  </si>
  <si>
    <t>lbl_pos</t>
  </si>
  <si>
    <t>out '-'</t>
  </si>
  <si>
    <t>value = -value</t>
  </si>
  <si>
    <t>if(value != 0) {</t>
  </si>
  <si>
    <t>} else {</t>
  </si>
  <si>
    <t>out '0'</t>
  </si>
  <si>
    <t>…</t>
  </si>
  <si>
    <t>return value</t>
  </si>
  <si>
    <t>print_success_weight</t>
  </si>
  <si>
    <t>int print_success_weight()</t>
  </si>
  <si>
    <t>lbl_too_heavy</t>
  </si>
  <si>
    <t>lbl_too_light</t>
  </si>
  <si>
    <t>lbl_print</t>
  </si>
  <si>
    <t>room_security_checkpoint</t>
  </si>
  <si>
    <t>var1552 =&gt; 0 = correct weight</t>
  </si>
  <si>
    <t>weight_compare</t>
  </si>
  <si>
    <t>weight_tbl</t>
  </si>
  <si>
    <t>Object table start address:</t>
  </si>
  <si>
    <t>Num</t>
  </si>
  <si>
    <t>Room</t>
  </si>
  <si>
    <t>Name addr</t>
  </si>
  <si>
    <t>Raw weight</t>
  </si>
  <si>
    <t>Special func</t>
  </si>
  <si>
    <t>Calculated weight</t>
  </si>
  <si>
    <t>idx = -idx</t>
  </si>
  <si>
    <t>Function name</t>
  </si>
  <si>
    <t>String sym name</t>
  </si>
  <si>
    <t>electromagnet_triggered</t>
  </si>
  <si>
    <t>Action</t>
  </si>
  <si>
    <t>stop</t>
  </si>
  <si>
    <t>block ops</t>
  </si>
  <si>
    <t>run infinite loop</t>
  </si>
  <si>
    <t>if(weight_compare != 0) { return }</t>
  </si>
  <si>
    <t>weight_compare = -1</t>
  </si>
  <si>
    <t>weight_compare = 1</t>
  </si>
  <si>
    <t>foreach_bit_msbfirst</t>
  </si>
  <si>
    <t>Weight table start address:</t>
  </si>
  <si>
    <t>Weight table</t>
  </si>
  <si>
    <t>tblval = weight_tbl[bitnum]</t>
  </si>
  <si>
    <t>lbl_bit_set</t>
  </si>
  <si>
    <t>lbl_bit_clr</t>
  </si>
  <si>
    <t>const66</t>
  </si>
  <si>
    <t>const50</t>
  </si>
  <si>
    <t>var1551 = 66 * 50 = 3300</t>
  </si>
  <si>
    <t>const3300</t>
  </si>
  <si>
    <t>Calculated from constants before use</t>
  </si>
  <si>
    <t>if(tblval &lt; 3300) return</t>
  </si>
  <si>
    <t>if(3300 &lt; tblval) return</t>
  </si>
  <si>
    <t>part 1:
The game is brillant.
At the end, however, it boils down to objects mapped to a bitmap. And correct objects should be selected. The objects selected is represented by the values int he table greater than 3300
Generating a number of the represtented bits in the table gives the weight</t>
  </si>
  <si>
    <t>instr_buffer</t>
  </si>
  <si>
    <t>loop1</t>
  </si>
  <si>
    <t>read_line</t>
  </si>
  <si>
    <t>clear_field</t>
  </si>
  <si>
    <t>memset(instr_buffer, -1, …)</t>
  </si>
  <si>
    <t>objhdl_escape_pod</t>
  </si>
  <si>
    <t>objhdl_giant_electromagnet</t>
  </si>
  <si>
    <t>objhdl_infinite_loop</t>
  </si>
  <si>
    <t>objhdl_molten_lava</t>
  </si>
  <si>
    <t>objhdl_photons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</si>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</sst>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sz val="10"/>
      <color theme="1"/>
      <name val="Courier New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 applyBorder="1"/>
    <xf numFmtId="0" fontId="0" fillId="6" borderId="0" xfId="0" applyFill="1" applyBorder="1"/>
    <xf numFmtId="0" fontId="0" fillId="7" borderId="0" xfId="0" applyFill="1" applyBorder="1"/>
    <xf numFmtId="0" fontId="0" fillId="5" borderId="0" xfId="0" applyFill="1" applyBorder="1"/>
    <xf numFmtId="0" fontId="0" fillId="8" borderId="0" xfId="0" applyFill="1" applyBorder="1"/>
    <xf numFmtId="0" fontId="0" fillId="0" borderId="0" xfId="0" applyBorder="1"/>
    <xf numFmtId="0" fontId="0" fillId="9" borderId="0" xfId="0" applyFill="1" applyBorder="1"/>
    <xf numFmtId="0" fontId="0" fillId="0" borderId="0" xfId="0" applyFill="1" applyBorder="1"/>
    <xf numFmtId="0" fontId="2" fillId="0" borderId="0" xfId="0" applyFont="1" applyBorder="1"/>
    <xf numFmtId="0" fontId="2" fillId="6" borderId="0" xfId="0" applyFont="1" applyFill="1" applyBorder="1"/>
    <xf numFmtId="0" fontId="2" fillId="8" borderId="0" xfId="0" applyFont="1" applyFill="1" applyBorder="1"/>
    <xf numFmtId="0" fontId="2" fillId="0" borderId="0" xfId="0" applyFont="1" applyFill="1" applyBorder="1"/>
    <xf numFmtId="0" fontId="2" fillId="4" borderId="0" xfId="0" applyFont="1" applyFill="1" applyBorder="1"/>
    <xf numFmtId="0" fontId="2" fillId="0" borderId="0" xfId="0" applyFont="1"/>
    <xf numFmtId="0" fontId="2" fillId="5" borderId="0" xfId="0" applyFont="1" applyFill="1" applyBorder="1"/>
    <xf numFmtId="0" fontId="0" fillId="10" borderId="0" xfId="0" applyFill="1"/>
    <xf numFmtId="0" fontId="0" fillId="0" borderId="0" xfId="0" applyFont="1" applyFill="1" applyBorder="1"/>
    <xf numFmtId="0" fontId="4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11" borderId="0" xfId="0" applyFill="1"/>
    <xf numFmtId="0" fontId="2" fillId="12" borderId="0" xfId="0" applyFont="1" applyFill="1"/>
    <xf numFmtId="0" fontId="0" fillId="12" borderId="0" xfId="0" applyFill="1"/>
    <xf numFmtId="0" fontId="2" fillId="13" borderId="0" xfId="0" applyFont="1" applyFill="1"/>
    <xf numFmtId="0" fontId="0" fillId="13" borderId="0" xfId="0" applyFill="1"/>
    <xf numFmtId="0" fontId="0" fillId="0" borderId="0" xfId="0" applyFont="1" applyBorder="1"/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G24" sqref="G24"/>
    </sheetView>
  </sheetViews>
  <sheetFormatPr baseColWidth="10" defaultRowHeight="15" x14ac:dyDescent="0.2"/>
  <cols>
    <col min="1" max="1" width="20.83203125" bestFit="1" customWidth="1"/>
  </cols>
  <sheetData>
    <row r="1" spans="1:14" x14ac:dyDescent="0.2">
      <c r="A1" s="30" t="s">
        <v>335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14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1:14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1:14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4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14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1:14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1" spans="1:14" x14ac:dyDescent="0.2">
      <c r="A11" s="17" t="s">
        <v>304</v>
      </c>
      <c r="B11" s="24">
        <v>4601</v>
      </c>
    </row>
    <row r="12" spans="1:14" x14ac:dyDescent="0.2">
      <c r="A12" s="17" t="s">
        <v>323</v>
      </c>
      <c r="B12" s="24">
        <v>1901</v>
      </c>
    </row>
  </sheetData>
  <mergeCells count="1">
    <mergeCell ref="A1:N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N6"/>
  <sheetViews>
    <sheetView workbookViewId="0">
      <selection activeCell="G11" sqref="G11"/>
    </sheetView>
  </sheetViews>
  <sheetFormatPr baseColWidth="10" defaultColWidth="6" defaultRowHeight="15" x14ac:dyDescent="0.2"/>
  <cols>
    <col min="1" max="1" width="11.6640625" customWidth="1"/>
  </cols>
  <sheetData>
    <row r="1" spans="1:4824" x14ac:dyDescent="0.2">
      <c r="A1" s="17" t="s">
        <v>50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  <c r="AHW1">
        <v>905</v>
      </c>
      <c r="AHX1">
        <v>906</v>
      </c>
      <c r="AHY1">
        <v>907</v>
      </c>
      <c r="AHZ1">
        <v>908</v>
      </c>
      <c r="AIA1">
        <v>909</v>
      </c>
      <c r="AIB1">
        <v>910</v>
      </c>
      <c r="AIC1">
        <v>911</v>
      </c>
      <c r="AID1">
        <v>912</v>
      </c>
      <c r="AIE1">
        <v>913</v>
      </c>
      <c r="AIF1">
        <v>914</v>
      </c>
      <c r="AIG1">
        <v>915</v>
      </c>
      <c r="AIH1">
        <v>916</v>
      </c>
      <c r="AII1">
        <v>917</v>
      </c>
      <c r="AIJ1">
        <v>918</v>
      </c>
      <c r="AIK1">
        <v>919</v>
      </c>
      <c r="AIL1">
        <v>920</v>
      </c>
      <c r="AIM1">
        <v>921</v>
      </c>
      <c r="AIN1">
        <v>922</v>
      </c>
      <c r="AIO1">
        <v>923</v>
      </c>
      <c r="AIP1">
        <v>924</v>
      </c>
      <c r="AIQ1">
        <v>925</v>
      </c>
      <c r="AIR1">
        <v>926</v>
      </c>
      <c r="AIS1">
        <v>927</v>
      </c>
      <c r="AIT1">
        <v>928</v>
      </c>
      <c r="AIU1">
        <v>929</v>
      </c>
      <c r="AIV1">
        <v>930</v>
      </c>
      <c r="AIW1">
        <v>931</v>
      </c>
      <c r="AIX1">
        <v>932</v>
      </c>
      <c r="AIY1">
        <v>933</v>
      </c>
      <c r="AIZ1">
        <v>934</v>
      </c>
      <c r="AJA1">
        <v>935</v>
      </c>
      <c r="AJB1">
        <v>936</v>
      </c>
      <c r="AJC1">
        <v>937</v>
      </c>
      <c r="AJD1">
        <v>938</v>
      </c>
      <c r="AJE1">
        <v>939</v>
      </c>
      <c r="AJF1">
        <v>940</v>
      </c>
      <c r="AJG1">
        <v>941</v>
      </c>
      <c r="AJH1">
        <v>942</v>
      </c>
      <c r="AJI1">
        <v>943</v>
      </c>
      <c r="AJJ1">
        <v>944</v>
      </c>
      <c r="AJK1">
        <v>945</v>
      </c>
      <c r="AJL1">
        <v>946</v>
      </c>
      <c r="AJM1">
        <v>947</v>
      </c>
      <c r="AJN1">
        <v>948</v>
      </c>
      <c r="AJO1">
        <v>949</v>
      </c>
      <c r="AJP1">
        <v>950</v>
      </c>
      <c r="AJQ1">
        <v>951</v>
      </c>
      <c r="AJR1">
        <v>952</v>
      </c>
      <c r="AJS1">
        <v>953</v>
      </c>
      <c r="AJT1">
        <v>954</v>
      </c>
      <c r="AJU1">
        <v>955</v>
      </c>
      <c r="AJV1">
        <v>956</v>
      </c>
      <c r="AJW1">
        <v>957</v>
      </c>
      <c r="AJX1">
        <v>958</v>
      </c>
      <c r="AJY1">
        <v>959</v>
      </c>
      <c r="AJZ1">
        <v>960</v>
      </c>
      <c r="AKA1">
        <v>961</v>
      </c>
      <c r="AKB1">
        <v>962</v>
      </c>
      <c r="AKC1">
        <v>963</v>
      </c>
      <c r="AKD1">
        <v>964</v>
      </c>
      <c r="AKE1">
        <v>965</v>
      </c>
      <c r="AKF1">
        <v>966</v>
      </c>
      <c r="AKG1">
        <v>967</v>
      </c>
      <c r="AKH1">
        <v>968</v>
      </c>
      <c r="AKI1">
        <v>969</v>
      </c>
      <c r="AKJ1">
        <v>970</v>
      </c>
      <c r="AKK1">
        <v>971</v>
      </c>
      <c r="AKL1">
        <v>972</v>
      </c>
      <c r="AKM1">
        <v>973</v>
      </c>
      <c r="AKN1">
        <v>974</v>
      </c>
      <c r="AKO1">
        <v>975</v>
      </c>
      <c r="AKP1">
        <v>976</v>
      </c>
      <c r="AKQ1">
        <v>977</v>
      </c>
      <c r="AKR1">
        <v>978</v>
      </c>
      <c r="AKS1">
        <v>979</v>
      </c>
      <c r="AKT1">
        <v>980</v>
      </c>
      <c r="AKU1">
        <v>981</v>
      </c>
      <c r="AKV1">
        <v>982</v>
      </c>
      <c r="AKW1">
        <v>983</v>
      </c>
      <c r="AKX1">
        <v>984</v>
      </c>
      <c r="AKY1">
        <v>985</v>
      </c>
      <c r="AKZ1">
        <v>986</v>
      </c>
      <c r="ALA1">
        <v>987</v>
      </c>
      <c r="ALB1">
        <v>988</v>
      </c>
      <c r="ALC1">
        <v>989</v>
      </c>
      <c r="ALD1">
        <v>990</v>
      </c>
      <c r="ALE1">
        <v>991</v>
      </c>
      <c r="ALF1">
        <v>992</v>
      </c>
      <c r="ALG1">
        <v>993</v>
      </c>
      <c r="ALH1">
        <v>994</v>
      </c>
      <c r="ALI1">
        <v>995</v>
      </c>
      <c r="ALJ1">
        <v>996</v>
      </c>
      <c r="ALK1">
        <v>997</v>
      </c>
      <c r="ALL1">
        <v>998</v>
      </c>
      <c r="ALM1">
        <v>999</v>
      </c>
      <c r="ALN1">
        <v>1000</v>
      </c>
      <c r="ALO1">
        <v>1001</v>
      </c>
      <c r="ALP1">
        <v>1002</v>
      </c>
      <c r="ALQ1">
        <v>1003</v>
      </c>
      <c r="ALR1">
        <v>1004</v>
      </c>
      <c r="ALS1">
        <v>1005</v>
      </c>
      <c r="ALT1">
        <v>1006</v>
      </c>
      <c r="ALU1">
        <v>1007</v>
      </c>
      <c r="ALV1">
        <v>1008</v>
      </c>
      <c r="ALW1">
        <v>1009</v>
      </c>
      <c r="ALX1">
        <v>1010</v>
      </c>
      <c r="ALY1">
        <v>1011</v>
      </c>
      <c r="ALZ1">
        <v>1012</v>
      </c>
      <c r="AMA1">
        <v>1013</v>
      </c>
      <c r="AMB1">
        <v>1014</v>
      </c>
      <c r="AMC1">
        <v>1015</v>
      </c>
      <c r="AMD1">
        <v>1016</v>
      </c>
      <c r="AME1">
        <v>1017</v>
      </c>
      <c r="AMF1">
        <v>1018</v>
      </c>
      <c r="AMG1">
        <v>1019</v>
      </c>
      <c r="AMH1">
        <v>1020</v>
      </c>
      <c r="AMI1">
        <v>1021</v>
      </c>
      <c r="AMJ1">
        <v>1022</v>
      </c>
      <c r="AMK1">
        <v>1023</v>
      </c>
      <c r="AML1">
        <v>1024</v>
      </c>
      <c r="AMM1">
        <v>1025</v>
      </c>
      <c r="AMN1">
        <v>1026</v>
      </c>
      <c r="AMO1">
        <v>1027</v>
      </c>
      <c r="AMP1">
        <v>1028</v>
      </c>
      <c r="AMQ1">
        <v>1029</v>
      </c>
      <c r="AMR1">
        <v>1030</v>
      </c>
      <c r="AMS1">
        <v>1031</v>
      </c>
      <c r="AMT1">
        <v>1032</v>
      </c>
      <c r="AMU1">
        <v>1033</v>
      </c>
      <c r="AMV1">
        <v>1034</v>
      </c>
      <c r="AMW1">
        <v>1035</v>
      </c>
      <c r="AMX1">
        <v>1036</v>
      </c>
      <c r="AMY1">
        <v>1037</v>
      </c>
      <c r="AMZ1">
        <v>1038</v>
      </c>
      <c r="ANA1">
        <v>1039</v>
      </c>
      <c r="ANB1">
        <v>1040</v>
      </c>
      <c r="ANC1">
        <v>1041</v>
      </c>
      <c r="AND1">
        <v>1042</v>
      </c>
      <c r="ANE1">
        <v>1043</v>
      </c>
      <c r="ANF1">
        <v>1044</v>
      </c>
      <c r="ANG1">
        <v>1045</v>
      </c>
      <c r="ANH1">
        <v>1046</v>
      </c>
      <c r="ANI1">
        <v>1047</v>
      </c>
      <c r="ANJ1">
        <v>1048</v>
      </c>
      <c r="ANK1">
        <v>1049</v>
      </c>
      <c r="ANL1">
        <v>1050</v>
      </c>
      <c r="ANM1">
        <v>1051</v>
      </c>
      <c r="ANN1">
        <v>1052</v>
      </c>
      <c r="ANO1">
        <v>1053</v>
      </c>
      <c r="ANP1">
        <v>1054</v>
      </c>
      <c r="ANQ1">
        <v>1055</v>
      </c>
      <c r="ANR1">
        <v>1056</v>
      </c>
      <c r="ANS1">
        <v>1057</v>
      </c>
      <c r="ANT1">
        <v>1058</v>
      </c>
      <c r="ANU1">
        <v>1059</v>
      </c>
      <c r="ANV1">
        <v>1060</v>
      </c>
      <c r="ANW1">
        <v>1061</v>
      </c>
      <c r="ANX1">
        <v>1062</v>
      </c>
      <c r="ANY1">
        <v>1063</v>
      </c>
      <c r="ANZ1">
        <v>1064</v>
      </c>
      <c r="AOA1">
        <v>1065</v>
      </c>
      <c r="AOB1">
        <v>1066</v>
      </c>
      <c r="AOC1">
        <v>1067</v>
      </c>
      <c r="AOD1">
        <v>1068</v>
      </c>
      <c r="AOE1">
        <v>1069</v>
      </c>
      <c r="AOF1">
        <v>1070</v>
      </c>
      <c r="AOG1">
        <v>1071</v>
      </c>
      <c r="AOH1">
        <v>1072</v>
      </c>
      <c r="AOI1">
        <v>1073</v>
      </c>
      <c r="AOJ1">
        <v>1074</v>
      </c>
      <c r="AOK1">
        <v>1075</v>
      </c>
      <c r="AOL1">
        <v>1076</v>
      </c>
      <c r="AOM1">
        <v>1077</v>
      </c>
      <c r="AON1">
        <v>1078</v>
      </c>
      <c r="AOO1">
        <v>1079</v>
      </c>
      <c r="AOP1">
        <v>1080</v>
      </c>
      <c r="AOQ1">
        <v>1081</v>
      </c>
      <c r="AOR1">
        <v>1082</v>
      </c>
      <c r="AOS1">
        <v>1083</v>
      </c>
      <c r="AOT1">
        <v>1084</v>
      </c>
      <c r="AOU1">
        <v>1085</v>
      </c>
      <c r="AOV1">
        <v>1086</v>
      </c>
      <c r="AOW1">
        <v>1087</v>
      </c>
      <c r="AOX1">
        <v>1088</v>
      </c>
      <c r="AOY1">
        <v>1089</v>
      </c>
      <c r="AOZ1">
        <v>1090</v>
      </c>
      <c r="APA1">
        <v>1091</v>
      </c>
      <c r="APB1">
        <v>1092</v>
      </c>
      <c r="APC1">
        <v>1093</v>
      </c>
      <c r="APD1">
        <v>1094</v>
      </c>
      <c r="APE1">
        <v>1095</v>
      </c>
      <c r="APF1">
        <v>1096</v>
      </c>
      <c r="APG1">
        <v>1097</v>
      </c>
      <c r="APH1">
        <v>1098</v>
      </c>
      <c r="API1">
        <v>1099</v>
      </c>
      <c r="APJ1">
        <v>1100</v>
      </c>
      <c r="APK1">
        <v>1101</v>
      </c>
      <c r="APL1">
        <v>1102</v>
      </c>
      <c r="APM1">
        <v>1103</v>
      </c>
      <c r="APN1">
        <v>1104</v>
      </c>
      <c r="APO1">
        <v>1105</v>
      </c>
      <c r="APP1">
        <v>1106</v>
      </c>
      <c r="APQ1">
        <v>1107</v>
      </c>
      <c r="APR1">
        <v>1108</v>
      </c>
      <c r="APS1">
        <v>1109</v>
      </c>
      <c r="APT1">
        <v>1110</v>
      </c>
      <c r="APU1">
        <v>1111</v>
      </c>
      <c r="APV1">
        <v>1112</v>
      </c>
      <c r="APW1">
        <v>1113</v>
      </c>
      <c r="APX1">
        <v>1114</v>
      </c>
      <c r="APY1">
        <v>1115</v>
      </c>
      <c r="APZ1">
        <v>1116</v>
      </c>
      <c r="AQA1">
        <v>1117</v>
      </c>
      <c r="AQB1">
        <v>1118</v>
      </c>
      <c r="AQC1">
        <v>1119</v>
      </c>
      <c r="AQD1">
        <v>1120</v>
      </c>
      <c r="AQE1">
        <v>1121</v>
      </c>
      <c r="AQF1">
        <v>1122</v>
      </c>
      <c r="AQG1">
        <v>1123</v>
      </c>
      <c r="AQH1">
        <v>1124</v>
      </c>
      <c r="AQI1">
        <v>1125</v>
      </c>
      <c r="AQJ1">
        <v>1126</v>
      </c>
      <c r="AQK1">
        <v>1127</v>
      </c>
      <c r="AQL1">
        <v>1128</v>
      </c>
      <c r="AQM1">
        <v>1129</v>
      </c>
      <c r="AQN1">
        <v>1130</v>
      </c>
      <c r="AQO1">
        <v>1131</v>
      </c>
      <c r="AQP1">
        <v>1132</v>
      </c>
      <c r="AQQ1">
        <v>1133</v>
      </c>
      <c r="AQR1">
        <v>1134</v>
      </c>
      <c r="AQS1">
        <v>1135</v>
      </c>
      <c r="AQT1">
        <v>1136</v>
      </c>
      <c r="AQU1">
        <v>1137</v>
      </c>
      <c r="AQV1">
        <v>1138</v>
      </c>
      <c r="AQW1">
        <v>1139</v>
      </c>
      <c r="AQX1">
        <v>1140</v>
      </c>
      <c r="AQY1">
        <v>1141</v>
      </c>
      <c r="AQZ1">
        <v>1142</v>
      </c>
      <c r="ARA1">
        <v>1143</v>
      </c>
      <c r="ARB1">
        <v>1144</v>
      </c>
      <c r="ARC1">
        <v>1145</v>
      </c>
      <c r="ARD1">
        <v>1146</v>
      </c>
      <c r="ARE1">
        <v>1147</v>
      </c>
      <c r="ARF1">
        <v>1148</v>
      </c>
      <c r="ARG1">
        <v>1149</v>
      </c>
      <c r="ARH1">
        <v>1150</v>
      </c>
      <c r="ARI1">
        <v>1151</v>
      </c>
      <c r="ARJ1">
        <v>1152</v>
      </c>
      <c r="ARK1">
        <v>1153</v>
      </c>
      <c r="ARL1">
        <v>1154</v>
      </c>
      <c r="ARM1">
        <v>1155</v>
      </c>
      <c r="ARN1">
        <v>1156</v>
      </c>
      <c r="ARO1">
        <v>1157</v>
      </c>
      <c r="ARP1">
        <v>1158</v>
      </c>
      <c r="ARQ1">
        <v>1159</v>
      </c>
      <c r="ARR1">
        <v>1160</v>
      </c>
      <c r="ARS1">
        <v>1161</v>
      </c>
      <c r="ART1">
        <v>1162</v>
      </c>
      <c r="ARU1">
        <v>1163</v>
      </c>
      <c r="ARV1">
        <v>1164</v>
      </c>
      <c r="ARW1">
        <v>1165</v>
      </c>
      <c r="ARX1">
        <v>1166</v>
      </c>
      <c r="ARY1">
        <v>1167</v>
      </c>
      <c r="ARZ1">
        <v>1168</v>
      </c>
      <c r="ASA1">
        <v>1169</v>
      </c>
      <c r="ASB1">
        <v>1170</v>
      </c>
      <c r="ASC1">
        <v>1171</v>
      </c>
      <c r="ASD1">
        <v>1172</v>
      </c>
      <c r="ASE1">
        <v>1173</v>
      </c>
      <c r="ASF1">
        <v>1174</v>
      </c>
      <c r="ASG1">
        <v>1175</v>
      </c>
      <c r="ASH1">
        <v>1176</v>
      </c>
      <c r="ASI1">
        <v>1177</v>
      </c>
      <c r="ASJ1">
        <v>1178</v>
      </c>
      <c r="ASK1">
        <v>1179</v>
      </c>
      <c r="ASL1">
        <v>1180</v>
      </c>
      <c r="ASM1">
        <v>1181</v>
      </c>
      <c r="ASN1">
        <v>1182</v>
      </c>
      <c r="ASO1">
        <v>1183</v>
      </c>
      <c r="ASP1">
        <v>1184</v>
      </c>
      <c r="ASQ1">
        <v>1185</v>
      </c>
      <c r="ASR1">
        <v>1186</v>
      </c>
      <c r="ASS1">
        <v>1187</v>
      </c>
      <c r="AST1">
        <v>1188</v>
      </c>
      <c r="ASU1">
        <v>1189</v>
      </c>
      <c r="ASV1">
        <v>1190</v>
      </c>
      <c r="ASW1">
        <v>1191</v>
      </c>
      <c r="ASX1">
        <v>1192</v>
      </c>
      <c r="ASY1">
        <v>1193</v>
      </c>
      <c r="ASZ1">
        <v>1194</v>
      </c>
      <c r="ATA1">
        <v>1195</v>
      </c>
      <c r="ATB1">
        <v>1196</v>
      </c>
      <c r="ATC1">
        <v>1197</v>
      </c>
      <c r="ATD1">
        <v>1198</v>
      </c>
      <c r="ATE1">
        <v>1199</v>
      </c>
      <c r="ATF1">
        <v>1200</v>
      </c>
      <c r="ATG1">
        <v>1201</v>
      </c>
      <c r="ATH1">
        <v>1202</v>
      </c>
      <c r="ATI1">
        <v>1203</v>
      </c>
      <c r="ATJ1">
        <v>1204</v>
      </c>
      <c r="ATK1">
        <v>1205</v>
      </c>
      <c r="ATL1">
        <v>1206</v>
      </c>
      <c r="ATM1">
        <v>1207</v>
      </c>
      <c r="ATN1">
        <v>1208</v>
      </c>
      <c r="ATO1">
        <v>1209</v>
      </c>
      <c r="ATP1">
        <v>1210</v>
      </c>
      <c r="ATQ1">
        <v>1211</v>
      </c>
      <c r="ATR1">
        <v>1212</v>
      </c>
      <c r="ATS1">
        <v>1213</v>
      </c>
      <c r="ATT1">
        <v>1214</v>
      </c>
      <c r="ATU1">
        <v>1215</v>
      </c>
      <c r="ATV1">
        <v>1216</v>
      </c>
      <c r="ATW1">
        <v>1217</v>
      </c>
      <c r="ATX1">
        <v>1218</v>
      </c>
      <c r="ATY1">
        <v>1219</v>
      </c>
      <c r="ATZ1">
        <v>1220</v>
      </c>
      <c r="AUA1">
        <v>1221</v>
      </c>
      <c r="AUB1">
        <v>1222</v>
      </c>
      <c r="AUC1">
        <v>1223</v>
      </c>
      <c r="AUD1">
        <v>1224</v>
      </c>
      <c r="AUE1">
        <v>1225</v>
      </c>
      <c r="AUF1">
        <v>1226</v>
      </c>
      <c r="AUG1">
        <v>1227</v>
      </c>
      <c r="AUH1">
        <v>1228</v>
      </c>
      <c r="AUI1">
        <v>1229</v>
      </c>
      <c r="AUJ1">
        <v>1230</v>
      </c>
      <c r="AUK1">
        <v>1231</v>
      </c>
      <c r="AUL1">
        <v>1232</v>
      </c>
      <c r="AUM1">
        <v>1233</v>
      </c>
      <c r="AUN1">
        <v>1234</v>
      </c>
      <c r="AUO1">
        <v>1235</v>
      </c>
      <c r="AUP1">
        <v>1236</v>
      </c>
      <c r="AUQ1">
        <v>1237</v>
      </c>
      <c r="AUR1">
        <v>1238</v>
      </c>
      <c r="AUS1">
        <v>1239</v>
      </c>
      <c r="AUT1">
        <v>1240</v>
      </c>
      <c r="AUU1">
        <v>1241</v>
      </c>
      <c r="AUV1">
        <v>1242</v>
      </c>
      <c r="AUW1">
        <v>1243</v>
      </c>
      <c r="AUX1">
        <v>1244</v>
      </c>
      <c r="AUY1">
        <v>1245</v>
      </c>
      <c r="AUZ1">
        <v>1246</v>
      </c>
      <c r="AVA1">
        <v>1247</v>
      </c>
      <c r="AVB1">
        <v>1248</v>
      </c>
      <c r="AVC1">
        <v>1249</v>
      </c>
      <c r="AVD1">
        <v>1250</v>
      </c>
      <c r="AVE1">
        <v>1251</v>
      </c>
      <c r="AVF1">
        <v>1252</v>
      </c>
      <c r="AVG1">
        <v>1253</v>
      </c>
      <c r="AVH1">
        <v>1254</v>
      </c>
      <c r="AVI1">
        <v>1255</v>
      </c>
      <c r="AVJ1">
        <v>1256</v>
      </c>
      <c r="AVK1">
        <v>1257</v>
      </c>
      <c r="AVL1">
        <v>1258</v>
      </c>
      <c r="AVM1">
        <v>1259</v>
      </c>
      <c r="AVN1">
        <v>1260</v>
      </c>
      <c r="AVO1">
        <v>1261</v>
      </c>
      <c r="AVP1">
        <v>1262</v>
      </c>
      <c r="AVQ1">
        <v>1263</v>
      </c>
      <c r="AVR1">
        <v>1264</v>
      </c>
      <c r="AVS1">
        <v>1265</v>
      </c>
      <c r="AVT1">
        <v>1266</v>
      </c>
      <c r="AVU1">
        <v>1267</v>
      </c>
      <c r="AVV1">
        <v>1268</v>
      </c>
      <c r="AVW1">
        <v>1269</v>
      </c>
      <c r="AVX1">
        <v>1270</v>
      </c>
      <c r="AVY1">
        <v>1271</v>
      </c>
      <c r="AVZ1">
        <v>1272</v>
      </c>
      <c r="AWA1">
        <v>1273</v>
      </c>
      <c r="AWB1">
        <v>1274</v>
      </c>
      <c r="AWC1">
        <v>1275</v>
      </c>
      <c r="AWD1">
        <v>1276</v>
      </c>
      <c r="AWE1">
        <v>1277</v>
      </c>
      <c r="AWF1">
        <v>1278</v>
      </c>
      <c r="AWG1">
        <v>1279</v>
      </c>
      <c r="AWH1">
        <v>1280</v>
      </c>
      <c r="AWI1">
        <v>1281</v>
      </c>
      <c r="AWJ1">
        <v>1282</v>
      </c>
      <c r="AWK1">
        <v>1283</v>
      </c>
      <c r="AWL1">
        <v>1284</v>
      </c>
      <c r="AWM1">
        <v>1285</v>
      </c>
      <c r="AWN1">
        <v>1286</v>
      </c>
      <c r="AWO1">
        <v>1287</v>
      </c>
      <c r="AWP1">
        <v>1288</v>
      </c>
      <c r="AWQ1">
        <v>1289</v>
      </c>
      <c r="AWR1">
        <v>1290</v>
      </c>
      <c r="AWS1">
        <v>1291</v>
      </c>
      <c r="AWT1">
        <v>1292</v>
      </c>
      <c r="AWU1">
        <v>1293</v>
      </c>
      <c r="AWV1">
        <v>1294</v>
      </c>
      <c r="AWW1">
        <v>1295</v>
      </c>
      <c r="AWX1">
        <v>1296</v>
      </c>
      <c r="AWY1">
        <v>1297</v>
      </c>
      <c r="AWZ1">
        <v>1298</v>
      </c>
      <c r="AXA1">
        <v>1299</v>
      </c>
      <c r="AXB1">
        <v>1300</v>
      </c>
      <c r="AXC1">
        <v>1301</v>
      </c>
      <c r="AXD1">
        <v>1302</v>
      </c>
      <c r="AXE1">
        <v>1303</v>
      </c>
      <c r="AXF1">
        <v>1304</v>
      </c>
      <c r="AXG1">
        <v>1305</v>
      </c>
      <c r="AXH1">
        <v>1306</v>
      </c>
      <c r="AXI1">
        <v>1307</v>
      </c>
      <c r="AXJ1">
        <v>1308</v>
      </c>
      <c r="AXK1">
        <v>1309</v>
      </c>
      <c r="AXL1">
        <v>1310</v>
      </c>
      <c r="AXM1">
        <v>1311</v>
      </c>
      <c r="AXN1">
        <v>1312</v>
      </c>
      <c r="AXO1">
        <v>1313</v>
      </c>
      <c r="AXP1">
        <v>1314</v>
      </c>
      <c r="AXQ1">
        <v>1315</v>
      </c>
      <c r="AXR1">
        <v>1316</v>
      </c>
      <c r="AXS1">
        <v>1317</v>
      </c>
      <c r="AXT1">
        <v>1318</v>
      </c>
      <c r="AXU1">
        <v>1319</v>
      </c>
      <c r="AXV1">
        <v>1320</v>
      </c>
      <c r="AXW1">
        <v>1321</v>
      </c>
      <c r="AXX1">
        <v>1322</v>
      </c>
      <c r="AXY1">
        <v>1323</v>
      </c>
      <c r="AXZ1">
        <v>1324</v>
      </c>
      <c r="AYA1">
        <v>1325</v>
      </c>
      <c r="AYB1">
        <v>1326</v>
      </c>
      <c r="AYC1">
        <v>1327</v>
      </c>
      <c r="AYD1">
        <v>1328</v>
      </c>
      <c r="AYE1">
        <v>1329</v>
      </c>
      <c r="AYF1">
        <v>1330</v>
      </c>
      <c r="AYG1">
        <v>1331</v>
      </c>
      <c r="AYH1">
        <v>1332</v>
      </c>
      <c r="AYI1">
        <v>1333</v>
      </c>
      <c r="AYJ1">
        <v>1334</v>
      </c>
      <c r="AYK1">
        <v>1335</v>
      </c>
      <c r="AYL1">
        <v>1336</v>
      </c>
      <c r="AYM1">
        <v>1337</v>
      </c>
      <c r="AYN1">
        <v>1338</v>
      </c>
      <c r="AYO1">
        <v>1339</v>
      </c>
      <c r="AYP1">
        <v>1340</v>
      </c>
      <c r="AYQ1">
        <v>1341</v>
      </c>
      <c r="AYR1">
        <v>1342</v>
      </c>
      <c r="AYS1">
        <v>1343</v>
      </c>
      <c r="AYT1">
        <v>1344</v>
      </c>
      <c r="AYU1">
        <v>1345</v>
      </c>
      <c r="AYV1">
        <v>1346</v>
      </c>
      <c r="AYW1">
        <v>1347</v>
      </c>
      <c r="AYX1">
        <v>1348</v>
      </c>
      <c r="AYY1">
        <v>1349</v>
      </c>
      <c r="AYZ1">
        <v>1350</v>
      </c>
      <c r="AZA1">
        <v>1351</v>
      </c>
      <c r="AZB1">
        <v>1352</v>
      </c>
      <c r="AZC1">
        <v>1353</v>
      </c>
      <c r="AZD1">
        <v>1354</v>
      </c>
      <c r="AZE1">
        <v>1355</v>
      </c>
      <c r="AZF1">
        <v>1356</v>
      </c>
      <c r="AZG1">
        <v>1357</v>
      </c>
      <c r="AZH1">
        <v>1358</v>
      </c>
      <c r="AZI1">
        <v>1359</v>
      </c>
      <c r="AZJ1">
        <v>1360</v>
      </c>
      <c r="AZK1">
        <v>1361</v>
      </c>
      <c r="AZL1">
        <v>1362</v>
      </c>
      <c r="AZM1">
        <v>1363</v>
      </c>
      <c r="AZN1">
        <v>1364</v>
      </c>
      <c r="AZO1">
        <v>1365</v>
      </c>
      <c r="AZP1">
        <v>1366</v>
      </c>
      <c r="AZQ1">
        <v>1367</v>
      </c>
      <c r="AZR1">
        <v>1368</v>
      </c>
      <c r="AZS1">
        <v>1369</v>
      </c>
      <c r="AZT1">
        <v>1370</v>
      </c>
      <c r="AZU1">
        <v>1371</v>
      </c>
      <c r="AZV1">
        <v>1372</v>
      </c>
      <c r="AZW1">
        <v>1373</v>
      </c>
      <c r="AZX1">
        <v>1374</v>
      </c>
      <c r="AZY1">
        <v>1375</v>
      </c>
      <c r="AZZ1">
        <v>1376</v>
      </c>
      <c r="BAA1">
        <v>1377</v>
      </c>
      <c r="BAB1">
        <v>1378</v>
      </c>
      <c r="BAC1">
        <v>1379</v>
      </c>
      <c r="BAD1">
        <v>1380</v>
      </c>
      <c r="BAE1">
        <v>1381</v>
      </c>
      <c r="BAF1">
        <v>1382</v>
      </c>
      <c r="BAG1">
        <v>1383</v>
      </c>
      <c r="BAH1">
        <v>1384</v>
      </c>
      <c r="BAI1">
        <v>1385</v>
      </c>
      <c r="BAJ1">
        <v>1386</v>
      </c>
      <c r="BAK1">
        <v>1387</v>
      </c>
      <c r="BAL1">
        <v>1388</v>
      </c>
      <c r="BAM1">
        <v>1389</v>
      </c>
      <c r="BAN1">
        <v>1390</v>
      </c>
      <c r="BAO1">
        <v>1391</v>
      </c>
      <c r="BAP1">
        <v>1392</v>
      </c>
      <c r="BAQ1">
        <v>1393</v>
      </c>
      <c r="BAR1">
        <v>1394</v>
      </c>
      <c r="BAS1">
        <v>1395</v>
      </c>
      <c r="BAT1">
        <v>1396</v>
      </c>
      <c r="BAU1">
        <v>1397</v>
      </c>
      <c r="BAV1">
        <v>1398</v>
      </c>
      <c r="BAW1">
        <v>1399</v>
      </c>
      <c r="BAX1">
        <v>1400</v>
      </c>
      <c r="BAY1">
        <v>1401</v>
      </c>
      <c r="BAZ1">
        <v>1402</v>
      </c>
      <c r="BBA1">
        <v>1403</v>
      </c>
      <c r="BBB1">
        <v>1404</v>
      </c>
      <c r="BBC1">
        <v>1405</v>
      </c>
      <c r="BBD1">
        <v>1406</v>
      </c>
      <c r="BBE1">
        <v>1407</v>
      </c>
      <c r="BBF1">
        <v>1408</v>
      </c>
      <c r="BBG1">
        <v>1409</v>
      </c>
      <c r="BBH1">
        <v>1410</v>
      </c>
      <c r="BBI1">
        <v>1411</v>
      </c>
      <c r="BBJ1">
        <v>1412</v>
      </c>
      <c r="BBK1">
        <v>1413</v>
      </c>
      <c r="BBL1">
        <v>1414</v>
      </c>
      <c r="BBM1">
        <v>1415</v>
      </c>
      <c r="BBN1">
        <v>1416</v>
      </c>
      <c r="BBO1">
        <v>1417</v>
      </c>
      <c r="BBP1">
        <v>1418</v>
      </c>
      <c r="BBQ1">
        <v>1419</v>
      </c>
      <c r="BBR1">
        <v>1420</v>
      </c>
      <c r="BBS1">
        <v>1421</v>
      </c>
      <c r="BBT1">
        <v>1422</v>
      </c>
      <c r="BBU1">
        <v>1423</v>
      </c>
      <c r="BBV1">
        <v>1424</v>
      </c>
      <c r="BBW1">
        <v>1425</v>
      </c>
      <c r="BBX1">
        <v>1426</v>
      </c>
      <c r="BBY1">
        <v>1427</v>
      </c>
      <c r="BBZ1">
        <v>1428</v>
      </c>
      <c r="BCA1">
        <v>1429</v>
      </c>
      <c r="BCB1">
        <v>1430</v>
      </c>
      <c r="BCC1">
        <v>1431</v>
      </c>
      <c r="BCD1">
        <v>1432</v>
      </c>
      <c r="BCE1">
        <v>1433</v>
      </c>
      <c r="BCF1">
        <v>1434</v>
      </c>
      <c r="BCG1">
        <v>1435</v>
      </c>
      <c r="BCH1">
        <v>1436</v>
      </c>
      <c r="BCI1">
        <v>1437</v>
      </c>
      <c r="BCJ1">
        <v>1438</v>
      </c>
      <c r="BCK1">
        <v>1439</v>
      </c>
      <c r="BCL1">
        <v>1440</v>
      </c>
      <c r="BCM1">
        <v>1441</v>
      </c>
      <c r="BCN1">
        <v>1442</v>
      </c>
      <c r="BCO1">
        <v>1443</v>
      </c>
      <c r="BCP1">
        <v>1444</v>
      </c>
      <c r="BCQ1">
        <v>1445</v>
      </c>
      <c r="BCR1">
        <v>1446</v>
      </c>
      <c r="BCS1">
        <v>1447</v>
      </c>
      <c r="BCT1">
        <v>1448</v>
      </c>
      <c r="BCU1">
        <v>1449</v>
      </c>
      <c r="BCV1">
        <v>1450</v>
      </c>
      <c r="BCW1">
        <v>1451</v>
      </c>
      <c r="BCX1">
        <v>1452</v>
      </c>
      <c r="BCY1">
        <v>1453</v>
      </c>
      <c r="BCZ1">
        <v>1454</v>
      </c>
      <c r="BDA1">
        <v>1455</v>
      </c>
      <c r="BDB1">
        <v>1456</v>
      </c>
      <c r="BDC1">
        <v>1457</v>
      </c>
      <c r="BDD1">
        <v>1458</v>
      </c>
      <c r="BDE1">
        <v>1459</v>
      </c>
      <c r="BDF1">
        <v>1460</v>
      </c>
      <c r="BDG1">
        <v>1461</v>
      </c>
      <c r="BDH1">
        <v>1462</v>
      </c>
      <c r="BDI1">
        <v>1463</v>
      </c>
      <c r="BDJ1">
        <v>1464</v>
      </c>
      <c r="BDK1">
        <v>1465</v>
      </c>
      <c r="BDL1">
        <v>1466</v>
      </c>
      <c r="BDM1">
        <v>1467</v>
      </c>
      <c r="BDN1">
        <v>1468</v>
      </c>
      <c r="BDO1">
        <v>1469</v>
      </c>
      <c r="BDP1">
        <v>1470</v>
      </c>
      <c r="BDQ1">
        <v>1471</v>
      </c>
      <c r="BDR1">
        <v>1472</v>
      </c>
      <c r="BDS1">
        <v>1473</v>
      </c>
      <c r="BDT1">
        <v>1474</v>
      </c>
      <c r="BDU1">
        <v>1475</v>
      </c>
      <c r="BDV1">
        <v>1476</v>
      </c>
      <c r="BDW1">
        <v>1477</v>
      </c>
      <c r="BDX1">
        <v>1478</v>
      </c>
      <c r="BDY1">
        <v>1479</v>
      </c>
      <c r="BDZ1">
        <v>1480</v>
      </c>
      <c r="BEA1">
        <v>1481</v>
      </c>
      <c r="BEB1">
        <v>1482</v>
      </c>
      <c r="BEC1">
        <v>1483</v>
      </c>
      <c r="BED1">
        <v>1484</v>
      </c>
      <c r="BEE1">
        <v>1485</v>
      </c>
      <c r="BEF1">
        <v>1486</v>
      </c>
      <c r="BEG1">
        <v>1487</v>
      </c>
      <c r="BEH1">
        <v>1488</v>
      </c>
      <c r="BEI1">
        <v>1489</v>
      </c>
      <c r="BEJ1">
        <v>1490</v>
      </c>
      <c r="BEK1">
        <v>1491</v>
      </c>
      <c r="BEL1">
        <v>1492</v>
      </c>
      <c r="BEM1">
        <v>1493</v>
      </c>
      <c r="BEN1">
        <v>1494</v>
      </c>
      <c r="BEO1">
        <v>1495</v>
      </c>
      <c r="BEP1">
        <v>1496</v>
      </c>
      <c r="BEQ1">
        <v>1497</v>
      </c>
      <c r="BER1">
        <v>1498</v>
      </c>
      <c r="BES1">
        <v>1499</v>
      </c>
      <c r="BET1">
        <v>1500</v>
      </c>
      <c r="BEU1">
        <v>1501</v>
      </c>
      <c r="BEV1">
        <v>1502</v>
      </c>
      <c r="BEW1">
        <v>1503</v>
      </c>
      <c r="BEX1">
        <v>1504</v>
      </c>
      <c r="BEY1">
        <v>1505</v>
      </c>
      <c r="BEZ1">
        <v>1506</v>
      </c>
      <c r="BFA1">
        <v>1507</v>
      </c>
      <c r="BFB1">
        <v>1508</v>
      </c>
      <c r="BFC1">
        <v>1509</v>
      </c>
      <c r="BFD1">
        <v>1510</v>
      </c>
      <c r="BFE1">
        <v>1511</v>
      </c>
      <c r="BFF1">
        <v>1512</v>
      </c>
      <c r="BFG1">
        <v>1513</v>
      </c>
      <c r="BFH1">
        <v>1514</v>
      </c>
      <c r="BFI1">
        <v>1515</v>
      </c>
      <c r="BFJ1">
        <v>1516</v>
      </c>
      <c r="BFK1">
        <v>1517</v>
      </c>
      <c r="BFL1">
        <v>1518</v>
      </c>
      <c r="BFM1">
        <v>1519</v>
      </c>
      <c r="BFN1">
        <v>1520</v>
      </c>
      <c r="BFO1">
        <v>1521</v>
      </c>
      <c r="BFP1">
        <v>1522</v>
      </c>
      <c r="BFQ1">
        <v>1523</v>
      </c>
      <c r="BFR1">
        <v>1524</v>
      </c>
      <c r="BFS1">
        <v>1525</v>
      </c>
      <c r="BFT1">
        <v>1526</v>
      </c>
      <c r="BFU1">
        <v>1527</v>
      </c>
      <c r="BFV1">
        <v>1528</v>
      </c>
      <c r="BFW1">
        <v>1529</v>
      </c>
      <c r="BFX1">
        <v>1530</v>
      </c>
      <c r="BFY1">
        <v>1531</v>
      </c>
      <c r="BFZ1">
        <v>1532</v>
      </c>
      <c r="BGA1">
        <v>1533</v>
      </c>
      <c r="BGB1">
        <v>1534</v>
      </c>
      <c r="BGC1">
        <v>1535</v>
      </c>
      <c r="BGD1">
        <v>1536</v>
      </c>
      <c r="BGE1">
        <v>1537</v>
      </c>
      <c r="BGF1">
        <v>1538</v>
      </c>
      <c r="BGG1">
        <v>1539</v>
      </c>
      <c r="BGH1">
        <v>1540</v>
      </c>
      <c r="BGI1">
        <v>1541</v>
      </c>
      <c r="BGJ1">
        <v>1542</v>
      </c>
      <c r="BGK1">
        <v>1543</v>
      </c>
      <c r="BGL1">
        <v>1544</v>
      </c>
      <c r="BGM1">
        <v>1545</v>
      </c>
      <c r="BGN1">
        <v>1546</v>
      </c>
      <c r="BGO1">
        <v>1547</v>
      </c>
      <c r="BGP1">
        <v>1548</v>
      </c>
      <c r="BGQ1">
        <v>1549</v>
      </c>
      <c r="BGR1">
        <v>1550</v>
      </c>
      <c r="BGS1">
        <v>1551</v>
      </c>
      <c r="BGT1">
        <v>1552</v>
      </c>
      <c r="BGU1">
        <v>1553</v>
      </c>
      <c r="BGV1">
        <v>1554</v>
      </c>
      <c r="BGW1">
        <v>1555</v>
      </c>
      <c r="BGX1">
        <v>1556</v>
      </c>
      <c r="BGY1">
        <v>1557</v>
      </c>
      <c r="BGZ1">
        <v>1558</v>
      </c>
      <c r="BHA1">
        <v>1559</v>
      </c>
      <c r="BHB1">
        <v>1560</v>
      </c>
      <c r="BHC1">
        <v>1561</v>
      </c>
      <c r="BHD1">
        <v>1562</v>
      </c>
      <c r="BHE1">
        <v>1563</v>
      </c>
      <c r="BHF1">
        <v>1564</v>
      </c>
      <c r="BHG1">
        <v>1565</v>
      </c>
      <c r="BHH1">
        <v>1566</v>
      </c>
      <c r="BHI1">
        <v>1567</v>
      </c>
      <c r="BHJ1">
        <v>1568</v>
      </c>
      <c r="BHK1">
        <v>1569</v>
      </c>
      <c r="BHL1">
        <v>1570</v>
      </c>
      <c r="BHM1">
        <v>1571</v>
      </c>
      <c r="BHN1">
        <v>1572</v>
      </c>
      <c r="BHO1">
        <v>1573</v>
      </c>
      <c r="BHP1">
        <v>1574</v>
      </c>
      <c r="BHQ1">
        <v>1575</v>
      </c>
      <c r="BHR1">
        <v>1576</v>
      </c>
      <c r="BHS1">
        <v>1577</v>
      </c>
      <c r="BHT1">
        <v>1578</v>
      </c>
      <c r="BHU1">
        <v>1579</v>
      </c>
      <c r="BHV1">
        <v>1580</v>
      </c>
      <c r="BHW1">
        <v>1581</v>
      </c>
      <c r="BHX1">
        <v>1582</v>
      </c>
      <c r="BHY1">
        <v>1583</v>
      </c>
      <c r="BHZ1">
        <v>1584</v>
      </c>
      <c r="BIA1">
        <v>1585</v>
      </c>
      <c r="BIB1">
        <v>1586</v>
      </c>
      <c r="BIC1">
        <v>1587</v>
      </c>
      <c r="BID1">
        <v>1588</v>
      </c>
      <c r="BIE1">
        <v>1589</v>
      </c>
      <c r="BIF1">
        <v>1590</v>
      </c>
      <c r="BIG1">
        <v>1591</v>
      </c>
      <c r="BIH1">
        <v>1592</v>
      </c>
      <c r="BII1">
        <v>1593</v>
      </c>
      <c r="BIJ1">
        <v>1594</v>
      </c>
      <c r="BIK1">
        <v>1595</v>
      </c>
      <c r="BIL1">
        <v>1596</v>
      </c>
      <c r="BIM1">
        <v>1597</v>
      </c>
      <c r="BIN1">
        <v>1598</v>
      </c>
      <c r="BIO1">
        <v>1599</v>
      </c>
      <c r="BIP1">
        <v>1600</v>
      </c>
      <c r="BIQ1">
        <v>1601</v>
      </c>
      <c r="BIR1">
        <v>1602</v>
      </c>
      <c r="BIS1">
        <v>1603</v>
      </c>
      <c r="BIT1">
        <v>1604</v>
      </c>
      <c r="BIU1">
        <v>1605</v>
      </c>
      <c r="BIV1">
        <v>1606</v>
      </c>
      <c r="BIW1">
        <v>1607</v>
      </c>
      <c r="BIX1">
        <v>1608</v>
      </c>
      <c r="BIY1">
        <v>1609</v>
      </c>
      <c r="BIZ1">
        <v>1610</v>
      </c>
      <c r="BJA1">
        <v>1611</v>
      </c>
      <c r="BJB1">
        <v>1612</v>
      </c>
      <c r="BJC1">
        <v>1613</v>
      </c>
      <c r="BJD1">
        <v>1614</v>
      </c>
      <c r="BJE1">
        <v>1615</v>
      </c>
      <c r="BJF1">
        <v>1616</v>
      </c>
      <c r="BJG1">
        <v>1617</v>
      </c>
      <c r="BJH1">
        <v>1618</v>
      </c>
      <c r="BJI1">
        <v>1619</v>
      </c>
      <c r="BJJ1">
        <v>1620</v>
      </c>
      <c r="BJK1">
        <v>1621</v>
      </c>
      <c r="BJL1">
        <v>1622</v>
      </c>
      <c r="BJM1">
        <v>1623</v>
      </c>
      <c r="BJN1">
        <v>1624</v>
      </c>
      <c r="BJO1">
        <v>1625</v>
      </c>
      <c r="BJP1">
        <v>1626</v>
      </c>
      <c r="BJQ1">
        <v>1627</v>
      </c>
      <c r="BJR1">
        <v>1628</v>
      </c>
      <c r="BJS1">
        <v>1629</v>
      </c>
      <c r="BJT1">
        <v>1630</v>
      </c>
      <c r="BJU1">
        <v>1631</v>
      </c>
      <c r="BJV1">
        <v>1632</v>
      </c>
      <c r="BJW1">
        <v>1633</v>
      </c>
      <c r="BJX1">
        <v>1634</v>
      </c>
      <c r="BJY1">
        <v>1635</v>
      </c>
      <c r="BJZ1">
        <v>1636</v>
      </c>
      <c r="BKA1">
        <v>1637</v>
      </c>
      <c r="BKB1">
        <v>1638</v>
      </c>
      <c r="BKC1">
        <v>1639</v>
      </c>
      <c r="BKD1">
        <v>1640</v>
      </c>
      <c r="BKE1">
        <v>1641</v>
      </c>
      <c r="BKF1">
        <v>1642</v>
      </c>
      <c r="BKG1">
        <v>1643</v>
      </c>
      <c r="BKH1">
        <v>1644</v>
      </c>
      <c r="BKI1">
        <v>1645</v>
      </c>
      <c r="BKJ1">
        <v>1646</v>
      </c>
      <c r="BKK1">
        <v>1647</v>
      </c>
      <c r="BKL1">
        <v>1648</v>
      </c>
      <c r="BKM1">
        <v>1649</v>
      </c>
      <c r="BKN1">
        <v>1650</v>
      </c>
      <c r="BKO1">
        <v>1651</v>
      </c>
      <c r="BKP1">
        <v>1652</v>
      </c>
      <c r="BKQ1">
        <v>1653</v>
      </c>
      <c r="BKR1">
        <v>1654</v>
      </c>
      <c r="BKS1">
        <v>1655</v>
      </c>
      <c r="BKT1">
        <v>1656</v>
      </c>
      <c r="BKU1">
        <v>1657</v>
      </c>
      <c r="BKV1">
        <v>1658</v>
      </c>
      <c r="BKW1">
        <v>1659</v>
      </c>
      <c r="BKX1">
        <v>1660</v>
      </c>
      <c r="BKY1">
        <v>1661</v>
      </c>
      <c r="BKZ1">
        <v>1662</v>
      </c>
      <c r="BLA1">
        <v>1663</v>
      </c>
      <c r="BLB1">
        <v>1664</v>
      </c>
      <c r="BLC1">
        <v>1665</v>
      </c>
      <c r="BLD1">
        <v>1666</v>
      </c>
      <c r="BLE1">
        <v>1667</v>
      </c>
      <c r="BLF1">
        <v>1668</v>
      </c>
      <c r="BLG1">
        <v>1669</v>
      </c>
      <c r="BLH1">
        <v>1670</v>
      </c>
      <c r="BLI1">
        <v>1671</v>
      </c>
      <c r="BLJ1">
        <v>1672</v>
      </c>
      <c r="BLK1">
        <v>1673</v>
      </c>
      <c r="BLL1">
        <v>1674</v>
      </c>
      <c r="BLM1">
        <v>1675</v>
      </c>
      <c r="BLN1">
        <v>1676</v>
      </c>
      <c r="BLO1">
        <v>1677</v>
      </c>
      <c r="BLP1">
        <v>1678</v>
      </c>
      <c r="BLQ1">
        <v>1679</v>
      </c>
      <c r="BLR1">
        <v>1680</v>
      </c>
      <c r="BLS1">
        <v>1681</v>
      </c>
      <c r="BLT1">
        <v>1682</v>
      </c>
      <c r="BLU1">
        <v>1683</v>
      </c>
      <c r="BLV1">
        <v>1684</v>
      </c>
      <c r="BLW1">
        <v>1685</v>
      </c>
      <c r="BLX1">
        <v>1686</v>
      </c>
      <c r="BLY1">
        <v>1687</v>
      </c>
      <c r="BLZ1">
        <v>1688</v>
      </c>
      <c r="BMA1">
        <v>1689</v>
      </c>
      <c r="BMB1">
        <v>1690</v>
      </c>
      <c r="BMC1">
        <v>1691</v>
      </c>
      <c r="BMD1">
        <v>1692</v>
      </c>
      <c r="BME1">
        <v>1693</v>
      </c>
      <c r="BMF1">
        <v>1694</v>
      </c>
      <c r="BMG1">
        <v>1695</v>
      </c>
      <c r="BMH1">
        <v>1696</v>
      </c>
      <c r="BMI1">
        <v>1697</v>
      </c>
      <c r="BMJ1">
        <v>1698</v>
      </c>
      <c r="BMK1">
        <v>1699</v>
      </c>
      <c r="BML1">
        <v>1700</v>
      </c>
      <c r="BMM1">
        <v>1701</v>
      </c>
      <c r="BMN1">
        <v>1702</v>
      </c>
      <c r="BMO1">
        <v>1703</v>
      </c>
      <c r="BMP1">
        <v>1704</v>
      </c>
      <c r="BMQ1">
        <v>1705</v>
      </c>
      <c r="BMR1">
        <v>1706</v>
      </c>
      <c r="BMS1">
        <v>1707</v>
      </c>
      <c r="BMT1">
        <v>1708</v>
      </c>
      <c r="BMU1">
        <v>1709</v>
      </c>
      <c r="BMV1">
        <v>1710</v>
      </c>
      <c r="BMW1">
        <v>1711</v>
      </c>
      <c r="BMX1">
        <v>1712</v>
      </c>
      <c r="BMY1">
        <v>1713</v>
      </c>
      <c r="BMZ1">
        <v>1714</v>
      </c>
      <c r="BNA1">
        <v>1715</v>
      </c>
      <c r="BNB1">
        <v>1716</v>
      </c>
      <c r="BNC1">
        <v>1717</v>
      </c>
      <c r="BND1">
        <v>1718</v>
      </c>
      <c r="BNE1">
        <v>1719</v>
      </c>
      <c r="BNF1">
        <v>1720</v>
      </c>
      <c r="BNG1">
        <v>1721</v>
      </c>
      <c r="BNH1">
        <v>1722</v>
      </c>
      <c r="BNI1">
        <v>1723</v>
      </c>
      <c r="BNJ1">
        <v>1724</v>
      </c>
      <c r="BNK1">
        <v>1725</v>
      </c>
      <c r="BNL1">
        <v>1726</v>
      </c>
      <c r="BNM1">
        <v>1727</v>
      </c>
      <c r="BNN1">
        <v>1728</v>
      </c>
      <c r="BNO1">
        <v>1729</v>
      </c>
      <c r="BNP1">
        <v>1730</v>
      </c>
      <c r="BNQ1">
        <v>1731</v>
      </c>
      <c r="BNR1">
        <v>1732</v>
      </c>
      <c r="BNS1">
        <v>1733</v>
      </c>
      <c r="BNT1">
        <v>1734</v>
      </c>
      <c r="BNU1">
        <v>1735</v>
      </c>
      <c r="BNV1">
        <v>1736</v>
      </c>
      <c r="BNW1">
        <v>1737</v>
      </c>
      <c r="BNX1">
        <v>1738</v>
      </c>
      <c r="BNY1">
        <v>1739</v>
      </c>
      <c r="BNZ1">
        <v>1740</v>
      </c>
      <c r="BOA1">
        <v>1741</v>
      </c>
      <c r="BOB1">
        <v>1742</v>
      </c>
      <c r="BOC1">
        <v>1743</v>
      </c>
      <c r="BOD1">
        <v>1744</v>
      </c>
      <c r="BOE1">
        <v>1745</v>
      </c>
      <c r="BOF1">
        <v>1746</v>
      </c>
      <c r="BOG1">
        <v>1747</v>
      </c>
      <c r="BOH1">
        <v>1748</v>
      </c>
      <c r="BOI1">
        <v>1749</v>
      </c>
      <c r="BOJ1">
        <v>1750</v>
      </c>
      <c r="BOK1">
        <v>1751</v>
      </c>
      <c r="BOL1">
        <v>1752</v>
      </c>
      <c r="BOM1">
        <v>1753</v>
      </c>
      <c r="BON1">
        <v>1754</v>
      </c>
      <c r="BOO1">
        <v>1755</v>
      </c>
      <c r="BOP1">
        <v>1756</v>
      </c>
      <c r="BOQ1">
        <v>1757</v>
      </c>
      <c r="BOR1">
        <v>1758</v>
      </c>
      <c r="BOS1">
        <v>1759</v>
      </c>
      <c r="BOT1">
        <v>1760</v>
      </c>
      <c r="BOU1">
        <v>1761</v>
      </c>
      <c r="BOV1">
        <v>1762</v>
      </c>
      <c r="BOW1">
        <v>1763</v>
      </c>
      <c r="BOX1">
        <v>1764</v>
      </c>
      <c r="BOY1">
        <v>1765</v>
      </c>
      <c r="BOZ1">
        <v>1766</v>
      </c>
      <c r="BPA1">
        <v>1767</v>
      </c>
      <c r="BPB1">
        <v>1768</v>
      </c>
      <c r="BPC1">
        <v>1769</v>
      </c>
      <c r="BPD1">
        <v>1770</v>
      </c>
      <c r="BPE1">
        <v>1771</v>
      </c>
      <c r="BPF1">
        <v>1772</v>
      </c>
      <c r="BPG1">
        <v>1773</v>
      </c>
      <c r="BPH1">
        <v>1774</v>
      </c>
      <c r="BPI1">
        <v>1775</v>
      </c>
      <c r="BPJ1">
        <v>1776</v>
      </c>
      <c r="BPK1">
        <v>1777</v>
      </c>
      <c r="BPL1">
        <v>1778</v>
      </c>
      <c r="BPM1">
        <v>1779</v>
      </c>
      <c r="BPN1">
        <v>1780</v>
      </c>
      <c r="BPO1">
        <v>1781</v>
      </c>
      <c r="BPP1">
        <v>1782</v>
      </c>
      <c r="BPQ1">
        <v>1783</v>
      </c>
      <c r="BPR1">
        <v>1784</v>
      </c>
      <c r="BPS1">
        <v>1785</v>
      </c>
      <c r="BPT1">
        <v>1786</v>
      </c>
      <c r="BPU1">
        <v>1787</v>
      </c>
      <c r="BPV1">
        <v>1788</v>
      </c>
      <c r="BPW1">
        <v>1789</v>
      </c>
      <c r="BPX1">
        <v>1790</v>
      </c>
      <c r="BPY1">
        <v>1791</v>
      </c>
      <c r="BPZ1">
        <v>1792</v>
      </c>
      <c r="BQA1">
        <v>1793</v>
      </c>
      <c r="BQB1">
        <v>1794</v>
      </c>
      <c r="BQC1">
        <v>1795</v>
      </c>
      <c r="BQD1">
        <v>1796</v>
      </c>
      <c r="BQE1">
        <v>1797</v>
      </c>
      <c r="BQF1">
        <v>1798</v>
      </c>
      <c r="BQG1">
        <v>1799</v>
      </c>
      <c r="BQH1">
        <v>1800</v>
      </c>
      <c r="BQI1">
        <v>1801</v>
      </c>
      <c r="BQJ1">
        <v>1802</v>
      </c>
      <c r="BQK1">
        <v>1803</v>
      </c>
      <c r="BQL1">
        <v>1804</v>
      </c>
      <c r="BQM1">
        <v>1805</v>
      </c>
      <c r="BQN1">
        <v>1806</v>
      </c>
      <c r="BQO1">
        <v>1807</v>
      </c>
      <c r="BQP1">
        <v>1808</v>
      </c>
      <c r="BQQ1">
        <v>1809</v>
      </c>
      <c r="BQR1">
        <v>1810</v>
      </c>
      <c r="BQS1">
        <v>1811</v>
      </c>
      <c r="BQT1">
        <v>1812</v>
      </c>
      <c r="BQU1">
        <v>1813</v>
      </c>
      <c r="BQV1">
        <v>1814</v>
      </c>
      <c r="BQW1">
        <v>1815</v>
      </c>
      <c r="BQX1">
        <v>1816</v>
      </c>
      <c r="BQY1">
        <v>1817</v>
      </c>
      <c r="BQZ1">
        <v>1818</v>
      </c>
      <c r="BRA1">
        <v>1819</v>
      </c>
      <c r="BRB1">
        <v>1820</v>
      </c>
      <c r="BRC1">
        <v>1821</v>
      </c>
      <c r="BRD1">
        <v>1822</v>
      </c>
      <c r="BRE1">
        <v>1823</v>
      </c>
      <c r="BRF1">
        <v>1824</v>
      </c>
      <c r="BRG1">
        <v>1825</v>
      </c>
      <c r="BRH1">
        <v>1826</v>
      </c>
      <c r="BRI1">
        <v>1827</v>
      </c>
      <c r="BRJ1">
        <v>1828</v>
      </c>
      <c r="BRK1">
        <v>1829</v>
      </c>
      <c r="BRL1">
        <v>1830</v>
      </c>
      <c r="BRM1">
        <v>1831</v>
      </c>
      <c r="BRN1">
        <v>1832</v>
      </c>
      <c r="BRO1">
        <v>1833</v>
      </c>
      <c r="BRP1">
        <v>1834</v>
      </c>
      <c r="BRQ1">
        <v>1835</v>
      </c>
      <c r="BRR1">
        <v>1836</v>
      </c>
      <c r="BRS1">
        <v>1837</v>
      </c>
      <c r="BRT1">
        <v>1838</v>
      </c>
      <c r="BRU1">
        <v>1839</v>
      </c>
      <c r="BRV1">
        <v>1840</v>
      </c>
      <c r="BRW1">
        <v>1841</v>
      </c>
      <c r="BRX1">
        <v>1842</v>
      </c>
      <c r="BRY1">
        <v>1843</v>
      </c>
      <c r="BRZ1">
        <v>1844</v>
      </c>
      <c r="BSA1">
        <v>1845</v>
      </c>
      <c r="BSB1">
        <v>1846</v>
      </c>
      <c r="BSC1">
        <v>1847</v>
      </c>
      <c r="BSD1">
        <v>1848</v>
      </c>
      <c r="BSE1">
        <v>1849</v>
      </c>
      <c r="BSF1">
        <v>1850</v>
      </c>
      <c r="BSG1">
        <v>1851</v>
      </c>
      <c r="BSH1">
        <v>1852</v>
      </c>
      <c r="BSI1">
        <v>1853</v>
      </c>
      <c r="BSJ1">
        <v>1854</v>
      </c>
      <c r="BSK1">
        <v>1855</v>
      </c>
      <c r="BSL1">
        <v>1856</v>
      </c>
      <c r="BSM1">
        <v>1857</v>
      </c>
      <c r="BSN1">
        <v>1858</v>
      </c>
      <c r="BSO1">
        <v>1859</v>
      </c>
      <c r="BSP1">
        <v>1860</v>
      </c>
      <c r="BSQ1">
        <v>1861</v>
      </c>
      <c r="BSR1">
        <v>1862</v>
      </c>
      <c r="BSS1">
        <v>1863</v>
      </c>
      <c r="BST1">
        <v>1864</v>
      </c>
      <c r="BSU1">
        <v>1865</v>
      </c>
      <c r="BSV1">
        <v>1866</v>
      </c>
      <c r="BSW1">
        <v>1867</v>
      </c>
      <c r="BSX1">
        <v>1868</v>
      </c>
      <c r="BSY1">
        <v>1869</v>
      </c>
      <c r="BSZ1">
        <v>1870</v>
      </c>
      <c r="BTA1">
        <v>1871</v>
      </c>
      <c r="BTB1">
        <v>1872</v>
      </c>
      <c r="BTC1">
        <v>1873</v>
      </c>
      <c r="BTD1">
        <v>1874</v>
      </c>
      <c r="BTE1">
        <v>1875</v>
      </c>
      <c r="BTF1">
        <v>1876</v>
      </c>
      <c r="BTG1">
        <v>1877</v>
      </c>
      <c r="BTH1">
        <v>1878</v>
      </c>
      <c r="BTI1">
        <v>1879</v>
      </c>
      <c r="BTJ1">
        <v>1880</v>
      </c>
      <c r="BTK1">
        <v>1881</v>
      </c>
      <c r="BTL1">
        <v>1882</v>
      </c>
      <c r="BTM1">
        <v>1883</v>
      </c>
      <c r="BTN1">
        <v>1884</v>
      </c>
      <c r="BTO1">
        <v>1885</v>
      </c>
      <c r="BTP1">
        <v>1886</v>
      </c>
      <c r="BTQ1">
        <v>1887</v>
      </c>
      <c r="BTR1">
        <v>1888</v>
      </c>
      <c r="BTS1">
        <v>1889</v>
      </c>
      <c r="BTT1">
        <v>1890</v>
      </c>
      <c r="BTU1">
        <v>1891</v>
      </c>
      <c r="BTV1">
        <v>1892</v>
      </c>
      <c r="BTW1">
        <v>1893</v>
      </c>
      <c r="BTX1">
        <v>1894</v>
      </c>
      <c r="BTY1">
        <v>1895</v>
      </c>
      <c r="BTZ1">
        <v>1896</v>
      </c>
      <c r="BUA1">
        <v>1897</v>
      </c>
      <c r="BUB1">
        <v>1898</v>
      </c>
      <c r="BUC1">
        <v>1899</v>
      </c>
      <c r="BUD1">
        <v>1900</v>
      </c>
      <c r="BUE1">
        <v>1901</v>
      </c>
      <c r="BUF1">
        <v>1902</v>
      </c>
      <c r="BUG1">
        <v>1903</v>
      </c>
      <c r="BUH1">
        <v>1904</v>
      </c>
      <c r="BUI1">
        <v>1905</v>
      </c>
      <c r="BUJ1">
        <v>1906</v>
      </c>
      <c r="BUK1">
        <v>1907</v>
      </c>
      <c r="BUL1">
        <v>1908</v>
      </c>
      <c r="BUM1">
        <v>1909</v>
      </c>
      <c r="BUN1">
        <v>1910</v>
      </c>
      <c r="BUO1">
        <v>1911</v>
      </c>
      <c r="BUP1">
        <v>1912</v>
      </c>
      <c r="BUQ1">
        <v>1913</v>
      </c>
      <c r="BUR1">
        <v>1914</v>
      </c>
      <c r="BUS1">
        <v>1915</v>
      </c>
      <c r="BUT1">
        <v>1916</v>
      </c>
      <c r="BUU1">
        <v>1917</v>
      </c>
      <c r="BUV1">
        <v>1918</v>
      </c>
      <c r="BUW1">
        <v>1919</v>
      </c>
      <c r="BUX1">
        <v>1920</v>
      </c>
      <c r="BUY1">
        <v>1921</v>
      </c>
      <c r="BUZ1">
        <v>1922</v>
      </c>
      <c r="BVA1">
        <v>1923</v>
      </c>
      <c r="BVB1">
        <v>1924</v>
      </c>
      <c r="BVC1">
        <v>1925</v>
      </c>
      <c r="BVD1">
        <v>1926</v>
      </c>
      <c r="BVE1">
        <v>1927</v>
      </c>
      <c r="BVF1">
        <v>1928</v>
      </c>
      <c r="BVG1">
        <v>1929</v>
      </c>
      <c r="BVH1">
        <v>1930</v>
      </c>
      <c r="BVI1">
        <v>1931</v>
      </c>
      <c r="BVJ1">
        <v>1932</v>
      </c>
      <c r="BVK1">
        <v>1933</v>
      </c>
      <c r="BVL1">
        <v>1934</v>
      </c>
      <c r="BVM1">
        <v>1935</v>
      </c>
      <c r="BVN1">
        <v>1936</v>
      </c>
      <c r="BVO1">
        <v>1937</v>
      </c>
      <c r="BVP1">
        <v>1938</v>
      </c>
      <c r="BVQ1">
        <v>1939</v>
      </c>
      <c r="BVR1">
        <v>1940</v>
      </c>
      <c r="BVS1">
        <v>1941</v>
      </c>
      <c r="BVT1">
        <v>1942</v>
      </c>
      <c r="BVU1">
        <v>1943</v>
      </c>
      <c r="BVV1">
        <v>1944</v>
      </c>
      <c r="BVW1">
        <v>1945</v>
      </c>
      <c r="BVX1">
        <v>1946</v>
      </c>
      <c r="BVY1">
        <v>1947</v>
      </c>
      <c r="BVZ1">
        <v>1948</v>
      </c>
      <c r="BWA1">
        <v>1949</v>
      </c>
      <c r="BWB1">
        <v>1950</v>
      </c>
      <c r="BWC1">
        <v>1951</v>
      </c>
      <c r="BWD1">
        <v>1952</v>
      </c>
      <c r="BWE1">
        <v>1953</v>
      </c>
      <c r="BWF1">
        <v>1954</v>
      </c>
      <c r="BWG1">
        <v>1955</v>
      </c>
      <c r="BWH1">
        <v>1956</v>
      </c>
      <c r="BWI1">
        <v>1957</v>
      </c>
      <c r="BWJ1">
        <v>1958</v>
      </c>
      <c r="BWK1">
        <v>1959</v>
      </c>
      <c r="BWL1">
        <v>1960</v>
      </c>
      <c r="BWM1">
        <v>1961</v>
      </c>
      <c r="BWN1">
        <v>1962</v>
      </c>
      <c r="BWO1">
        <v>1963</v>
      </c>
      <c r="BWP1">
        <v>1964</v>
      </c>
      <c r="BWQ1">
        <v>1965</v>
      </c>
      <c r="BWR1">
        <v>1966</v>
      </c>
      <c r="BWS1">
        <v>1967</v>
      </c>
      <c r="BWT1">
        <v>1968</v>
      </c>
      <c r="BWU1">
        <v>1969</v>
      </c>
      <c r="BWV1">
        <v>1970</v>
      </c>
      <c r="BWW1">
        <v>1971</v>
      </c>
      <c r="BWX1">
        <v>1972</v>
      </c>
      <c r="BWY1">
        <v>1973</v>
      </c>
      <c r="BWZ1">
        <v>1974</v>
      </c>
      <c r="BXA1">
        <v>1975</v>
      </c>
      <c r="BXB1">
        <v>1976</v>
      </c>
      <c r="BXC1">
        <v>1977</v>
      </c>
      <c r="BXD1">
        <v>1978</v>
      </c>
      <c r="BXE1">
        <v>1979</v>
      </c>
      <c r="BXF1">
        <v>1980</v>
      </c>
      <c r="BXG1">
        <v>1981</v>
      </c>
      <c r="BXH1">
        <v>1982</v>
      </c>
      <c r="BXI1">
        <v>1983</v>
      </c>
      <c r="BXJ1">
        <v>1984</v>
      </c>
      <c r="BXK1">
        <v>1985</v>
      </c>
      <c r="BXL1">
        <v>1986</v>
      </c>
      <c r="BXM1">
        <v>1987</v>
      </c>
      <c r="BXN1">
        <v>1988</v>
      </c>
      <c r="BXO1">
        <v>1989</v>
      </c>
      <c r="BXP1">
        <v>1990</v>
      </c>
      <c r="BXQ1">
        <v>1991</v>
      </c>
      <c r="BXR1">
        <v>1992</v>
      </c>
      <c r="BXS1">
        <v>1993</v>
      </c>
      <c r="BXT1">
        <v>1994</v>
      </c>
      <c r="BXU1">
        <v>1995</v>
      </c>
      <c r="BXV1">
        <v>1996</v>
      </c>
      <c r="BXW1">
        <v>1997</v>
      </c>
      <c r="BXX1">
        <v>1998</v>
      </c>
      <c r="BXY1">
        <v>1999</v>
      </c>
      <c r="BXZ1">
        <v>2000</v>
      </c>
      <c r="BYA1">
        <v>2001</v>
      </c>
      <c r="BYB1">
        <v>2002</v>
      </c>
      <c r="BYC1">
        <v>2003</v>
      </c>
      <c r="BYD1">
        <v>2004</v>
      </c>
      <c r="BYE1">
        <v>2005</v>
      </c>
      <c r="BYF1">
        <v>2006</v>
      </c>
      <c r="BYG1">
        <v>2007</v>
      </c>
      <c r="BYH1">
        <v>2008</v>
      </c>
      <c r="BYI1">
        <v>2009</v>
      </c>
      <c r="BYJ1">
        <v>2010</v>
      </c>
      <c r="BYK1">
        <v>2011</v>
      </c>
      <c r="BYL1">
        <v>2012</v>
      </c>
      <c r="BYM1">
        <v>2013</v>
      </c>
      <c r="BYN1">
        <v>2014</v>
      </c>
      <c r="BYO1">
        <v>2015</v>
      </c>
      <c r="BYP1">
        <v>2016</v>
      </c>
      <c r="BYQ1">
        <v>2017</v>
      </c>
      <c r="BYR1">
        <v>2018</v>
      </c>
      <c r="BYS1">
        <v>2019</v>
      </c>
      <c r="BYT1">
        <v>2020</v>
      </c>
      <c r="BYU1">
        <v>2021</v>
      </c>
      <c r="BYV1">
        <v>2022</v>
      </c>
      <c r="BYW1">
        <v>2023</v>
      </c>
      <c r="BYX1">
        <v>2024</v>
      </c>
      <c r="BYY1">
        <v>2025</v>
      </c>
      <c r="BYZ1">
        <v>2026</v>
      </c>
      <c r="BZA1">
        <v>2027</v>
      </c>
      <c r="BZB1">
        <v>2028</v>
      </c>
      <c r="BZC1">
        <v>2029</v>
      </c>
      <c r="BZD1">
        <v>2030</v>
      </c>
      <c r="BZE1">
        <v>2031</v>
      </c>
      <c r="BZF1">
        <v>2032</v>
      </c>
      <c r="BZG1">
        <v>2033</v>
      </c>
      <c r="BZH1">
        <v>2034</v>
      </c>
      <c r="BZI1">
        <v>2035</v>
      </c>
      <c r="BZJ1">
        <v>2036</v>
      </c>
      <c r="BZK1">
        <v>2037</v>
      </c>
      <c r="BZL1">
        <v>2038</v>
      </c>
      <c r="BZM1">
        <v>2039</v>
      </c>
      <c r="BZN1">
        <v>2040</v>
      </c>
      <c r="BZO1">
        <v>2041</v>
      </c>
      <c r="BZP1">
        <v>2042</v>
      </c>
      <c r="BZQ1">
        <v>2043</v>
      </c>
      <c r="BZR1">
        <v>2044</v>
      </c>
      <c r="BZS1">
        <v>2045</v>
      </c>
      <c r="BZT1">
        <v>2046</v>
      </c>
      <c r="BZU1">
        <v>2047</v>
      </c>
      <c r="BZV1">
        <v>2048</v>
      </c>
      <c r="BZW1">
        <v>2049</v>
      </c>
      <c r="BZX1">
        <v>2050</v>
      </c>
      <c r="BZY1">
        <v>2051</v>
      </c>
      <c r="BZZ1">
        <v>2052</v>
      </c>
      <c r="CAA1">
        <v>2053</v>
      </c>
      <c r="CAB1">
        <v>2054</v>
      </c>
      <c r="CAC1">
        <v>2055</v>
      </c>
      <c r="CAD1">
        <v>2056</v>
      </c>
      <c r="CAE1">
        <v>2057</v>
      </c>
      <c r="CAF1">
        <v>2058</v>
      </c>
      <c r="CAG1">
        <v>2059</v>
      </c>
      <c r="CAH1">
        <v>2060</v>
      </c>
      <c r="CAI1">
        <v>2061</v>
      </c>
      <c r="CAJ1">
        <v>2062</v>
      </c>
      <c r="CAK1">
        <v>2063</v>
      </c>
      <c r="CAL1">
        <v>2064</v>
      </c>
      <c r="CAM1">
        <v>2065</v>
      </c>
      <c r="CAN1">
        <v>2066</v>
      </c>
      <c r="CAO1">
        <v>2067</v>
      </c>
      <c r="CAP1">
        <v>2068</v>
      </c>
      <c r="CAQ1">
        <v>2069</v>
      </c>
      <c r="CAR1">
        <v>2070</v>
      </c>
      <c r="CAS1">
        <v>2071</v>
      </c>
      <c r="CAT1">
        <v>2072</v>
      </c>
      <c r="CAU1">
        <v>2073</v>
      </c>
      <c r="CAV1">
        <v>2074</v>
      </c>
      <c r="CAW1">
        <v>2075</v>
      </c>
      <c r="CAX1">
        <v>2076</v>
      </c>
      <c r="CAY1">
        <v>2077</v>
      </c>
      <c r="CAZ1">
        <v>2078</v>
      </c>
      <c r="CBA1">
        <v>2079</v>
      </c>
      <c r="CBB1">
        <v>2080</v>
      </c>
      <c r="CBC1">
        <v>2081</v>
      </c>
      <c r="CBD1">
        <v>2082</v>
      </c>
      <c r="CBE1">
        <v>2083</v>
      </c>
      <c r="CBF1">
        <v>2084</v>
      </c>
      <c r="CBG1">
        <v>2085</v>
      </c>
      <c r="CBH1">
        <v>2086</v>
      </c>
      <c r="CBI1">
        <v>2087</v>
      </c>
      <c r="CBJ1">
        <v>2088</v>
      </c>
      <c r="CBK1">
        <v>2089</v>
      </c>
      <c r="CBL1">
        <v>2090</v>
      </c>
      <c r="CBM1">
        <v>2091</v>
      </c>
      <c r="CBN1">
        <v>2092</v>
      </c>
      <c r="CBO1">
        <v>2093</v>
      </c>
      <c r="CBP1">
        <v>2094</v>
      </c>
      <c r="CBQ1">
        <v>2095</v>
      </c>
      <c r="CBR1">
        <v>2096</v>
      </c>
      <c r="CBS1">
        <v>2097</v>
      </c>
      <c r="CBT1">
        <v>2098</v>
      </c>
      <c r="CBU1">
        <v>2099</v>
      </c>
      <c r="CBV1">
        <v>2100</v>
      </c>
      <c r="CBW1">
        <v>2101</v>
      </c>
      <c r="CBX1">
        <v>2102</v>
      </c>
      <c r="CBY1">
        <v>2103</v>
      </c>
      <c r="CBZ1">
        <v>2104</v>
      </c>
      <c r="CCA1">
        <v>2105</v>
      </c>
      <c r="CCB1">
        <v>2106</v>
      </c>
      <c r="CCC1">
        <v>2107</v>
      </c>
      <c r="CCD1">
        <v>2108</v>
      </c>
      <c r="CCE1">
        <v>2109</v>
      </c>
      <c r="CCF1">
        <v>2110</v>
      </c>
      <c r="CCG1">
        <v>2111</v>
      </c>
      <c r="CCH1">
        <v>2112</v>
      </c>
      <c r="CCI1">
        <v>2113</v>
      </c>
      <c r="CCJ1">
        <v>2114</v>
      </c>
      <c r="CCK1">
        <v>2115</v>
      </c>
      <c r="CCL1">
        <v>2116</v>
      </c>
      <c r="CCM1">
        <v>2117</v>
      </c>
      <c r="CCN1">
        <v>2118</v>
      </c>
      <c r="CCO1">
        <v>2119</v>
      </c>
      <c r="CCP1">
        <v>2120</v>
      </c>
      <c r="CCQ1">
        <v>2121</v>
      </c>
      <c r="CCR1">
        <v>2122</v>
      </c>
      <c r="CCS1">
        <v>2123</v>
      </c>
      <c r="CCT1">
        <v>2124</v>
      </c>
      <c r="CCU1">
        <v>2125</v>
      </c>
      <c r="CCV1">
        <v>2126</v>
      </c>
      <c r="CCW1">
        <v>2127</v>
      </c>
      <c r="CCX1">
        <v>2128</v>
      </c>
      <c r="CCY1">
        <v>2129</v>
      </c>
      <c r="CCZ1">
        <v>2130</v>
      </c>
      <c r="CDA1">
        <v>2131</v>
      </c>
      <c r="CDB1">
        <v>2132</v>
      </c>
      <c r="CDC1">
        <v>2133</v>
      </c>
      <c r="CDD1">
        <v>2134</v>
      </c>
      <c r="CDE1">
        <v>2135</v>
      </c>
      <c r="CDF1">
        <v>2136</v>
      </c>
      <c r="CDG1">
        <v>2137</v>
      </c>
      <c r="CDH1">
        <v>2138</v>
      </c>
      <c r="CDI1">
        <v>2139</v>
      </c>
      <c r="CDJ1">
        <v>2140</v>
      </c>
      <c r="CDK1">
        <v>2141</v>
      </c>
      <c r="CDL1">
        <v>2142</v>
      </c>
      <c r="CDM1">
        <v>2143</v>
      </c>
      <c r="CDN1">
        <v>2144</v>
      </c>
      <c r="CDO1">
        <v>2145</v>
      </c>
      <c r="CDP1">
        <v>2146</v>
      </c>
      <c r="CDQ1">
        <v>2147</v>
      </c>
      <c r="CDR1">
        <v>2148</v>
      </c>
      <c r="CDS1">
        <v>2149</v>
      </c>
      <c r="CDT1">
        <v>2150</v>
      </c>
      <c r="CDU1">
        <v>2151</v>
      </c>
      <c r="CDV1">
        <v>2152</v>
      </c>
      <c r="CDW1">
        <v>2153</v>
      </c>
      <c r="CDX1">
        <v>2154</v>
      </c>
      <c r="CDY1">
        <v>2155</v>
      </c>
      <c r="CDZ1">
        <v>2156</v>
      </c>
      <c r="CEA1">
        <v>2157</v>
      </c>
      <c r="CEB1">
        <v>2158</v>
      </c>
      <c r="CEC1">
        <v>2159</v>
      </c>
      <c r="CED1">
        <v>2160</v>
      </c>
      <c r="CEE1">
        <v>2161</v>
      </c>
      <c r="CEF1">
        <v>2162</v>
      </c>
      <c r="CEG1">
        <v>2163</v>
      </c>
      <c r="CEH1">
        <v>2164</v>
      </c>
      <c r="CEI1">
        <v>2165</v>
      </c>
      <c r="CEJ1">
        <v>2166</v>
      </c>
      <c r="CEK1">
        <v>2167</v>
      </c>
      <c r="CEL1">
        <v>2168</v>
      </c>
      <c r="CEM1">
        <v>2169</v>
      </c>
      <c r="CEN1">
        <v>2170</v>
      </c>
      <c r="CEO1">
        <v>2171</v>
      </c>
      <c r="CEP1">
        <v>2172</v>
      </c>
      <c r="CEQ1">
        <v>2173</v>
      </c>
      <c r="CER1">
        <v>2174</v>
      </c>
      <c r="CES1">
        <v>2175</v>
      </c>
      <c r="CET1">
        <v>2176</v>
      </c>
      <c r="CEU1">
        <v>2177</v>
      </c>
      <c r="CEV1">
        <v>2178</v>
      </c>
      <c r="CEW1">
        <v>2179</v>
      </c>
      <c r="CEX1">
        <v>2180</v>
      </c>
      <c r="CEY1">
        <v>2181</v>
      </c>
      <c r="CEZ1">
        <v>2182</v>
      </c>
      <c r="CFA1">
        <v>2183</v>
      </c>
      <c r="CFB1">
        <v>2184</v>
      </c>
      <c r="CFC1">
        <v>2185</v>
      </c>
      <c r="CFD1">
        <v>2186</v>
      </c>
      <c r="CFE1">
        <v>2187</v>
      </c>
      <c r="CFF1">
        <v>2188</v>
      </c>
      <c r="CFG1">
        <v>2189</v>
      </c>
      <c r="CFH1">
        <v>2190</v>
      </c>
      <c r="CFI1">
        <v>2191</v>
      </c>
      <c r="CFJ1">
        <v>2192</v>
      </c>
      <c r="CFK1">
        <v>2193</v>
      </c>
      <c r="CFL1">
        <v>2194</v>
      </c>
      <c r="CFM1">
        <v>2195</v>
      </c>
      <c r="CFN1">
        <v>2196</v>
      </c>
      <c r="CFO1">
        <v>2197</v>
      </c>
      <c r="CFP1">
        <v>2198</v>
      </c>
      <c r="CFQ1">
        <v>2199</v>
      </c>
      <c r="CFR1">
        <v>2200</v>
      </c>
      <c r="CFS1">
        <v>2201</v>
      </c>
      <c r="CFT1">
        <v>2202</v>
      </c>
      <c r="CFU1">
        <v>2203</v>
      </c>
      <c r="CFV1">
        <v>2204</v>
      </c>
      <c r="CFW1">
        <v>2205</v>
      </c>
      <c r="CFX1">
        <v>2206</v>
      </c>
      <c r="CFY1">
        <v>2207</v>
      </c>
      <c r="CFZ1">
        <v>2208</v>
      </c>
      <c r="CGA1">
        <v>2209</v>
      </c>
      <c r="CGB1">
        <v>2210</v>
      </c>
      <c r="CGC1">
        <v>2211</v>
      </c>
      <c r="CGD1">
        <v>2212</v>
      </c>
      <c r="CGE1">
        <v>2213</v>
      </c>
      <c r="CGF1">
        <v>2214</v>
      </c>
      <c r="CGG1">
        <v>2215</v>
      </c>
      <c r="CGH1">
        <v>2216</v>
      </c>
      <c r="CGI1">
        <v>2217</v>
      </c>
      <c r="CGJ1">
        <v>2218</v>
      </c>
      <c r="CGK1">
        <v>2219</v>
      </c>
      <c r="CGL1">
        <v>2220</v>
      </c>
      <c r="CGM1">
        <v>2221</v>
      </c>
      <c r="CGN1">
        <v>2222</v>
      </c>
      <c r="CGO1">
        <v>2223</v>
      </c>
      <c r="CGP1">
        <v>2224</v>
      </c>
      <c r="CGQ1">
        <v>2225</v>
      </c>
      <c r="CGR1">
        <v>2226</v>
      </c>
      <c r="CGS1">
        <v>2227</v>
      </c>
      <c r="CGT1">
        <v>2228</v>
      </c>
      <c r="CGU1">
        <v>2229</v>
      </c>
      <c r="CGV1">
        <v>2230</v>
      </c>
      <c r="CGW1">
        <v>2231</v>
      </c>
      <c r="CGX1">
        <v>2232</v>
      </c>
      <c r="CGY1">
        <v>2233</v>
      </c>
      <c r="CGZ1">
        <v>2234</v>
      </c>
      <c r="CHA1">
        <v>2235</v>
      </c>
      <c r="CHB1">
        <v>2236</v>
      </c>
      <c r="CHC1">
        <v>2237</v>
      </c>
      <c r="CHD1">
        <v>2238</v>
      </c>
      <c r="CHE1">
        <v>2239</v>
      </c>
      <c r="CHF1">
        <v>2240</v>
      </c>
      <c r="CHG1">
        <v>2241</v>
      </c>
      <c r="CHH1">
        <v>2242</v>
      </c>
      <c r="CHI1">
        <v>2243</v>
      </c>
      <c r="CHJ1">
        <v>2244</v>
      </c>
      <c r="CHK1">
        <v>2245</v>
      </c>
      <c r="CHL1">
        <v>2246</v>
      </c>
      <c r="CHM1">
        <v>2247</v>
      </c>
      <c r="CHN1">
        <v>2248</v>
      </c>
      <c r="CHO1">
        <v>2249</v>
      </c>
      <c r="CHP1">
        <v>2250</v>
      </c>
      <c r="CHQ1">
        <v>2251</v>
      </c>
      <c r="CHR1">
        <v>2252</v>
      </c>
      <c r="CHS1">
        <v>2253</v>
      </c>
      <c r="CHT1">
        <v>2254</v>
      </c>
      <c r="CHU1">
        <v>2255</v>
      </c>
      <c r="CHV1">
        <v>2256</v>
      </c>
      <c r="CHW1">
        <v>2257</v>
      </c>
      <c r="CHX1">
        <v>2258</v>
      </c>
      <c r="CHY1">
        <v>2259</v>
      </c>
      <c r="CHZ1">
        <v>2260</v>
      </c>
      <c r="CIA1">
        <v>2261</v>
      </c>
      <c r="CIB1">
        <v>2262</v>
      </c>
      <c r="CIC1">
        <v>2263</v>
      </c>
      <c r="CID1">
        <v>2264</v>
      </c>
      <c r="CIE1">
        <v>2265</v>
      </c>
      <c r="CIF1">
        <v>2266</v>
      </c>
      <c r="CIG1">
        <v>2267</v>
      </c>
      <c r="CIH1">
        <v>2268</v>
      </c>
      <c r="CII1">
        <v>2269</v>
      </c>
      <c r="CIJ1">
        <v>2270</v>
      </c>
      <c r="CIK1">
        <v>2271</v>
      </c>
      <c r="CIL1">
        <v>2272</v>
      </c>
      <c r="CIM1">
        <v>2273</v>
      </c>
      <c r="CIN1">
        <v>2274</v>
      </c>
      <c r="CIO1">
        <v>2275</v>
      </c>
      <c r="CIP1">
        <v>2276</v>
      </c>
      <c r="CIQ1">
        <v>2277</v>
      </c>
      <c r="CIR1">
        <v>2278</v>
      </c>
      <c r="CIS1">
        <v>2279</v>
      </c>
      <c r="CIT1">
        <v>2280</v>
      </c>
      <c r="CIU1">
        <v>2281</v>
      </c>
      <c r="CIV1">
        <v>2282</v>
      </c>
      <c r="CIW1">
        <v>2283</v>
      </c>
      <c r="CIX1">
        <v>2284</v>
      </c>
      <c r="CIY1">
        <v>2285</v>
      </c>
      <c r="CIZ1">
        <v>2286</v>
      </c>
      <c r="CJA1">
        <v>2287</v>
      </c>
      <c r="CJB1">
        <v>2288</v>
      </c>
      <c r="CJC1">
        <v>2289</v>
      </c>
      <c r="CJD1">
        <v>2290</v>
      </c>
      <c r="CJE1">
        <v>2291</v>
      </c>
      <c r="CJF1">
        <v>2292</v>
      </c>
      <c r="CJG1">
        <v>2293</v>
      </c>
      <c r="CJH1">
        <v>2294</v>
      </c>
      <c r="CJI1">
        <v>2295</v>
      </c>
      <c r="CJJ1">
        <v>2296</v>
      </c>
      <c r="CJK1">
        <v>2297</v>
      </c>
      <c r="CJL1">
        <v>2298</v>
      </c>
      <c r="CJM1">
        <v>2299</v>
      </c>
      <c r="CJN1">
        <v>2300</v>
      </c>
      <c r="CJO1">
        <v>2301</v>
      </c>
      <c r="CJP1">
        <v>2302</v>
      </c>
      <c r="CJQ1">
        <v>2303</v>
      </c>
      <c r="CJR1">
        <v>2304</v>
      </c>
      <c r="CJS1">
        <v>2305</v>
      </c>
      <c r="CJT1">
        <v>2306</v>
      </c>
      <c r="CJU1">
        <v>2307</v>
      </c>
      <c r="CJV1">
        <v>2308</v>
      </c>
      <c r="CJW1">
        <v>2309</v>
      </c>
      <c r="CJX1">
        <v>2310</v>
      </c>
      <c r="CJY1">
        <v>2311</v>
      </c>
      <c r="CJZ1">
        <v>2312</v>
      </c>
      <c r="CKA1">
        <v>2313</v>
      </c>
      <c r="CKB1">
        <v>2314</v>
      </c>
      <c r="CKC1">
        <v>2315</v>
      </c>
      <c r="CKD1">
        <v>2316</v>
      </c>
      <c r="CKE1">
        <v>2317</v>
      </c>
      <c r="CKF1">
        <v>2318</v>
      </c>
      <c r="CKG1">
        <v>2319</v>
      </c>
      <c r="CKH1">
        <v>2320</v>
      </c>
      <c r="CKI1">
        <v>2321</v>
      </c>
      <c r="CKJ1">
        <v>2322</v>
      </c>
      <c r="CKK1">
        <v>2323</v>
      </c>
      <c r="CKL1">
        <v>2324</v>
      </c>
      <c r="CKM1">
        <v>2325</v>
      </c>
      <c r="CKN1">
        <v>2326</v>
      </c>
      <c r="CKO1">
        <v>2327</v>
      </c>
      <c r="CKP1">
        <v>2328</v>
      </c>
      <c r="CKQ1">
        <v>2329</v>
      </c>
      <c r="CKR1">
        <v>2330</v>
      </c>
      <c r="CKS1">
        <v>2331</v>
      </c>
      <c r="CKT1">
        <v>2332</v>
      </c>
      <c r="CKU1">
        <v>2333</v>
      </c>
      <c r="CKV1">
        <v>2334</v>
      </c>
      <c r="CKW1">
        <v>2335</v>
      </c>
      <c r="CKX1">
        <v>2336</v>
      </c>
      <c r="CKY1">
        <v>2337</v>
      </c>
      <c r="CKZ1">
        <v>2338</v>
      </c>
      <c r="CLA1">
        <v>2339</v>
      </c>
      <c r="CLB1">
        <v>2340</v>
      </c>
      <c r="CLC1">
        <v>2341</v>
      </c>
      <c r="CLD1">
        <v>2342</v>
      </c>
      <c r="CLE1">
        <v>2343</v>
      </c>
      <c r="CLF1">
        <v>2344</v>
      </c>
      <c r="CLG1">
        <v>2345</v>
      </c>
      <c r="CLH1">
        <v>2346</v>
      </c>
      <c r="CLI1">
        <v>2347</v>
      </c>
      <c r="CLJ1">
        <v>2348</v>
      </c>
      <c r="CLK1">
        <v>2349</v>
      </c>
      <c r="CLL1">
        <v>2350</v>
      </c>
      <c r="CLM1">
        <v>2351</v>
      </c>
      <c r="CLN1">
        <v>2352</v>
      </c>
      <c r="CLO1">
        <v>2353</v>
      </c>
      <c r="CLP1">
        <v>2354</v>
      </c>
      <c r="CLQ1">
        <v>2355</v>
      </c>
      <c r="CLR1">
        <v>2356</v>
      </c>
      <c r="CLS1">
        <v>2357</v>
      </c>
      <c r="CLT1">
        <v>2358</v>
      </c>
      <c r="CLU1">
        <v>2359</v>
      </c>
      <c r="CLV1">
        <v>2360</v>
      </c>
      <c r="CLW1">
        <v>2361</v>
      </c>
      <c r="CLX1">
        <v>2362</v>
      </c>
      <c r="CLY1">
        <v>2363</v>
      </c>
      <c r="CLZ1">
        <v>2364</v>
      </c>
      <c r="CMA1">
        <v>2365</v>
      </c>
      <c r="CMB1">
        <v>2366</v>
      </c>
      <c r="CMC1">
        <v>2367</v>
      </c>
      <c r="CMD1">
        <v>2368</v>
      </c>
      <c r="CME1">
        <v>2369</v>
      </c>
      <c r="CMF1">
        <v>2370</v>
      </c>
      <c r="CMG1">
        <v>2371</v>
      </c>
      <c r="CMH1">
        <v>2372</v>
      </c>
      <c r="CMI1">
        <v>2373</v>
      </c>
      <c r="CMJ1">
        <v>2374</v>
      </c>
      <c r="CMK1">
        <v>2375</v>
      </c>
      <c r="CML1">
        <v>2376</v>
      </c>
      <c r="CMM1">
        <v>2377</v>
      </c>
      <c r="CMN1">
        <v>2378</v>
      </c>
      <c r="CMO1">
        <v>2379</v>
      </c>
      <c r="CMP1">
        <v>2380</v>
      </c>
      <c r="CMQ1">
        <v>2381</v>
      </c>
      <c r="CMR1">
        <v>2382</v>
      </c>
      <c r="CMS1">
        <v>2383</v>
      </c>
      <c r="CMT1">
        <v>2384</v>
      </c>
      <c r="CMU1">
        <v>2385</v>
      </c>
      <c r="CMV1">
        <v>2386</v>
      </c>
      <c r="CMW1">
        <v>2387</v>
      </c>
      <c r="CMX1">
        <v>2388</v>
      </c>
      <c r="CMY1">
        <v>2389</v>
      </c>
      <c r="CMZ1">
        <v>2390</v>
      </c>
      <c r="CNA1">
        <v>2391</v>
      </c>
      <c r="CNB1">
        <v>2392</v>
      </c>
      <c r="CNC1">
        <v>2393</v>
      </c>
      <c r="CND1">
        <v>2394</v>
      </c>
      <c r="CNE1">
        <v>2395</v>
      </c>
      <c r="CNF1">
        <v>2396</v>
      </c>
      <c r="CNG1">
        <v>2397</v>
      </c>
      <c r="CNH1">
        <v>2398</v>
      </c>
      <c r="CNI1">
        <v>2399</v>
      </c>
      <c r="CNJ1">
        <v>2400</v>
      </c>
      <c r="CNK1">
        <v>2401</v>
      </c>
      <c r="CNL1">
        <v>2402</v>
      </c>
      <c r="CNM1">
        <v>2403</v>
      </c>
      <c r="CNN1">
        <v>2404</v>
      </c>
      <c r="CNO1">
        <v>2405</v>
      </c>
      <c r="CNP1">
        <v>2406</v>
      </c>
      <c r="CNQ1">
        <v>2407</v>
      </c>
      <c r="CNR1">
        <v>2408</v>
      </c>
      <c r="CNS1">
        <v>2409</v>
      </c>
      <c r="CNT1">
        <v>2410</v>
      </c>
      <c r="CNU1">
        <v>2411</v>
      </c>
      <c r="CNV1">
        <v>2412</v>
      </c>
      <c r="CNW1">
        <v>2413</v>
      </c>
      <c r="CNX1">
        <v>2414</v>
      </c>
      <c r="CNY1">
        <v>2415</v>
      </c>
      <c r="CNZ1">
        <v>2416</v>
      </c>
      <c r="COA1">
        <v>2417</v>
      </c>
      <c r="COB1">
        <v>2418</v>
      </c>
      <c r="COC1">
        <v>2419</v>
      </c>
      <c r="COD1">
        <v>2420</v>
      </c>
      <c r="COE1">
        <v>2421</v>
      </c>
      <c r="COF1">
        <v>2422</v>
      </c>
      <c r="COG1">
        <v>2423</v>
      </c>
      <c r="COH1">
        <v>2424</v>
      </c>
      <c r="COI1">
        <v>2425</v>
      </c>
      <c r="COJ1">
        <v>2426</v>
      </c>
      <c r="COK1">
        <v>2427</v>
      </c>
      <c r="COL1">
        <v>2428</v>
      </c>
      <c r="COM1">
        <v>2429</v>
      </c>
      <c r="CON1">
        <v>2430</v>
      </c>
      <c r="COO1">
        <v>2431</v>
      </c>
      <c r="COP1">
        <v>2432</v>
      </c>
      <c r="COQ1">
        <v>2433</v>
      </c>
      <c r="COR1">
        <v>2434</v>
      </c>
      <c r="COS1">
        <v>2435</v>
      </c>
      <c r="COT1">
        <v>2436</v>
      </c>
      <c r="COU1">
        <v>2437</v>
      </c>
      <c r="COV1">
        <v>2438</v>
      </c>
      <c r="COW1">
        <v>2439</v>
      </c>
      <c r="COX1">
        <v>2440</v>
      </c>
      <c r="COY1">
        <v>2441</v>
      </c>
      <c r="COZ1">
        <v>2442</v>
      </c>
      <c r="CPA1">
        <v>2443</v>
      </c>
      <c r="CPB1">
        <v>2444</v>
      </c>
      <c r="CPC1">
        <v>2445</v>
      </c>
      <c r="CPD1">
        <v>2446</v>
      </c>
      <c r="CPE1">
        <v>2447</v>
      </c>
      <c r="CPF1">
        <v>2448</v>
      </c>
      <c r="CPG1">
        <v>2449</v>
      </c>
      <c r="CPH1">
        <v>2450</v>
      </c>
      <c r="CPI1">
        <v>2451</v>
      </c>
      <c r="CPJ1">
        <v>2452</v>
      </c>
      <c r="CPK1">
        <v>2453</v>
      </c>
      <c r="CPL1">
        <v>2454</v>
      </c>
      <c r="CPM1">
        <v>2455</v>
      </c>
      <c r="CPN1">
        <v>2456</v>
      </c>
      <c r="CPO1">
        <v>2457</v>
      </c>
      <c r="CPP1">
        <v>2458</v>
      </c>
      <c r="CPQ1">
        <v>2459</v>
      </c>
      <c r="CPR1">
        <v>2460</v>
      </c>
      <c r="CPS1">
        <v>2461</v>
      </c>
      <c r="CPT1">
        <v>2462</v>
      </c>
      <c r="CPU1">
        <v>2463</v>
      </c>
      <c r="CPV1">
        <v>2464</v>
      </c>
      <c r="CPW1">
        <v>2465</v>
      </c>
      <c r="CPX1">
        <v>2466</v>
      </c>
      <c r="CPY1">
        <v>2467</v>
      </c>
      <c r="CPZ1">
        <v>2468</v>
      </c>
      <c r="CQA1">
        <v>2469</v>
      </c>
      <c r="CQB1">
        <v>2470</v>
      </c>
      <c r="CQC1">
        <v>2471</v>
      </c>
      <c r="CQD1">
        <v>2472</v>
      </c>
      <c r="CQE1">
        <v>2473</v>
      </c>
      <c r="CQF1">
        <v>2474</v>
      </c>
      <c r="CQG1">
        <v>2475</v>
      </c>
      <c r="CQH1">
        <v>2476</v>
      </c>
      <c r="CQI1">
        <v>2477</v>
      </c>
      <c r="CQJ1">
        <v>2478</v>
      </c>
      <c r="CQK1">
        <v>2479</v>
      </c>
      <c r="CQL1">
        <v>2480</v>
      </c>
      <c r="CQM1">
        <v>2481</v>
      </c>
      <c r="CQN1">
        <v>2482</v>
      </c>
      <c r="CQO1">
        <v>2483</v>
      </c>
      <c r="CQP1">
        <v>2484</v>
      </c>
      <c r="CQQ1">
        <v>2485</v>
      </c>
      <c r="CQR1">
        <v>2486</v>
      </c>
      <c r="CQS1">
        <v>2487</v>
      </c>
      <c r="CQT1">
        <v>2488</v>
      </c>
      <c r="CQU1">
        <v>2489</v>
      </c>
      <c r="CQV1">
        <v>2490</v>
      </c>
      <c r="CQW1">
        <v>2491</v>
      </c>
      <c r="CQX1">
        <v>2492</v>
      </c>
      <c r="CQY1">
        <v>2493</v>
      </c>
      <c r="CQZ1">
        <v>2494</v>
      </c>
      <c r="CRA1">
        <v>2495</v>
      </c>
      <c r="CRB1">
        <v>2496</v>
      </c>
      <c r="CRC1">
        <v>2497</v>
      </c>
      <c r="CRD1">
        <v>2498</v>
      </c>
      <c r="CRE1">
        <v>2499</v>
      </c>
      <c r="CRF1">
        <v>2500</v>
      </c>
      <c r="CRG1">
        <v>2501</v>
      </c>
      <c r="CRH1">
        <v>2502</v>
      </c>
      <c r="CRI1">
        <v>2503</v>
      </c>
      <c r="CRJ1">
        <v>2504</v>
      </c>
      <c r="CRK1">
        <v>2505</v>
      </c>
      <c r="CRL1">
        <v>2506</v>
      </c>
      <c r="CRM1">
        <v>2507</v>
      </c>
      <c r="CRN1">
        <v>2508</v>
      </c>
      <c r="CRO1">
        <v>2509</v>
      </c>
      <c r="CRP1">
        <v>2510</v>
      </c>
      <c r="CRQ1">
        <v>2511</v>
      </c>
      <c r="CRR1">
        <v>2512</v>
      </c>
      <c r="CRS1">
        <v>2513</v>
      </c>
      <c r="CRT1">
        <v>2514</v>
      </c>
      <c r="CRU1">
        <v>2515</v>
      </c>
      <c r="CRV1">
        <v>2516</v>
      </c>
      <c r="CRW1">
        <v>2517</v>
      </c>
      <c r="CRX1">
        <v>2518</v>
      </c>
      <c r="CRY1">
        <v>2519</v>
      </c>
      <c r="CRZ1">
        <v>2520</v>
      </c>
      <c r="CSA1">
        <v>2521</v>
      </c>
      <c r="CSB1">
        <v>2522</v>
      </c>
      <c r="CSC1">
        <v>2523</v>
      </c>
      <c r="CSD1">
        <v>2524</v>
      </c>
      <c r="CSE1">
        <v>2525</v>
      </c>
      <c r="CSF1">
        <v>2526</v>
      </c>
      <c r="CSG1">
        <v>2527</v>
      </c>
      <c r="CSH1">
        <v>2528</v>
      </c>
      <c r="CSI1">
        <v>2529</v>
      </c>
      <c r="CSJ1">
        <v>2530</v>
      </c>
      <c r="CSK1">
        <v>2531</v>
      </c>
      <c r="CSL1">
        <v>2532</v>
      </c>
      <c r="CSM1">
        <v>2533</v>
      </c>
      <c r="CSN1">
        <v>2534</v>
      </c>
      <c r="CSO1">
        <v>2535</v>
      </c>
      <c r="CSP1">
        <v>2536</v>
      </c>
      <c r="CSQ1">
        <v>2537</v>
      </c>
      <c r="CSR1">
        <v>2538</v>
      </c>
      <c r="CSS1">
        <v>2539</v>
      </c>
      <c r="CST1">
        <v>2540</v>
      </c>
      <c r="CSU1">
        <v>2541</v>
      </c>
      <c r="CSV1">
        <v>2542</v>
      </c>
      <c r="CSW1">
        <v>2543</v>
      </c>
      <c r="CSX1">
        <v>2544</v>
      </c>
      <c r="CSY1">
        <v>2545</v>
      </c>
      <c r="CSZ1">
        <v>2546</v>
      </c>
      <c r="CTA1">
        <v>2547</v>
      </c>
      <c r="CTB1">
        <v>2548</v>
      </c>
      <c r="CTC1">
        <v>2549</v>
      </c>
      <c r="CTD1">
        <v>2550</v>
      </c>
      <c r="CTE1">
        <v>2551</v>
      </c>
      <c r="CTF1">
        <v>2552</v>
      </c>
      <c r="CTG1">
        <v>2553</v>
      </c>
      <c r="CTH1">
        <v>2554</v>
      </c>
      <c r="CTI1">
        <v>2555</v>
      </c>
      <c r="CTJ1">
        <v>2556</v>
      </c>
      <c r="CTK1">
        <v>2557</v>
      </c>
      <c r="CTL1">
        <v>2558</v>
      </c>
      <c r="CTM1">
        <v>2559</v>
      </c>
      <c r="CTN1">
        <v>2560</v>
      </c>
      <c r="CTO1">
        <v>2561</v>
      </c>
      <c r="CTP1">
        <v>2562</v>
      </c>
      <c r="CTQ1">
        <v>2563</v>
      </c>
      <c r="CTR1">
        <v>2564</v>
      </c>
      <c r="CTS1">
        <v>2565</v>
      </c>
      <c r="CTT1">
        <v>2566</v>
      </c>
      <c r="CTU1">
        <v>2567</v>
      </c>
      <c r="CTV1">
        <v>2568</v>
      </c>
      <c r="CTW1">
        <v>2569</v>
      </c>
      <c r="CTX1">
        <v>2570</v>
      </c>
      <c r="CTY1">
        <v>2571</v>
      </c>
      <c r="CTZ1">
        <v>2572</v>
      </c>
      <c r="CUA1">
        <v>2573</v>
      </c>
      <c r="CUB1">
        <v>2574</v>
      </c>
      <c r="CUC1">
        <v>2575</v>
      </c>
      <c r="CUD1">
        <v>2576</v>
      </c>
      <c r="CUE1">
        <v>2577</v>
      </c>
      <c r="CUF1">
        <v>2578</v>
      </c>
      <c r="CUG1">
        <v>2579</v>
      </c>
      <c r="CUH1">
        <v>2580</v>
      </c>
      <c r="CUI1">
        <v>2581</v>
      </c>
      <c r="CUJ1">
        <v>2582</v>
      </c>
      <c r="CUK1">
        <v>2583</v>
      </c>
      <c r="CUL1">
        <v>2584</v>
      </c>
      <c r="CUM1">
        <v>2585</v>
      </c>
      <c r="CUN1">
        <v>2586</v>
      </c>
      <c r="CUO1">
        <v>2587</v>
      </c>
      <c r="CUP1">
        <v>2588</v>
      </c>
      <c r="CUQ1">
        <v>2589</v>
      </c>
      <c r="CUR1">
        <v>2590</v>
      </c>
      <c r="CUS1">
        <v>2591</v>
      </c>
      <c r="CUT1">
        <v>2592</v>
      </c>
      <c r="CUU1">
        <v>2593</v>
      </c>
      <c r="CUV1">
        <v>2594</v>
      </c>
      <c r="CUW1">
        <v>2595</v>
      </c>
      <c r="CUX1">
        <v>2596</v>
      </c>
      <c r="CUY1">
        <v>2597</v>
      </c>
      <c r="CUZ1">
        <v>2598</v>
      </c>
      <c r="CVA1">
        <v>2599</v>
      </c>
      <c r="CVB1">
        <v>2600</v>
      </c>
      <c r="CVC1">
        <v>2601</v>
      </c>
      <c r="CVD1">
        <v>2602</v>
      </c>
      <c r="CVE1">
        <v>2603</v>
      </c>
      <c r="CVF1">
        <v>2604</v>
      </c>
      <c r="CVG1">
        <v>2605</v>
      </c>
      <c r="CVH1">
        <v>2606</v>
      </c>
      <c r="CVI1">
        <v>2607</v>
      </c>
      <c r="CVJ1">
        <v>2608</v>
      </c>
      <c r="CVK1">
        <v>2609</v>
      </c>
      <c r="CVL1">
        <v>2610</v>
      </c>
      <c r="CVM1">
        <v>2611</v>
      </c>
      <c r="CVN1">
        <v>2612</v>
      </c>
      <c r="CVO1">
        <v>2613</v>
      </c>
      <c r="CVP1">
        <v>2614</v>
      </c>
      <c r="CVQ1">
        <v>2615</v>
      </c>
      <c r="CVR1">
        <v>2616</v>
      </c>
      <c r="CVS1">
        <v>2617</v>
      </c>
      <c r="CVT1">
        <v>2618</v>
      </c>
      <c r="CVU1">
        <v>2619</v>
      </c>
      <c r="CVV1">
        <v>2620</v>
      </c>
      <c r="CVW1">
        <v>2621</v>
      </c>
      <c r="CVX1">
        <v>2622</v>
      </c>
      <c r="CVY1">
        <v>2623</v>
      </c>
      <c r="CVZ1">
        <v>2624</v>
      </c>
      <c r="CWA1">
        <v>2625</v>
      </c>
      <c r="CWB1">
        <v>2626</v>
      </c>
      <c r="CWC1">
        <v>2627</v>
      </c>
      <c r="CWD1">
        <v>2628</v>
      </c>
      <c r="CWE1">
        <v>2629</v>
      </c>
      <c r="CWF1">
        <v>2630</v>
      </c>
      <c r="CWG1">
        <v>2631</v>
      </c>
      <c r="CWH1">
        <v>2632</v>
      </c>
      <c r="CWI1">
        <v>2633</v>
      </c>
      <c r="CWJ1">
        <v>2634</v>
      </c>
      <c r="CWK1">
        <v>2635</v>
      </c>
      <c r="CWL1">
        <v>2636</v>
      </c>
      <c r="CWM1">
        <v>2637</v>
      </c>
      <c r="CWN1">
        <v>2638</v>
      </c>
      <c r="CWO1">
        <v>2639</v>
      </c>
      <c r="CWP1">
        <v>2640</v>
      </c>
      <c r="CWQ1">
        <v>2641</v>
      </c>
      <c r="CWR1">
        <v>2642</v>
      </c>
      <c r="CWS1">
        <v>2643</v>
      </c>
      <c r="CWT1">
        <v>2644</v>
      </c>
      <c r="CWU1">
        <v>2645</v>
      </c>
      <c r="CWV1">
        <v>2646</v>
      </c>
      <c r="CWW1">
        <v>2647</v>
      </c>
      <c r="CWX1">
        <v>2648</v>
      </c>
      <c r="CWY1">
        <v>2649</v>
      </c>
      <c r="CWZ1">
        <v>2650</v>
      </c>
      <c r="CXA1">
        <v>2651</v>
      </c>
      <c r="CXB1">
        <v>2652</v>
      </c>
      <c r="CXC1">
        <v>2653</v>
      </c>
      <c r="CXD1">
        <v>2654</v>
      </c>
      <c r="CXE1">
        <v>2655</v>
      </c>
      <c r="CXF1">
        <v>2656</v>
      </c>
      <c r="CXG1">
        <v>2657</v>
      </c>
      <c r="CXH1">
        <v>2658</v>
      </c>
      <c r="CXI1">
        <v>2659</v>
      </c>
      <c r="CXJ1">
        <v>2660</v>
      </c>
      <c r="CXK1">
        <v>2661</v>
      </c>
      <c r="CXL1">
        <v>2662</v>
      </c>
      <c r="CXM1">
        <v>2663</v>
      </c>
      <c r="CXN1">
        <v>2664</v>
      </c>
      <c r="CXO1">
        <v>2665</v>
      </c>
      <c r="CXP1">
        <v>2666</v>
      </c>
      <c r="CXQ1">
        <v>2667</v>
      </c>
      <c r="CXR1">
        <v>2668</v>
      </c>
      <c r="CXS1">
        <v>2669</v>
      </c>
      <c r="CXT1">
        <v>2670</v>
      </c>
      <c r="CXU1">
        <v>2671</v>
      </c>
      <c r="CXV1">
        <v>2672</v>
      </c>
      <c r="CXW1">
        <v>2673</v>
      </c>
      <c r="CXX1">
        <v>2674</v>
      </c>
      <c r="CXY1">
        <v>2675</v>
      </c>
      <c r="CXZ1">
        <v>2676</v>
      </c>
      <c r="CYA1">
        <v>2677</v>
      </c>
      <c r="CYB1">
        <v>2678</v>
      </c>
      <c r="CYC1">
        <v>2679</v>
      </c>
      <c r="CYD1">
        <v>2680</v>
      </c>
      <c r="CYE1">
        <v>2681</v>
      </c>
      <c r="CYF1">
        <v>2682</v>
      </c>
      <c r="CYG1">
        <v>2683</v>
      </c>
      <c r="CYH1">
        <v>2684</v>
      </c>
      <c r="CYI1">
        <v>2685</v>
      </c>
      <c r="CYJ1">
        <v>2686</v>
      </c>
      <c r="CYK1">
        <v>2687</v>
      </c>
      <c r="CYL1">
        <v>2688</v>
      </c>
      <c r="CYM1">
        <v>2689</v>
      </c>
      <c r="CYN1">
        <v>2690</v>
      </c>
      <c r="CYO1">
        <v>2691</v>
      </c>
      <c r="CYP1">
        <v>2692</v>
      </c>
      <c r="CYQ1">
        <v>2693</v>
      </c>
      <c r="CYR1">
        <v>2694</v>
      </c>
      <c r="CYS1">
        <v>2695</v>
      </c>
      <c r="CYT1">
        <v>2696</v>
      </c>
      <c r="CYU1">
        <v>2697</v>
      </c>
      <c r="CYV1">
        <v>2698</v>
      </c>
      <c r="CYW1">
        <v>2699</v>
      </c>
      <c r="CYX1">
        <v>2700</v>
      </c>
      <c r="CYY1">
        <v>2701</v>
      </c>
      <c r="CYZ1">
        <v>2702</v>
      </c>
      <c r="CZA1">
        <v>2703</v>
      </c>
      <c r="CZB1">
        <v>2704</v>
      </c>
      <c r="CZC1">
        <v>2705</v>
      </c>
      <c r="CZD1">
        <v>2706</v>
      </c>
      <c r="CZE1">
        <v>2707</v>
      </c>
      <c r="CZF1">
        <v>2708</v>
      </c>
      <c r="CZG1">
        <v>2709</v>
      </c>
      <c r="CZH1">
        <v>2710</v>
      </c>
      <c r="CZI1">
        <v>2711</v>
      </c>
      <c r="CZJ1">
        <v>2712</v>
      </c>
      <c r="CZK1">
        <v>2713</v>
      </c>
      <c r="CZL1">
        <v>2714</v>
      </c>
      <c r="CZM1">
        <v>2715</v>
      </c>
      <c r="CZN1">
        <v>2716</v>
      </c>
      <c r="CZO1">
        <v>2717</v>
      </c>
      <c r="CZP1">
        <v>2718</v>
      </c>
      <c r="CZQ1">
        <v>2719</v>
      </c>
      <c r="CZR1">
        <v>2720</v>
      </c>
      <c r="CZS1">
        <v>2721</v>
      </c>
      <c r="CZT1">
        <v>2722</v>
      </c>
      <c r="CZU1">
        <v>2723</v>
      </c>
      <c r="CZV1">
        <v>2724</v>
      </c>
      <c r="CZW1">
        <v>2725</v>
      </c>
      <c r="CZX1">
        <v>2726</v>
      </c>
      <c r="CZY1">
        <v>2727</v>
      </c>
      <c r="CZZ1">
        <v>2728</v>
      </c>
      <c r="DAA1">
        <v>2729</v>
      </c>
      <c r="DAB1">
        <v>2730</v>
      </c>
      <c r="DAC1">
        <v>2731</v>
      </c>
      <c r="DAD1">
        <v>2732</v>
      </c>
      <c r="DAE1">
        <v>2733</v>
      </c>
      <c r="DAF1">
        <v>2734</v>
      </c>
      <c r="DAG1">
        <v>2735</v>
      </c>
      <c r="DAH1">
        <v>2736</v>
      </c>
      <c r="DAI1">
        <v>2737</v>
      </c>
      <c r="DAJ1">
        <v>2738</v>
      </c>
      <c r="DAK1">
        <v>2739</v>
      </c>
      <c r="DAL1">
        <v>2740</v>
      </c>
      <c r="DAM1">
        <v>2741</v>
      </c>
      <c r="DAN1">
        <v>2742</v>
      </c>
      <c r="DAO1">
        <v>2743</v>
      </c>
      <c r="DAP1">
        <v>2744</v>
      </c>
      <c r="DAQ1">
        <v>2745</v>
      </c>
      <c r="DAR1">
        <v>2746</v>
      </c>
      <c r="DAS1">
        <v>2747</v>
      </c>
      <c r="DAT1">
        <v>2748</v>
      </c>
      <c r="DAU1">
        <v>2749</v>
      </c>
      <c r="DAV1">
        <v>2750</v>
      </c>
      <c r="DAW1">
        <v>2751</v>
      </c>
      <c r="DAX1">
        <v>2752</v>
      </c>
      <c r="DAY1">
        <v>2753</v>
      </c>
      <c r="DAZ1">
        <v>2754</v>
      </c>
      <c r="DBA1">
        <v>2755</v>
      </c>
      <c r="DBB1">
        <v>2756</v>
      </c>
      <c r="DBC1">
        <v>2757</v>
      </c>
      <c r="DBD1">
        <v>2758</v>
      </c>
      <c r="DBE1">
        <v>2759</v>
      </c>
      <c r="DBF1">
        <v>2760</v>
      </c>
      <c r="DBG1">
        <v>2761</v>
      </c>
      <c r="DBH1">
        <v>2762</v>
      </c>
      <c r="DBI1">
        <v>2763</v>
      </c>
      <c r="DBJ1">
        <v>2764</v>
      </c>
      <c r="DBK1">
        <v>2765</v>
      </c>
      <c r="DBL1">
        <v>2766</v>
      </c>
      <c r="DBM1">
        <v>2767</v>
      </c>
      <c r="DBN1">
        <v>2768</v>
      </c>
      <c r="DBO1">
        <v>2769</v>
      </c>
      <c r="DBP1">
        <v>2770</v>
      </c>
      <c r="DBQ1">
        <v>2771</v>
      </c>
      <c r="DBR1">
        <v>2772</v>
      </c>
      <c r="DBS1">
        <v>2773</v>
      </c>
      <c r="DBT1">
        <v>2774</v>
      </c>
      <c r="DBU1">
        <v>2775</v>
      </c>
      <c r="DBV1">
        <v>2776</v>
      </c>
      <c r="DBW1">
        <v>2777</v>
      </c>
      <c r="DBX1">
        <v>2778</v>
      </c>
      <c r="DBY1">
        <v>2779</v>
      </c>
      <c r="DBZ1">
        <v>2780</v>
      </c>
      <c r="DCA1">
        <v>2781</v>
      </c>
      <c r="DCB1">
        <v>2782</v>
      </c>
      <c r="DCC1">
        <v>2783</v>
      </c>
      <c r="DCD1">
        <v>2784</v>
      </c>
      <c r="DCE1">
        <v>2785</v>
      </c>
      <c r="DCF1">
        <v>2786</v>
      </c>
      <c r="DCG1">
        <v>2787</v>
      </c>
      <c r="DCH1">
        <v>2788</v>
      </c>
      <c r="DCI1">
        <v>2789</v>
      </c>
      <c r="DCJ1">
        <v>2790</v>
      </c>
      <c r="DCK1">
        <v>2791</v>
      </c>
      <c r="DCL1">
        <v>2792</v>
      </c>
      <c r="DCM1">
        <v>2793</v>
      </c>
      <c r="DCN1">
        <v>2794</v>
      </c>
      <c r="DCO1">
        <v>2795</v>
      </c>
      <c r="DCP1">
        <v>2796</v>
      </c>
      <c r="DCQ1">
        <v>2797</v>
      </c>
      <c r="DCR1">
        <v>2798</v>
      </c>
      <c r="DCS1">
        <v>2799</v>
      </c>
      <c r="DCT1">
        <v>2800</v>
      </c>
      <c r="DCU1">
        <v>2801</v>
      </c>
      <c r="DCV1">
        <v>2802</v>
      </c>
      <c r="DCW1">
        <v>2803</v>
      </c>
      <c r="DCX1">
        <v>2804</v>
      </c>
      <c r="DCY1">
        <v>2805</v>
      </c>
      <c r="DCZ1">
        <v>2806</v>
      </c>
      <c r="DDA1">
        <v>2807</v>
      </c>
      <c r="DDB1">
        <v>2808</v>
      </c>
      <c r="DDC1">
        <v>2809</v>
      </c>
      <c r="DDD1">
        <v>2810</v>
      </c>
      <c r="DDE1">
        <v>2811</v>
      </c>
      <c r="DDF1">
        <v>2812</v>
      </c>
      <c r="DDG1">
        <v>2813</v>
      </c>
      <c r="DDH1">
        <v>2814</v>
      </c>
      <c r="DDI1">
        <v>2815</v>
      </c>
      <c r="DDJ1">
        <v>2816</v>
      </c>
      <c r="DDK1">
        <v>2817</v>
      </c>
      <c r="DDL1">
        <v>2818</v>
      </c>
      <c r="DDM1">
        <v>2819</v>
      </c>
      <c r="DDN1">
        <v>2820</v>
      </c>
      <c r="DDO1">
        <v>2821</v>
      </c>
      <c r="DDP1">
        <v>2822</v>
      </c>
      <c r="DDQ1">
        <v>2823</v>
      </c>
      <c r="DDR1">
        <v>2824</v>
      </c>
      <c r="DDS1">
        <v>2825</v>
      </c>
      <c r="DDT1">
        <v>2826</v>
      </c>
      <c r="DDU1">
        <v>2827</v>
      </c>
      <c r="DDV1">
        <v>2828</v>
      </c>
      <c r="DDW1">
        <v>2829</v>
      </c>
      <c r="DDX1">
        <v>2830</v>
      </c>
      <c r="DDY1">
        <v>2831</v>
      </c>
      <c r="DDZ1">
        <v>2832</v>
      </c>
      <c r="DEA1">
        <v>2833</v>
      </c>
      <c r="DEB1">
        <v>2834</v>
      </c>
      <c r="DEC1">
        <v>2835</v>
      </c>
      <c r="DED1">
        <v>2836</v>
      </c>
      <c r="DEE1">
        <v>2837</v>
      </c>
      <c r="DEF1">
        <v>2838</v>
      </c>
      <c r="DEG1">
        <v>2839</v>
      </c>
      <c r="DEH1">
        <v>2840</v>
      </c>
      <c r="DEI1">
        <v>2841</v>
      </c>
      <c r="DEJ1">
        <v>2842</v>
      </c>
      <c r="DEK1">
        <v>2843</v>
      </c>
      <c r="DEL1">
        <v>2844</v>
      </c>
      <c r="DEM1">
        <v>2845</v>
      </c>
      <c r="DEN1">
        <v>2846</v>
      </c>
      <c r="DEO1">
        <v>2847</v>
      </c>
      <c r="DEP1">
        <v>2848</v>
      </c>
      <c r="DEQ1">
        <v>2849</v>
      </c>
      <c r="DER1">
        <v>2850</v>
      </c>
      <c r="DES1">
        <v>2851</v>
      </c>
      <c r="DET1">
        <v>2852</v>
      </c>
      <c r="DEU1">
        <v>2853</v>
      </c>
      <c r="DEV1">
        <v>2854</v>
      </c>
      <c r="DEW1">
        <v>2855</v>
      </c>
      <c r="DEX1">
        <v>2856</v>
      </c>
      <c r="DEY1">
        <v>2857</v>
      </c>
      <c r="DEZ1">
        <v>2858</v>
      </c>
      <c r="DFA1">
        <v>2859</v>
      </c>
      <c r="DFB1">
        <v>2860</v>
      </c>
      <c r="DFC1">
        <v>2861</v>
      </c>
      <c r="DFD1">
        <v>2862</v>
      </c>
      <c r="DFE1">
        <v>2863</v>
      </c>
      <c r="DFF1">
        <v>2864</v>
      </c>
      <c r="DFG1">
        <v>2865</v>
      </c>
      <c r="DFH1">
        <v>2866</v>
      </c>
      <c r="DFI1">
        <v>2867</v>
      </c>
      <c r="DFJ1">
        <v>2868</v>
      </c>
      <c r="DFK1">
        <v>2869</v>
      </c>
      <c r="DFL1">
        <v>2870</v>
      </c>
      <c r="DFM1">
        <v>2871</v>
      </c>
      <c r="DFN1">
        <v>2872</v>
      </c>
      <c r="DFO1">
        <v>2873</v>
      </c>
      <c r="DFP1">
        <v>2874</v>
      </c>
      <c r="DFQ1">
        <v>2875</v>
      </c>
      <c r="DFR1">
        <v>2876</v>
      </c>
      <c r="DFS1">
        <v>2877</v>
      </c>
      <c r="DFT1">
        <v>2878</v>
      </c>
      <c r="DFU1">
        <v>2879</v>
      </c>
      <c r="DFV1">
        <v>2880</v>
      </c>
      <c r="DFW1">
        <v>2881</v>
      </c>
      <c r="DFX1">
        <v>2882</v>
      </c>
      <c r="DFY1">
        <v>2883</v>
      </c>
      <c r="DFZ1">
        <v>2884</v>
      </c>
      <c r="DGA1">
        <v>2885</v>
      </c>
      <c r="DGB1">
        <v>2886</v>
      </c>
      <c r="DGC1">
        <v>2887</v>
      </c>
      <c r="DGD1">
        <v>2888</v>
      </c>
      <c r="DGE1">
        <v>2889</v>
      </c>
      <c r="DGF1">
        <v>2890</v>
      </c>
      <c r="DGG1">
        <v>2891</v>
      </c>
      <c r="DGH1">
        <v>2892</v>
      </c>
      <c r="DGI1">
        <v>2893</v>
      </c>
      <c r="DGJ1">
        <v>2894</v>
      </c>
      <c r="DGK1">
        <v>2895</v>
      </c>
      <c r="DGL1">
        <v>2896</v>
      </c>
      <c r="DGM1">
        <v>2897</v>
      </c>
      <c r="DGN1">
        <v>2898</v>
      </c>
      <c r="DGO1">
        <v>2899</v>
      </c>
      <c r="DGP1">
        <v>2900</v>
      </c>
      <c r="DGQ1">
        <v>2901</v>
      </c>
      <c r="DGR1">
        <v>2902</v>
      </c>
      <c r="DGS1">
        <v>2903</v>
      </c>
      <c r="DGT1">
        <v>2904</v>
      </c>
      <c r="DGU1">
        <v>2905</v>
      </c>
      <c r="DGV1">
        <v>2906</v>
      </c>
      <c r="DGW1">
        <v>2907</v>
      </c>
      <c r="DGX1">
        <v>2908</v>
      </c>
      <c r="DGY1">
        <v>2909</v>
      </c>
      <c r="DGZ1">
        <v>2910</v>
      </c>
      <c r="DHA1">
        <v>2911</v>
      </c>
      <c r="DHB1">
        <v>2912</v>
      </c>
      <c r="DHC1">
        <v>2913</v>
      </c>
      <c r="DHD1">
        <v>2914</v>
      </c>
      <c r="DHE1">
        <v>2915</v>
      </c>
      <c r="DHF1">
        <v>2916</v>
      </c>
      <c r="DHG1">
        <v>2917</v>
      </c>
      <c r="DHH1">
        <v>2918</v>
      </c>
      <c r="DHI1">
        <v>2919</v>
      </c>
      <c r="DHJ1">
        <v>2920</v>
      </c>
      <c r="DHK1">
        <v>2921</v>
      </c>
      <c r="DHL1">
        <v>2922</v>
      </c>
      <c r="DHM1">
        <v>2923</v>
      </c>
      <c r="DHN1">
        <v>2924</v>
      </c>
      <c r="DHO1">
        <v>2925</v>
      </c>
      <c r="DHP1">
        <v>2926</v>
      </c>
      <c r="DHQ1">
        <v>2927</v>
      </c>
      <c r="DHR1">
        <v>2928</v>
      </c>
      <c r="DHS1">
        <v>2929</v>
      </c>
      <c r="DHT1">
        <v>2930</v>
      </c>
      <c r="DHU1">
        <v>2931</v>
      </c>
      <c r="DHV1">
        <v>2932</v>
      </c>
      <c r="DHW1">
        <v>2933</v>
      </c>
      <c r="DHX1">
        <v>2934</v>
      </c>
      <c r="DHY1">
        <v>2935</v>
      </c>
      <c r="DHZ1">
        <v>2936</v>
      </c>
      <c r="DIA1">
        <v>2937</v>
      </c>
      <c r="DIB1">
        <v>2938</v>
      </c>
      <c r="DIC1">
        <v>2939</v>
      </c>
      <c r="DID1">
        <v>2940</v>
      </c>
      <c r="DIE1">
        <v>2941</v>
      </c>
      <c r="DIF1">
        <v>2942</v>
      </c>
      <c r="DIG1">
        <v>2943</v>
      </c>
      <c r="DIH1">
        <v>2944</v>
      </c>
      <c r="DII1">
        <v>2945</v>
      </c>
      <c r="DIJ1">
        <v>2946</v>
      </c>
      <c r="DIK1">
        <v>2947</v>
      </c>
      <c r="DIL1">
        <v>2948</v>
      </c>
      <c r="DIM1">
        <v>2949</v>
      </c>
      <c r="DIN1">
        <v>2950</v>
      </c>
      <c r="DIO1">
        <v>2951</v>
      </c>
      <c r="DIP1">
        <v>2952</v>
      </c>
      <c r="DIQ1">
        <v>2953</v>
      </c>
      <c r="DIR1">
        <v>2954</v>
      </c>
      <c r="DIS1">
        <v>2955</v>
      </c>
      <c r="DIT1">
        <v>2956</v>
      </c>
      <c r="DIU1">
        <v>2957</v>
      </c>
      <c r="DIV1">
        <v>2958</v>
      </c>
      <c r="DIW1">
        <v>2959</v>
      </c>
      <c r="DIX1">
        <v>2960</v>
      </c>
      <c r="DIY1">
        <v>2961</v>
      </c>
      <c r="DIZ1">
        <v>2962</v>
      </c>
      <c r="DJA1">
        <v>2963</v>
      </c>
      <c r="DJB1">
        <v>2964</v>
      </c>
      <c r="DJC1">
        <v>2965</v>
      </c>
      <c r="DJD1">
        <v>2966</v>
      </c>
      <c r="DJE1">
        <v>2967</v>
      </c>
      <c r="DJF1">
        <v>2968</v>
      </c>
      <c r="DJG1">
        <v>2969</v>
      </c>
      <c r="DJH1">
        <v>2970</v>
      </c>
      <c r="DJI1">
        <v>2971</v>
      </c>
      <c r="DJJ1">
        <v>2972</v>
      </c>
      <c r="DJK1">
        <v>2973</v>
      </c>
      <c r="DJL1">
        <v>2974</v>
      </c>
      <c r="DJM1">
        <v>2975</v>
      </c>
      <c r="DJN1">
        <v>2976</v>
      </c>
      <c r="DJO1">
        <v>2977</v>
      </c>
      <c r="DJP1">
        <v>2978</v>
      </c>
      <c r="DJQ1">
        <v>2979</v>
      </c>
      <c r="DJR1">
        <v>2980</v>
      </c>
      <c r="DJS1">
        <v>2981</v>
      </c>
      <c r="DJT1">
        <v>2982</v>
      </c>
      <c r="DJU1">
        <v>2983</v>
      </c>
      <c r="DJV1">
        <v>2984</v>
      </c>
      <c r="DJW1">
        <v>2985</v>
      </c>
      <c r="DJX1">
        <v>2986</v>
      </c>
      <c r="DJY1">
        <v>2987</v>
      </c>
      <c r="DJZ1">
        <v>2988</v>
      </c>
      <c r="DKA1">
        <v>2989</v>
      </c>
      <c r="DKB1">
        <v>2990</v>
      </c>
      <c r="DKC1">
        <v>2991</v>
      </c>
      <c r="DKD1">
        <v>2992</v>
      </c>
      <c r="DKE1">
        <v>2993</v>
      </c>
      <c r="DKF1">
        <v>2994</v>
      </c>
      <c r="DKG1">
        <v>2995</v>
      </c>
      <c r="DKH1">
        <v>2996</v>
      </c>
      <c r="DKI1">
        <v>2997</v>
      </c>
      <c r="DKJ1">
        <v>2998</v>
      </c>
      <c r="DKK1">
        <v>2999</v>
      </c>
      <c r="DKL1">
        <v>3000</v>
      </c>
      <c r="DKM1">
        <v>3001</v>
      </c>
      <c r="DKN1">
        <v>3002</v>
      </c>
      <c r="DKO1">
        <v>3003</v>
      </c>
      <c r="DKP1">
        <v>3004</v>
      </c>
      <c r="DKQ1">
        <v>3005</v>
      </c>
      <c r="DKR1">
        <v>3006</v>
      </c>
      <c r="DKS1">
        <v>3007</v>
      </c>
      <c r="DKT1">
        <v>3008</v>
      </c>
      <c r="DKU1">
        <v>3009</v>
      </c>
      <c r="DKV1">
        <v>3010</v>
      </c>
      <c r="DKW1">
        <v>3011</v>
      </c>
      <c r="DKX1">
        <v>3012</v>
      </c>
      <c r="DKY1">
        <v>3013</v>
      </c>
      <c r="DKZ1">
        <v>3014</v>
      </c>
      <c r="DLA1">
        <v>3015</v>
      </c>
      <c r="DLB1">
        <v>3016</v>
      </c>
      <c r="DLC1">
        <v>3017</v>
      </c>
      <c r="DLD1">
        <v>3018</v>
      </c>
      <c r="DLE1">
        <v>3019</v>
      </c>
      <c r="DLF1">
        <v>3020</v>
      </c>
      <c r="DLG1">
        <v>3021</v>
      </c>
      <c r="DLH1">
        <v>3022</v>
      </c>
      <c r="DLI1">
        <v>3023</v>
      </c>
      <c r="DLJ1">
        <v>3024</v>
      </c>
      <c r="DLK1">
        <v>3025</v>
      </c>
      <c r="DLL1">
        <v>3026</v>
      </c>
      <c r="DLM1">
        <v>3027</v>
      </c>
      <c r="DLN1">
        <v>3028</v>
      </c>
      <c r="DLO1">
        <v>3029</v>
      </c>
      <c r="DLP1">
        <v>3030</v>
      </c>
      <c r="DLQ1">
        <v>3031</v>
      </c>
      <c r="DLR1">
        <v>3032</v>
      </c>
      <c r="DLS1">
        <v>3033</v>
      </c>
      <c r="DLT1">
        <v>3034</v>
      </c>
      <c r="DLU1">
        <v>3035</v>
      </c>
      <c r="DLV1">
        <v>3036</v>
      </c>
      <c r="DLW1">
        <v>3037</v>
      </c>
      <c r="DLX1">
        <v>3038</v>
      </c>
      <c r="DLY1">
        <v>3039</v>
      </c>
      <c r="DLZ1">
        <v>3040</v>
      </c>
      <c r="DMA1">
        <v>3041</v>
      </c>
      <c r="DMB1">
        <v>3042</v>
      </c>
      <c r="DMC1">
        <v>3043</v>
      </c>
      <c r="DMD1">
        <v>3044</v>
      </c>
      <c r="DME1">
        <v>3045</v>
      </c>
      <c r="DMF1">
        <v>3046</v>
      </c>
      <c r="DMG1">
        <v>3047</v>
      </c>
      <c r="DMH1">
        <v>3048</v>
      </c>
      <c r="DMI1">
        <v>3049</v>
      </c>
      <c r="DMJ1">
        <v>3050</v>
      </c>
      <c r="DMK1">
        <v>3051</v>
      </c>
      <c r="DML1">
        <v>3052</v>
      </c>
      <c r="DMM1">
        <v>3053</v>
      </c>
      <c r="DMN1">
        <v>3054</v>
      </c>
      <c r="DMO1">
        <v>3055</v>
      </c>
      <c r="DMP1">
        <v>3056</v>
      </c>
      <c r="DMQ1">
        <v>3057</v>
      </c>
      <c r="DMR1">
        <v>3058</v>
      </c>
      <c r="DMS1">
        <v>3059</v>
      </c>
      <c r="DMT1">
        <v>3060</v>
      </c>
      <c r="DMU1">
        <v>3061</v>
      </c>
      <c r="DMV1">
        <v>3062</v>
      </c>
      <c r="DMW1">
        <v>3063</v>
      </c>
      <c r="DMX1">
        <v>3064</v>
      </c>
      <c r="DMY1">
        <v>3065</v>
      </c>
      <c r="DMZ1">
        <v>3066</v>
      </c>
      <c r="DNA1">
        <v>3067</v>
      </c>
      <c r="DNB1">
        <v>3068</v>
      </c>
      <c r="DNC1">
        <v>3069</v>
      </c>
      <c r="DND1">
        <v>3070</v>
      </c>
      <c r="DNE1">
        <v>3071</v>
      </c>
      <c r="DNF1">
        <v>3072</v>
      </c>
      <c r="DNG1">
        <v>3073</v>
      </c>
      <c r="DNH1">
        <v>3074</v>
      </c>
      <c r="DNI1">
        <v>3075</v>
      </c>
      <c r="DNJ1">
        <v>3076</v>
      </c>
      <c r="DNK1">
        <v>3077</v>
      </c>
      <c r="DNL1">
        <v>3078</v>
      </c>
      <c r="DNM1">
        <v>3079</v>
      </c>
      <c r="DNN1">
        <v>3080</v>
      </c>
      <c r="DNO1">
        <v>3081</v>
      </c>
      <c r="DNP1">
        <v>3082</v>
      </c>
      <c r="DNQ1">
        <v>3083</v>
      </c>
      <c r="DNR1">
        <v>3084</v>
      </c>
      <c r="DNS1">
        <v>3085</v>
      </c>
      <c r="DNT1">
        <v>3086</v>
      </c>
      <c r="DNU1">
        <v>3087</v>
      </c>
      <c r="DNV1">
        <v>3088</v>
      </c>
      <c r="DNW1">
        <v>3089</v>
      </c>
      <c r="DNX1">
        <v>3090</v>
      </c>
      <c r="DNY1">
        <v>3091</v>
      </c>
      <c r="DNZ1">
        <v>3092</v>
      </c>
      <c r="DOA1">
        <v>3093</v>
      </c>
      <c r="DOB1">
        <v>3094</v>
      </c>
      <c r="DOC1">
        <v>3095</v>
      </c>
      <c r="DOD1">
        <v>3096</v>
      </c>
      <c r="DOE1">
        <v>3097</v>
      </c>
      <c r="DOF1">
        <v>3098</v>
      </c>
      <c r="DOG1">
        <v>3099</v>
      </c>
      <c r="DOH1">
        <v>3100</v>
      </c>
      <c r="DOI1">
        <v>3101</v>
      </c>
      <c r="DOJ1">
        <v>3102</v>
      </c>
      <c r="DOK1">
        <v>3103</v>
      </c>
      <c r="DOL1">
        <v>3104</v>
      </c>
      <c r="DOM1">
        <v>3105</v>
      </c>
      <c r="DON1">
        <v>3106</v>
      </c>
      <c r="DOO1">
        <v>3107</v>
      </c>
      <c r="DOP1">
        <v>3108</v>
      </c>
      <c r="DOQ1">
        <v>3109</v>
      </c>
      <c r="DOR1">
        <v>3110</v>
      </c>
      <c r="DOS1">
        <v>3111</v>
      </c>
      <c r="DOT1">
        <v>3112</v>
      </c>
      <c r="DOU1">
        <v>3113</v>
      </c>
      <c r="DOV1">
        <v>3114</v>
      </c>
      <c r="DOW1">
        <v>3115</v>
      </c>
      <c r="DOX1">
        <v>3116</v>
      </c>
      <c r="DOY1">
        <v>3117</v>
      </c>
      <c r="DOZ1">
        <v>3118</v>
      </c>
      <c r="DPA1">
        <v>3119</v>
      </c>
      <c r="DPB1">
        <v>3120</v>
      </c>
      <c r="DPC1">
        <v>3121</v>
      </c>
      <c r="DPD1">
        <v>3122</v>
      </c>
      <c r="DPE1">
        <v>3123</v>
      </c>
      <c r="DPF1">
        <v>3124</v>
      </c>
      <c r="DPG1">
        <v>3125</v>
      </c>
      <c r="DPH1">
        <v>3126</v>
      </c>
      <c r="DPI1">
        <v>3127</v>
      </c>
      <c r="DPJ1">
        <v>3128</v>
      </c>
      <c r="DPK1">
        <v>3129</v>
      </c>
      <c r="DPL1">
        <v>3130</v>
      </c>
      <c r="DPM1">
        <v>3131</v>
      </c>
      <c r="DPN1">
        <v>3132</v>
      </c>
      <c r="DPO1">
        <v>3133</v>
      </c>
      <c r="DPP1">
        <v>3134</v>
      </c>
      <c r="DPQ1">
        <v>3135</v>
      </c>
      <c r="DPR1">
        <v>3136</v>
      </c>
      <c r="DPS1">
        <v>3137</v>
      </c>
      <c r="DPT1">
        <v>3138</v>
      </c>
      <c r="DPU1">
        <v>3139</v>
      </c>
      <c r="DPV1">
        <v>3140</v>
      </c>
      <c r="DPW1">
        <v>3141</v>
      </c>
      <c r="DPX1">
        <v>3142</v>
      </c>
      <c r="DPY1">
        <v>3143</v>
      </c>
      <c r="DPZ1">
        <v>3144</v>
      </c>
      <c r="DQA1">
        <v>3145</v>
      </c>
      <c r="DQB1">
        <v>3146</v>
      </c>
      <c r="DQC1">
        <v>3147</v>
      </c>
      <c r="DQD1">
        <v>3148</v>
      </c>
      <c r="DQE1">
        <v>3149</v>
      </c>
      <c r="DQF1">
        <v>3150</v>
      </c>
      <c r="DQG1">
        <v>3151</v>
      </c>
      <c r="DQH1">
        <v>3152</v>
      </c>
      <c r="DQI1">
        <v>3153</v>
      </c>
      <c r="DQJ1">
        <v>3154</v>
      </c>
      <c r="DQK1">
        <v>3155</v>
      </c>
      <c r="DQL1">
        <v>3156</v>
      </c>
      <c r="DQM1">
        <v>3157</v>
      </c>
      <c r="DQN1">
        <v>3158</v>
      </c>
      <c r="DQO1">
        <v>3159</v>
      </c>
      <c r="DQP1">
        <v>3160</v>
      </c>
      <c r="DQQ1">
        <v>3161</v>
      </c>
      <c r="DQR1">
        <v>3162</v>
      </c>
      <c r="DQS1">
        <v>3163</v>
      </c>
      <c r="DQT1">
        <v>3164</v>
      </c>
      <c r="DQU1">
        <v>3165</v>
      </c>
      <c r="DQV1">
        <v>3166</v>
      </c>
      <c r="DQW1">
        <v>3167</v>
      </c>
      <c r="DQX1">
        <v>3168</v>
      </c>
      <c r="DQY1">
        <v>3169</v>
      </c>
      <c r="DQZ1">
        <v>3170</v>
      </c>
      <c r="DRA1">
        <v>3171</v>
      </c>
      <c r="DRB1">
        <v>3172</v>
      </c>
      <c r="DRC1">
        <v>3173</v>
      </c>
      <c r="DRD1">
        <v>3174</v>
      </c>
      <c r="DRE1">
        <v>3175</v>
      </c>
      <c r="DRF1">
        <v>3176</v>
      </c>
      <c r="DRG1">
        <v>3177</v>
      </c>
      <c r="DRH1">
        <v>3178</v>
      </c>
      <c r="DRI1">
        <v>3179</v>
      </c>
      <c r="DRJ1">
        <v>3180</v>
      </c>
      <c r="DRK1">
        <v>3181</v>
      </c>
      <c r="DRL1">
        <v>3182</v>
      </c>
      <c r="DRM1">
        <v>3183</v>
      </c>
      <c r="DRN1">
        <v>3184</v>
      </c>
      <c r="DRO1">
        <v>3185</v>
      </c>
      <c r="DRP1">
        <v>3186</v>
      </c>
      <c r="DRQ1">
        <v>3187</v>
      </c>
      <c r="DRR1">
        <v>3188</v>
      </c>
      <c r="DRS1">
        <v>3189</v>
      </c>
      <c r="DRT1">
        <v>3190</v>
      </c>
      <c r="DRU1">
        <v>3191</v>
      </c>
      <c r="DRV1">
        <v>3192</v>
      </c>
      <c r="DRW1">
        <v>3193</v>
      </c>
      <c r="DRX1">
        <v>3194</v>
      </c>
      <c r="DRY1">
        <v>3195</v>
      </c>
      <c r="DRZ1">
        <v>3196</v>
      </c>
      <c r="DSA1">
        <v>3197</v>
      </c>
      <c r="DSB1">
        <v>3198</v>
      </c>
      <c r="DSC1">
        <v>3199</v>
      </c>
      <c r="DSD1">
        <v>3200</v>
      </c>
      <c r="DSE1">
        <v>3201</v>
      </c>
      <c r="DSF1">
        <v>3202</v>
      </c>
      <c r="DSG1">
        <v>3203</v>
      </c>
      <c r="DSH1">
        <v>3204</v>
      </c>
      <c r="DSI1">
        <v>3205</v>
      </c>
      <c r="DSJ1">
        <v>3206</v>
      </c>
      <c r="DSK1">
        <v>3207</v>
      </c>
      <c r="DSL1">
        <v>3208</v>
      </c>
      <c r="DSM1">
        <v>3209</v>
      </c>
      <c r="DSN1">
        <v>3210</v>
      </c>
      <c r="DSO1">
        <v>3211</v>
      </c>
      <c r="DSP1">
        <v>3212</v>
      </c>
      <c r="DSQ1">
        <v>3213</v>
      </c>
      <c r="DSR1">
        <v>3214</v>
      </c>
      <c r="DSS1">
        <v>3215</v>
      </c>
      <c r="DST1">
        <v>3216</v>
      </c>
      <c r="DSU1">
        <v>3217</v>
      </c>
      <c r="DSV1">
        <v>3218</v>
      </c>
      <c r="DSW1">
        <v>3219</v>
      </c>
      <c r="DSX1">
        <v>3220</v>
      </c>
      <c r="DSY1">
        <v>3221</v>
      </c>
      <c r="DSZ1">
        <v>3222</v>
      </c>
      <c r="DTA1">
        <v>3223</v>
      </c>
      <c r="DTB1">
        <v>3224</v>
      </c>
      <c r="DTC1">
        <v>3225</v>
      </c>
      <c r="DTD1">
        <v>3226</v>
      </c>
      <c r="DTE1">
        <v>3227</v>
      </c>
      <c r="DTF1">
        <v>3228</v>
      </c>
      <c r="DTG1">
        <v>3229</v>
      </c>
      <c r="DTH1">
        <v>3230</v>
      </c>
      <c r="DTI1">
        <v>3231</v>
      </c>
      <c r="DTJ1">
        <v>3232</v>
      </c>
      <c r="DTK1">
        <v>3233</v>
      </c>
      <c r="DTL1">
        <v>3234</v>
      </c>
      <c r="DTM1">
        <v>3235</v>
      </c>
      <c r="DTN1">
        <v>3236</v>
      </c>
      <c r="DTO1">
        <v>3237</v>
      </c>
      <c r="DTP1">
        <v>3238</v>
      </c>
      <c r="DTQ1">
        <v>3239</v>
      </c>
      <c r="DTR1">
        <v>3240</v>
      </c>
      <c r="DTS1">
        <v>3241</v>
      </c>
      <c r="DTT1">
        <v>3242</v>
      </c>
      <c r="DTU1">
        <v>3243</v>
      </c>
      <c r="DTV1">
        <v>3244</v>
      </c>
      <c r="DTW1">
        <v>3245</v>
      </c>
      <c r="DTX1">
        <v>3246</v>
      </c>
      <c r="DTY1">
        <v>3247</v>
      </c>
      <c r="DTZ1">
        <v>3248</v>
      </c>
      <c r="DUA1">
        <v>3249</v>
      </c>
      <c r="DUB1">
        <v>3250</v>
      </c>
      <c r="DUC1">
        <v>3251</v>
      </c>
      <c r="DUD1">
        <v>3252</v>
      </c>
      <c r="DUE1">
        <v>3253</v>
      </c>
      <c r="DUF1">
        <v>3254</v>
      </c>
      <c r="DUG1">
        <v>3255</v>
      </c>
      <c r="DUH1">
        <v>3256</v>
      </c>
      <c r="DUI1">
        <v>3257</v>
      </c>
      <c r="DUJ1">
        <v>3258</v>
      </c>
      <c r="DUK1">
        <v>3259</v>
      </c>
      <c r="DUL1">
        <v>3260</v>
      </c>
      <c r="DUM1">
        <v>3261</v>
      </c>
      <c r="DUN1">
        <v>3262</v>
      </c>
      <c r="DUO1">
        <v>3263</v>
      </c>
      <c r="DUP1">
        <v>3264</v>
      </c>
      <c r="DUQ1">
        <v>3265</v>
      </c>
      <c r="DUR1">
        <v>3266</v>
      </c>
      <c r="DUS1">
        <v>3267</v>
      </c>
      <c r="DUT1">
        <v>3268</v>
      </c>
      <c r="DUU1">
        <v>3269</v>
      </c>
      <c r="DUV1">
        <v>3270</v>
      </c>
      <c r="DUW1">
        <v>3271</v>
      </c>
      <c r="DUX1">
        <v>3272</v>
      </c>
      <c r="DUY1">
        <v>3273</v>
      </c>
      <c r="DUZ1">
        <v>3274</v>
      </c>
      <c r="DVA1">
        <v>3275</v>
      </c>
      <c r="DVB1">
        <v>3276</v>
      </c>
      <c r="DVC1">
        <v>3277</v>
      </c>
      <c r="DVD1">
        <v>3278</v>
      </c>
      <c r="DVE1">
        <v>3279</v>
      </c>
      <c r="DVF1">
        <v>3280</v>
      </c>
      <c r="DVG1">
        <v>3281</v>
      </c>
      <c r="DVH1">
        <v>3282</v>
      </c>
      <c r="DVI1">
        <v>3283</v>
      </c>
      <c r="DVJ1">
        <v>3284</v>
      </c>
      <c r="DVK1">
        <v>3285</v>
      </c>
      <c r="DVL1">
        <v>3286</v>
      </c>
      <c r="DVM1">
        <v>3287</v>
      </c>
      <c r="DVN1">
        <v>3288</v>
      </c>
      <c r="DVO1">
        <v>3289</v>
      </c>
      <c r="DVP1">
        <v>3290</v>
      </c>
      <c r="DVQ1">
        <v>3291</v>
      </c>
      <c r="DVR1">
        <v>3292</v>
      </c>
      <c r="DVS1">
        <v>3293</v>
      </c>
      <c r="DVT1">
        <v>3294</v>
      </c>
      <c r="DVU1">
        <v>3295</v>
      </c>
      <c r="DVV1">
        <v>3296</v>
      </c>
      <c r="DVW1">
        <v>3297</v>
      </c>
      <c r="DVX1">
        <v>3298</v>
      </c>
      <c r="DVY1">
        <v>3299</v>
      </c>
      <c r="DVZ1">
        <v>3300</v>
      </c>
      <c r="DWA1">
        <v>3301</v>
      </c>
      <c r="DWB1">
        <v>3302</v>
      </c>
      <c r="DWC1">
        <v>3303</v>
      </c>
      <c r="DWD1">
        <v>3304</v>
      </c>
      <c r="DWE1">
        <v>3305</v>
      </c>
      <c r="DWF1">
        <v>3306</v>
      </c>
      <c r="DWG1">
        <v>3307</v>
      </c>
      <c r="DWH1">
        <v>3308</v>
      </c>
      <c r="DWI1">
        <v>3309</v>
      </c>
      <c r="DWJ1">
        <v>3310</v>
      </c>
      <c r="DWK1">
        <v>3311</v>
      </c>
      <c r="DWL1">
        <v>3312</v>
      </c>
      <c r="DWM1">
        <v>3313</v>
      </c>
      <c r="DWN1">
        <v>3314</v>
      </c>
      <c r="DWO1">
        <v>3315</v>
      </c>
      <c r="DWP1">
        <v>3316</v>
      </c>
      <c r="DWQ1">
        <v>3317</v>
      </c>
      <c r="DWR1">
        <v>3318</v>
      </c>
      <c r="DWS1">
        <v>3319</v>
      </c>
      <c r="DWT1">
        <v>3320</v>
      </c>
      <c r="DWU1">
        <v>3321</v>
      </c>
      <c r="DWV1">
        <v>3322</v>
      </c>
      <c r="DWW1">
        <v>3323</v>
      </c>
      <c r="DWX1">
        <v>3324</v>
      </c>
      <c r="DWY1">
        <v>3325</v>
      </c>
      <c r="DWZ1">
        <v>3326</v>
      </c>
      <c r="DXA1">
        <v>3327</v>
      </c>
      <c r="DXB1">
        <v>3328</v>
      </c>
      <c r="DXC1">
        <v>3329</v>
      </c>
      <c r="DXD1">
        <v>3330</v>
      </c>
      <c r="DXE1">
        <v>3331</v>
      </c>
      <c r="DXF1">
        <v>3332</v>
      </c>
      <c r="DXG1">
        <v>3333</v>
      </c>
      <c r="DXH1">
        <v>3334</v>
      </c>
      <c r="DXI1">
        <v>3335</v>
      </c>
      <c r="DXJ1">
        <v>3336</v>
      </c>
      <c r="DXK1">
        <v>3337</v>
      </c>
      <c r="DXL1">
        <v>3338</v>
      </c>
      <c r="DXM1">
        <v>3339</v>
      </c>
      <c r="DXN1">
        <v>3340</v>
      </c>
      <c r="DXO1">
        <v>3341</v>
      </c>
      <c r="DXP1">
        <v>3342</v>
      </c>
      <c r="DXQ1">
        <v>3343</v>
      </c>
      <c r="DXR1">
        <v>3344</v>
      </c>
      <c r="DXS1">
        <v>3345</v>
      </c>
      <c r="DXT1">
        <v>3346</v>
      </c>
      <c r="DXU1">
        <v>3347</v>
      </c>
      <c r="DXV1">
        <v>3348</v>
      </c>
      <c r="DXW1">
        <v>3349</v>
      </c>
      <c r="DXX1">
        <v>3350</v>
      </c>
      <c r="DXY1">
        <v>3351</v>
      </c>
      <c r="DXZ1">
        <v>3352</v>
      </c>
      <c r="DYA1">
        <v>3353</v>
      </c>
      <c r="DYB1">
        <v>3354</v>
      </c>
      <c r="DYC1">
        <v>3355</v>
      </c>
      <c r="DYD1">
        <v>3356</v>
      </c>
      <c r="DYE1">
        <v>3357</v>
      </c>
      <c r="DYF1">
        <v>3358</v>
      </c>
      <c r="DYG1">
        <v>3359</v>
      </c>
      <c r="DYH1">
        <v>3360</v>
      </c>
      <c r="DYI1">
        <v>3361</v>
      </c>
      <c r="DYJ1">
        <v>3362</v>
      </c>
      <c r="DYK1">
        <v>3363</v>
      </c>
      <c r="DYL1">
        <v>3364</v>
      </c>
      <c r="DYM1">
        <v>3365</v>
      </c>
      <c r="DYN1">
        <v>3366</v>
      </c>
      <c r="DYO1">
        <v>3367</v>
      </c>
      <c r="DYP1">
        <v>3368</v>
      </c>
      <c r="DYQ1">
        <v>3369</v>
      </c>
      <c r="DYR1">
        <v>3370</v>
      </c>
      <c r="DYS1">
        <v>3371</v>
      </c>
      <c r="DYT1">
        <v>3372</v>
      </c>
      <c r="DYU1">
        <v>3373</v>
      </c>
      <c r="DYV1">
        <v>3374</v>
      </c>
      <c r="DYW1">
        <v>3375</v>
      </c>
      <c r="DYX1">
        <v>3376</v>
      </c>
      <c r="DYY1">
        <v>3377</v>
      </c>
      <c r="DYZ1">
        <v>3378</v>
      </c>
      <c r="DZA1">
        <v>3379</v>
      </c>
      <c r="DZB1">
        <v>3380</v>
      </c>
      <c r="DZC1">
        <v>3381</v>
      </c>
      <c r="DZD1">
        <v>3382</v>
      </c>
      <c r="DZE1">
        <v>3383</v>
      </c>
      <c r="DZF1">
        <v>3384</v>
      </c>
      <c r="DZG1">
        <v>3385</v>
      </c>
      <c r="DZH1">
        <v>3386</v>
      </c>
      <c r="DZI1">
        <v>3387</v>
      </c>
      <c r="DZJ1">
        <v>3388</v>
      </c>
      <c r="DZK1">
        <v>3389</v>
      </c>
      <c r="DZL1">
        <v>3390</v>
      </c>
      <c r="DZM1">
        <v>3391</v>
      </c>
      <c r="DZN1">
        <v>3392</v>
      </c>
      <c r="DZO1">
        <v>3393</v>
      </c>
      <c r="DZP1">
        <v>3394</v>
      </c>
      <c r="DZQ1">
        <v>3395</v>
      </c>
      <c r="DZR1">
        <v>3396</v>
      </c>
      <c r="DZS1">
        <v>3397</v>
      </c>
      <c r="DZT1">
        <v>3398</v>
      </c>
      <c r="DZU1">
        <v>3399</v>
      </c>
      <c r="DZV1">
        <v>3400</v>
      </c>
      <c r="DZW1">
        <v>3401</v>
      </c>
      <c r="DZX1">
        <v>3402</v>
      </c>
      <c r="DZY1">
        <v>3403</v>
      </c>
      <c r="DZZ1">
        <v>3404</v>
      </c>
      <c r="EAA1">
        <v>3405</v>
      </c>
      <c r="EAB1">
        <v>3406</v>
      </c>
      <c r="EAC1">
        <v>3407</v>
      </c>
      <c r="EAD1">
        <v>3408</v>
      </c>
      <c r="EAE1">
        <v>3409</v>
      </c>
      <c r="EAF1">
        <v>3410</v>
      </c>
      <c r="EAG1">
        <v>3411</v>
      </c>
      <c r="EAH1">
        <v>3412</v>
      </c>
      <c r="EAI1">
        <v>3413</v>
      </c>
      <c r="EAJ1">
        <v>3414</v>
      </c>
      <c r="EAK1">
        <v>3415</v>
      </c>
      <c r="EAL1">
        <v>3416</v>
      </c>
      <c r="EAM1">
        <v>3417</v>
      </c>
      <c r="EAN1">
        <v>3418</v>
      </c>
      <c r="EAO1">
        <v>3419</v>
      </c>
      <c r="EAP1">
        <v>3420</v>
      </c>
      <c r="EAQ1">
        <v>3421</v>
      </c>
      <c r="EAR1">
        <v>3422</v>
      </c>
      <c r="EAS1">
        <v>3423</v>
      </c>
      <c r="EAT1">
        <v>3424</v>
      </c>
      <c r="EAU1">
        <v>3425</v>
      </c>
      <c r="EAV1">
        <v>3426</v>
      </c>
      <c r="EAW1">
        <v>3427</v>
      </c>
      <c r="EAX1">
        <v>3428</v>
      </c>
      <c r="EAY1">
        <v>3429</v>
      </c>
      <c r="EAZ1">
        <v>3430</v>
      </c>
      <c r="EBA1">
        <v>3431</v>
      </c>
      <c r="EBB1">
        <v>3432</v>
      </c>
      <c r="EBC1">
        <v>3433</v>
      </c>
      <c r="EBD1">
        <v>3434</v>
      </c>
      <c r="EBE1">
        <v>3435</v>
      </c>
      <c r="EBF1">
        <v>3436</v>
      </c>
      <c r="EBG1">
        <v>3437</v>
      </c>
      <c r="EBH1">
        <v>3438</v>
      </c>
      <c r="EBI1">
        <v>3439</v>
      </c>
      <c r="EBJ1">
        <v>3440</v>
      </c>
      <c r="EBK1">
        <v>3441</v>
      </c>
      <c r="EBL1">
        <v>3442</v>
      </c>
      <c r="EBM1">
        <v>3443</v>
      </c>
      <c r="EBN1">
        <v>3444</v>
      </c>
      <c r="EBO1">
        <v>3445</v>
      </c>
      <c r="EBP1">
        <v>3446</v>
      </c>
      <c r="EBQ1">
        <v>3447</v>
      </c>
      <c r="EBR1">
        <v>3448</v>
      </c>
      <c r="EBS1">
        <v>3449</v>
      </c>
      <c r="EBT1">
        <v>3450</v>
      </c>
      <c r="EBU1">
        <v>3451</v>
      </c>
      <c r="EBV1">
        <v>3452</v>
      </c>
      <c r="EBW1">
        <v>3453</v>
      </c>
      <c r="EBX1">
        <v>3454</v>
      </c>
      <c r="EBY1">
        <v>3455</v>
      </c>
      <c r="EBZ1">
        <v>3456</v>
      </c>
      <c r="ECA1">
        <v>3457</v>
      </c>
      <c r="ECB1">
        <v>3458</v>
      </c>
      <c r="ECC1">
        <v>3459</v>
      </c>
      <c r="ECD1">
        <v>3460</v>
      </c>
      <c r="ECE1">
        <v>3461</v>
      </c>
      <c r="ECF1">
        <v>3462</v>
      </c>
      <c r="ECG1">
        <v>3463</v>
      </c>
      <c r="ECH1">
        <v>3464</v>
      </c>
      <c r="ECI1">
        <v>3465</v>
      </c>
      <c r="ECJ1">
        <v>3466</v>
      </c>
      <c r="ECK1">
        <v>3467</v>
      </c>
      <c r="ECL1">
        <v>3468</v>
      </c>
      <c r="ECM1">
        <v>3469</v>
      </c>
      <c r="ECN1">
        <v>3470</v>
      </c>
      <c r="ECO1">
        <v>3471</v>
      </c>
      <c r="ECP1">
        <v>3472</v>
      </c>
      <c r="ECQ1">
        <v>3473</v>
      </c>
      <c r="ECR1">
        <v>3474</v>
      </c>
      <c r="ECS1">
        <v>3475</v>
      </c>
      <c r="ECT1">
        <v>3476</v>
      </c>
      <c r="ECU1">
        <v>3477</v>
      </c>
      <c r="ECV1">
        <v>3478</v>
      </c>
      <c r="ECW1">
        <v>3479</v>
      </c>
      <c r="ECX1">
        <v>3480</v>
      </c>
      <c r="ECY1">
        <v>3481</v>
      </c>
      <c r="ECZ1">
        <v>3482</v>
      </c>
      <c r="EDA1">
        <v>3483</v>
      </c>
      <c r="EDB1">
        <v>3484</v>
      </c>
      <c r="EDC1">
        <v>3485</v>
      </c>
      <c r="EDD1">
        <v>3486</v>
      </c>
      <c r="EDE1">
        <v>3487</v>
      </c>
      <c r="EDF1">
        <v>3488</v>
      </c>
      <c r="EDG1">
        <v>3489</v>
      </c>
      <c r="EDH1">
        <v>3490</v>
      </c>
      <c r="EDI1">
        <v>3491</v>
      </c>
      <c r="EDJ1">
        <v>3492</v>
      </c>
      <c r="EDK1">
        <v>3493</v>
      </c>
      <c r="EDL1">
        <v>3494</v>
      </c>
      <c r="EDM1">
        <v>3495</v>
      </c>
      <c r="EDN1">
        <v>3496</v>
      </c>
      <c r="EDO1">
        <v>3497</v>
      </c>
      <c r="EDP1">
        <v>3498</v>
      </c>
      <c r="EDQ1">
        <v>3499</v>
      </c>
      <c r="EDR1">
        <v>3500</v>
      </c>
      <c r="EDS1">
        <v>3501</v>
      </c>
      <c r="EDT1">
        <v>3502</v>
      </c>
      <c r="EDU1">
        <v>3503</v>
      </c>
      <c r="EDV1">
        <v>3504</v>
      </c>
      <c r="EDW1">
        <v>3505</v>
      </c>
      <c r="EDX1">
        <v>3506</v>
      </c>
      <c r="EDY1">
        <v>3507</v>
      </c>
      <c r="EDZ1">
        <v>3508</v>
      </c>
      <c r="EEA1">
        <v>3509</v>
      </c>
      <c r="EEB1">
        <v>3510</v>
      </c>
      <c r="EEC1">
        <v>3511</v>
      </c>
      <c r="EED1">
        <v>3512</v>
      </c>
      <c r="EEE1">
        <v>3513</v>
      </c>
      <c r="EEF1">
        <v>3514</v>
      </c>
      <c r="EEG1">
        <v>3515</v>
      </c>
      <c r="EEH1">
        <v>3516</v>
      </c>
      <c r="EEI1">
        <v>3517</v>
      </c>
      <c r="EEJ1">
        <v>3518</v>
      </c>
      <c r="EEK1">
        <v>3519</v>
      </c>
      <c r="EEL1">
        <v>3520</v>
      </c>
      <c r="EEM1">
        <v>3521</v>
      </c>
      <c r="EEN1">
        <v>3522</v>
      </c>
      <c r="EEO1">
        <v>3523</v>
      </c>
      <c r="EEP1">
        <v>3524</v>
      </c>
      <c r="EEQ1">
        <v>3525</v>
      </c>
      <c r="EER1">
        <v>3526</v>
      </c>
      <c r="EES1">
        <v>3527</v>
      </c>
      <c r="EET1">
        <v>3528</v>
      </c>
      <c r="EEU1">
        <v>3529</v>
      </c>
      <c r="EEV1">
        <v>3530</v>
      </c>
      <c r="EEW1">
        <v>3531</v>
      </c>
      <c r="EEX1">
        <v>3532</v>
      </c>
      <c r="EEY1">
        <v>3533</v>
      </c>
      <c r="EEZ1">
        <v>3534</v>
      </c>
      <c r="EFA1">
        <v>3535</v>
      </c>
      <c r="EFB1">
        <v>3536</v>
      </c>
      <c r="EFC1">
        <v>3537</v>
      </c>
      <c r="EFD1">
        <v>3538</v>
      </c>
      <c r="EFE1">
        <v>3539</v>
      </c>
      <c r="EFF1">
        <v>3540</v>
      </c>
      <c r="EFG1">
        <v>3541</v>
      </c>
      <c r="EFH1">
        <v>3542</v>
      </c>
      <c r="EFI1">
        <v>3543</v>
      </c>
      <c r="EFJ1">
        <v>3544</v>
      </c>
      <c r="EFK1">
        <v>3545</v>
      </c>
      <c r="EFL1">
        <v>3546</v>
      </c>
      <c r="EFM1">
        <v>3547</v>
      </c>
      <c r="EFN1">
        <v>3548</v>
      </c>
      <c r="EFO1">
        <v>3549</v>
      </c>
      <c r="EFP1">
        <v>3550</v>
      </c>
      <c r="EFQ1">
        <v>3551</v>
      </c>
      <c r="EFR1">
        <v>3552</v>
      </c>
      <c r="EFS1">
        <v>3553</v>
      </c>
      <c r="EFT1">
        <v>3554</v>
      </c>
      <c r="EFU1">
        <v>3555</v>
      </c>
      <c r="EFV1">
        <v>3556</v>
      </c>
      <c r="EFW1">
        <v>3557</v>
      </c>
      <c r="EFX1">
        <v>3558</v>
      </c>
      <c r="EFY1">
        <v>3559</v>
      </c>
      <c r="EFZ1">
        <v>3560</v>
      </c>
      <c r="EGA1">
        <v>3561</v>
      </c>
      <c r="EGB1">
        <v>3562</v>
      </c>
      <c r="EGC1">
        <v>3563</v>
      </c>
      <c r="EGD1">
        <v>3564</v>
      </c>
      <c r="EGE1">
        <v>3565</v>
      </c>
      <c r="EGF1">
        <v>3566</v>
      </c>
      <c r="EGG1">
        <v>3567</v>
      </c>
      <c r="EGH1">
        <v>3568</v>
      </c>
      <c r="EGI1">
        <v>3569</v>
      </c>
      <c r="EGJ1">
        <v>3570</v>
      </c>
      <c r="EGK1">
        <v>3571</v>
      </c>
      <c r="EGL1">
        <v>3572</v>
      </c>
      <c r="EGM1">
        <v>3573</v>
      </c>
      <c r="EGN1">
        <v>3574</v>
      </c>
      <c r="EGO1">
        <v>3575</v>
      </c>
      <c r="EGP1">
        <v>3576</v>
      </c>
      <c r="EGQ1">
        <v>3577</v>
      </c>
      <c r="EGR1">
        <v>3578</v>
      </c>
      <c r="EGS1">
        <v>3579</v>
      </c>
      <c r="EGT1">
        <v>3580</v>
      </c>
      <c r="EGU1">
        <v>3581</v>
      </c>
      <c r="EGV1">
        <v>3582</v>
      </c>
      <c r="EGW1">
        <v>3583</v>
      </c>
      <c r="EGX1">
        <v>3584</v>
      </c>
      <c r="EGY1">
        <v>3585</v>
      </c>
      <c r="EGZ1">
        <v>3586</v>
      </c>
      <c r="EHA1">
        <v>3587</v>
      </c>
      <c r="EHB1">
        <v>3588</v>
      </c>
      <c r="EHC1">
        <v>3589</v>
      </c>
      <c r="EHD1">
        <v>3590</v>
      </c>
      <c r="EHE1">
        <v>3591</v>
      </c>
      <c r="EHF1">
        <v>3592</v>
      </c>
      <c r="EHG1">
        <v>3593</v>
      </c>
      <c r="EHH1">
        <v>3594</v>
      </c>
      <c r="EHI1">
        <v>3595</v>
      </c>
      <c r="EHJ1">
        <v>3596</v>
      </c>
      <c r="EHK1">
        <v>3597</v>
      </c>
      <c r="EHL1">
        <v>3598</v>
      </c>
      <c r="EHM1">
        <v>3599</v>
      </c>
      <c r="EHN1">
        <v>3600</v>
      </c>
      <c r="EHO1">
        <v>3601</v>
      </c>
      <c r="EHP1">
        <v>3602</v>
      </c>
      <c r="EHQ1">
        <v>3603</v>
      </c>
      <c r="EHR1">
        <v>3604</v>
      </c>
      <c r="EHS1">
        <v>3605</v>
      </c>
      <c r="EHT1">
        <v>3606</v>
      </c>
      <c r="EHU1">
        <v>3607</v>
      </c>
      <c r="EHV1">
        <v>3608</v>
      </c>
      <c r="EHW1">
        <v>3609</v>
      </c>
      <c r="EHX1">
        <v>3610</v>
      </c>
      <c r="EHY1">
        <v>3611</v>
      </c>
      <c r="EHZ1">
        <v>3612</v>
      </c>
      <c r="EIA1">
        <v>3613</v>
      </c>
      <c r="EIB1">
        <v>3614</v>
      </c>
      <c r="EIC1">
        <v>3615</v>
      </c>
      <c r="EID1">
        <v>3616</v>
      </c>
      <c r="EIE1">
        <v>3617</v>
      </c>
      <c r="EIF1">
        <v>3618</v>
      </c>
      <c r="EIG1">
        <v>3619</v>
      </c>
      <c r="EIH1">
        <v>3620</v>
      </c>
      <c r="EII1">
        <v>3621</v>
      </c>
      <c r="EIJ1">
        <v>3622</v>
      </c>
      <c r="EIK1">
        <v>3623</v>
      </c>
      <c r="EIL1">
        <v>3624</v>
      </c>
      <c r="EIM1">
        <v>3625</v>
      </c>
      <c r="EIN1">
        <v>3626</v>
      </c>
      <c r="EIO1">
        <v>3627</v>
      </c>
      <c r="EIP1">
        <v>3628</v>
      </c>
      <c r="EIQ1">
        <v>3629</v>
      </c>
      <c r="EIR1">
        <v>3630</v>
      </c>
      <c r="EIS1">
        <v>3631</v>
      </c>
      <c r="EIT1">
        <v>3632</v>
      </c>
      <c r="EIU1">
        <v>3633</v>
      </c>
      <c r="EIV1">
        <v>3634</v>
      </c>
      <c r="EIW1">
        <v>3635</v>
      </c>
      <c r="EIX1">
        <v>3636</v>
      </c>
      <c r="EIY1">
        <v>3637</v>
      </c>
      <c r="EIZ1">
        <v>3638</v>
      </c>
      <c r="EJA1">
        <v>3639</v>
      </c>
      <c r="EJB1">
        <v>3640</v>
      </c>
      <c r="EJC1">
        <v>3641</v>
      </c>
      <c r="EJD1">
        <v>3642</v>
      </c>
      <c r="EJE1">
        <v>3643</v>
      </c>
      <c r="EJF1">
        <v>3644</v>
      </c>
      <c r="EJG1">
        <v>3645</v>
      </c>
      <c r="EJH1">
        <v>3646</v>
      </c>
      <c r="EJI1">
        <v>3647</v>
      </c>
      <c r="EJJ1">
        <v>3648</v>
      </c>
      <c r="EJK1">
        <v>3649</v>
      </c>
      <c r="EJL1">
        <v>3650</v>
      </c>
      <c r="EJM1">
        <v>3651</v>
      </c>
      <c r="EJN1">
        <v>3652</v>
      </c>
      <c r="EJO1">
        <v>3653</v>
      </c>
      <c r="EJP1">
        <v>3654</v>
      </c>
      <c r="EJQ1">
        <v>3655</v>
      </c>
      <c r="EJR1">
        <v>3656</v>
      </c>
      <c r="EJS1">
        <v>3657</v>
      </c>
      <c r="EJT1">
        <v>3658</v>
      </c>
      <c r="EJU1">
        <v>3659</v>
      </c>
      <c r="EJV1">
        <v>3660</v>
      </c>
      <c r="EJW1">
        <v>3661</v>
      </c>
      <c r="EJX1">
        <v>3662</v>
      </c>
      <c r="EJY1">
        <v>3663</v>
      </c>
      <c r="EJZ1">
        <v>3664</v>
      </c>
      <c r="EKA1">
        <v>3665</v>
      </c>
      <c r="EKB1">
        <v>3666</v>
      </c>
      <c r="EKC1">
        <v>3667</v>
      </c>
      <c r="EKD1">
        <v>3668</v>
      </c>
      <c r="EKE1">
        <v>3669</v>
      </c>
      <c r="EKF1">
        <v>3670</v>
      </c>
      <c r="EKG1">
        <v>3671</v>
      </c>
      <c r="EKH1">
        <v>3672</v>
      </c>
      <c r="EKI1">
        <v>3673</v>
      </c>
      <c r="EKJ1">
        <v>3674</v>
      </c>
      <c r="EKK1">
        <v>3675</v>
      </c>
      <c r="EKL1">
        <v>3676</v>
      </c>
      <c r="EKM1">
        <v>3677</v>
      </c>
      <c r="EKN1">
        <v>3678</v>
      </c>
      <c r="EKO1">
        <v>3679</v>
      </c>
      <c r="EKP1">
        <v>3680</v>
      </c>
      <c r="EKQ1">
        <v>3681</v>
      </c>
      <c r="EKR1">
        <v>3682</v>
      </c>
      <c r="EKS1">
        <v>3683</v>
      </c>
      <c r="EKT1">
        <v>3684</v>
      </c>
      <c r="EKU1">
        <v>3685</v>
      </c>
      <c r="EKV1">
        <v>3686</v>
      </c>
      <c r="EKW1">
        <v>3687</v>
      </c>
      <c r="EKX1">
        <v>3688</v>
      </c>
      <c r="EKY1">
        <v>3689</v>
      </c>
      <c r="EKZ1">
        <v>3690</v>
      </c>
      <c r="ELA1">
        <v>3691</v>
      </c>
      <c r="ELB1">
        <v>3692</v>
      </c>
      <c r="ELC1">
        <v>3693</v>
      </c>
      <c r="ELD1">
        <v>3694</v>
      </c>
      <c r="ELE1">
        <v>3695</v>
      </c>
      <c r="ELF1">
        <v>3696</v>
      </c>
      <c r="ELG1">
        <v>3697</v>
      </c>
      <c r="ELH1">
        <v>3698</v>
      </c>
      <c r="ELI1">
        <v>3699</v>
      </c>
      <c r="ELJ1">
        <v>3700</v>
      </c>
      <c r="ELK1">
        <v>3701</v>
      </c>
      <c r="ELL1">
        <v>3702</v>
      </c>
      <c r="ELM1">
        <v>3703</v>
      </c>
      <c r="ELN1">
        <v>3704</v>
      </c>
      <c r="ELO1">
        <v>3705</v>
      </c>
      <c r="ELP1">
        <v>3706</v>
      </c>
      <c r="ELQ1">
        <v>3707</v>
      </c>
      <c r="ELR1">
        <v>3708</v>
      </c>
      <c r="ELS1">
        <v>3709</v>
      </c>
      <c r="ELT1">
        <v>3710</v>
      </c>
      <c r="ELU1">
        <v>3711</v>
      </c>
      <c r="ELV1">
        <v>3712</v>
      </c>
      <c r="ELW1">
        <v>3713</v>
      </c>
      <c r="ELX1">
        <v>3714</v>
      </c>
      <c r="ELY1">
        <v>3715</v>
      </c>
      <c r="ELZ1">
        <v>3716</v>
      </c>
      <c r="EMA1">
        <v>3717</v>
      </c>
      <c r="EMB1">
        <v>3718</v>
      </c>
      <c r="EMC1">
        <v>3719</v>
      </c>
      <c r="EMD1">
        <v>3720</v>
      </c>
      <c r="EME1">
        <v>3721</v>
      </c>
      <c r="EMF1">
        <v>3722</v>
      </c>
      <c r="EMG1">
        <v>3723</v>
      </c>
      <c r="EMH1">
        <v>3724</v>
      </c>
      <c r="EMI1">
        <v>3725</v>
      </c>
      <c r="EMJ1">
        <v>3726</v>
      </c>
      <c r="EMK1">
        <v>3727</v>
      </c>
      <c r="EML1">
        <v>3728</v>
      </c>
      <c r="EMM1">
        <v>3729</v>
      </c>
      <c r="EMN1">
        <v>3730</v>
      </c>
      <c r="EMO1">
        <v>3731</v>
      </c>
      <c r="EMP1">
        <v>3732</v>
      </c>
      <c r="EMQ1">
        <v>3733</v>
      </c>
      <c r="EMR1">
        <v>3734</v>
      </c>
      <c r="EMS1">
        <v>3735</v>
      </c>
      <c r="EMT1">
        <v>3736</v>
      </c>
      <c r="EMU1">
        <v>3737</v>
      </c>
      <c r="EMV1">
        <v>3738</v>
      </c>
      <c r="EMW1">
        <v>3739</v>
      </c>
      <c r="EMX1">
        <v>3740</v>
      </c>
      <c r="EMY1">
        <v>3741</v>
      </c>
      <c r="EMZ1">
        <v>3742</v>
      </c>
      <c r="ENA1">
        <v>3743</v>
      </c>
      <c r="ENB1">
        <v>3744</v>
      </c>
      <c r="ENC1">
        <v>3745</v>
      </c>
      <c r="END1">
        <v>3746</v>
      </c>
      <c r="ENE1">
        <v>3747</v>
      </c>
      <c r="ENF1">
        <v>3748</v>
      </c>
      <c r="ENG1">
        <v>3749</v>
      </c>
      <c r="ENH1">
        <v>3750</v>
      </c>
      <c r="ENI1">
        <v>3751</v>
      </c>
      <c r="ENJ1">
        <v>3752</v>
      </c>
      <c r="ENK1">
        <v>3753</v>
      </c>
      <c r="ENL1">
        <v>3754</v>
      </c>
      <c r="ENM1">
        <v>3755</v>
      </c>
      <c r="ENN1">
        <v>3756</v>
      </c>
      <c r="ENO1">
        <v>3757</v>
      </c>
      <c r="ENP1">
        <v>3758</v>
      </c>
      <c r="ENQ1">
        <v>3759</v>
      </c>
      <c r="ENR1">
        <v>3760</v>
      </c>
      <c r="ENS1">
        <v>3761</v>
      </c>
      <c r="ENT1">
        <v>3762</v>
      </c>
      <c r="ENU1">
        <v>3763</v>
      </c>
      <c r="ENV1">
        <v>3764</v>
      </c>
      <c r="ENW1">
        <v>3765</v>
      </c>
      <c r="ENX1">
        <v>3766</v>
      </c>
      <c r="ENY1">
        <v>3767</v>
      </c>
      <c r="ENZ1">
        <v>3768</v>
      </c>
      <c r="EOA1">
        <v>3769</v>
      </c>
      <c r="EOB1">
        <v>3770</v>
      </c>
      <c r="EOC1">
        <v>3771</v>
      </c>
      <c r="EOD1">
        <v>3772</v>
      </c>
      <c r="EOE1">
        <v>3773</v>
      </c>
      <c r="EOF1">
        <v>3774</v>
      </c>
      <c r="EOG1">
        <v>3775</v>
      </c>
      <c r="EOH1">
        <v>3776</v>
      </c>
      <c r="EOI1">
        <v>3777</v>
      </c>
      <c r="EOJ1">
        <v>3778</v>
      </c>
      <c r="EOK1">
        <v>3779</v>
      </c>
      <c r="EOL1">
        <v>3780</v>
      </c>
      <c r="EOM1">
        <v>3781</v>
      </c>
      <c r="EON1">
        <v>3782</v>
      </c>
      <c r="EOO1">
        <v>3783</v>
      </c>
      <c r="EOP1">
        <v>3784</v>
      </c>
      <c r="EOQ1">
        <v>3785</v>
      </c>
      <c r="EOR1">
        <v>3786</v>
      </c>
      <c r="EOS1">
        <v>3787</v>
      </c>
      <c r="EOT1">
        <v>3788</v>
      </c>
      <c r="EOU1">
        <v>3789</v>
      </c>
      <c r="EOV1">
        <v>3790</v>
      </c>
      <c r="EOW1">
        <v>3791</v>
      </c>
      <c r="EOX1">
        <v>3792</v>
      </c>
      <c r="EOY1">
        <v>3793</v>
      </c>
      <c r="EOZ1">
        <v>3794</v>
      </c>
      <c r="EPA1">
        <v>3795</v>
      </c>
      <c r="EPB1">
        <v>3796</v>
      </c>
      <c r="EPC1">
        <v>3797</v>
      </c>
      <c r="EPD1">
        <v>3798</v>
      </c>
      <c r="EPE1">
        <v>3799</v>
      </c>
      <c r="EPF1">
        <v>3800</v>
      </c>
      <c r="EPG1">
        <v>3801</v>
      </c>
      <c r="EPH1">
        <v>3802</v>
      </c>
      <c r="EPI1">
        <v>3803</v>
      </c>
      <c r="EPJ1">
        <v>3804</v>
      </c>
      <c r="EPK1">
        <v>3805</v>
      </c>
      <c r="EPL1">
        <v>3806</v>
      </c>
      <c r="EPM1">
        <v>3807</v>
      </c>
      <c r="EPN1">
        <v>3808</v>
      </c>
      <c r="EPO1">
        <v>3809</v>
      </c>
      <c r="EPP1">
        <v>3810</v>
      </c>
      <c r="EPQ1">
        <v>3811</v>
      </c>
      <c r="EPR1">
        <v>3812</v>
      </c>
      <c r="EPS1">
        <v>3813</v>
      </c>
      <c r="EPT1">
        <v>3814</v>
      </c>
      <c r="EPU1">
        <v>3815</v>
      </c>
      <c r="EPV1">
        <v>3816</v>
      </c>
      <c r="EPW1">
        <v>3817</v>
      </c>
      <c r="EPX1">
        <v>3818</v>
      </c>
      <c r="EPY1">
        <v>3819</v>
      </c>
      <c r="EPZ1">
        <v>3820</v>
      </c>
      <c r="EQA1">
        <v>3821</v>
      </c>
      <c r="EQB1">
        <v>3822</v>
      </c>
      <c r="EQC1">
        <v>3823</v>
      </c>
      <c r="EQD1">
        <v>3824</v>
      </c>
      <c r="EQE1">
        <v>3825</v>
      </c>
      <c r="EQF1">
        <v>3826</v>
      </c>
      <c r="EQG1">
        <v>3827</v>
      </c>
      <c r="EQH1">
        <v>3828</v>
      </c>
      <c r="EQI1">
        <v>3829</v>
      </c>
      <c r="EQJ1">
        <v>3830</v>
      </c>
      <c r="EQK1">
        <v>3831</v>
      </c>
      <c r="EQL1">
        <v>3832</v>
      </c>
      <c r="EQM1">
        <v>3833</v>
      </c>
      <c r="EQN1">
        <v>3834</v>
      </c>
      <c r="EQO1">
        <v>3835</v>
      </c>
      <c r="EQP1">
        <v>3836</v>
      </c>
      <c r="EQQ1">
        <v>3837</v>
      </c>
      <c r="EQR1">
        <v>3838</v>
      </c>
      <c r="EQS1">
        <v>3839</v>
      </c>
      <c r="EQT1">
        <v>3840</v>
      </c>
      <c r="EQU1">
        <v>3841</v>
      </c>
      <c r="EQV1">
        <v>3842</v>
      </c>
      <c r="EQW1">
        <v>3843</v>
      </c>
      <c r="EQX1">
        <v>3844</v>
      </c>
      <c r="EQY1">
        <v>3845</v>
      </c>
      <c r="EQZ1">
        <v>3846</v>
      </c>
      <c r="ERA1">
        <v>3847</v>
      </c>
      <c r="ERB1">
        <v>3848</v>
      </c>
      <c r="ERC1">
        <v>3849</v>
      </c>
      <c r="ERD1">
        <v>3850</v>
      </c>
      <c r="ERE1">
        <v>3851</v>
      </c>
      <c r="ERF1">
        <v>3852</v>
      </c>
      <c r="ERG1">
        <v>3853</v>
      </c>
      <c r="ERH1">
        <v>3854</v>
      </c>
      <c r="ERI1">
        <v>3855</v>
      </c>
      <c r="ERJ1">
        <v>3856</v>
      </c>
      <c r="ERK1">
        <v>3857</v>
      </c>
      <c r="ERL1">
        <v>3858</v>
      </c>
      <c r="ERM1">
        <v>3859</v>
      </c>
      <c r="ERN1">
        <v>3860</v>
      </c>
      <c r="ERO1">
        <v>3861</v>
      </c>
      <c r="ERP1">
        <v>3862</v>
      </c>
      <c r="ERQ1">
        <v>3863</v>
      </c>
      <c r="ERR1">
        <v>3864</v>
      </c>
      <c r="ERS1">
        <v>3865</v>
      </c>
      <c r="ERT1">
        <v>3866</v>
      </c>
      <c r="ERU1">
        <v>3867</v>
      </c>
      <c r="ERV1">
        <v>3868</v>
      </c>
      <c r="ERW1">
        <v>3869</v>
      </c>
      <c r="ERX1">
        <v>3870</v>
      </c>
      <c r="ERY1">
        <v>3871</v>
      </c>
      <c r="ERZ1">
        <v>3872</v>
      </c>
      <c r="ESA1">
        <v>3873</v>
      </c>
      <c r="ESB1">
        <v>3874</v>
      </c>
      <c r="ESC1">
        <v>3875</v>
      </c>
      <c r="ESD1">
        <v>3876</v>
      </c>
      <c r="ESE1">
        <v>3877</v>
      </c>
      <c r="ESF1">
        <v>3878</v>
      </c>
      <c r="ESG1">
        <v>3879</v>
      </c>
      <c r="ESH1">
        <v>3880</v>
      </c>
      <c r="ESI1">
        <v>3881</v>
      </c>
      <c r="ESJ1">
        <v>3882</v>
      </c>
      <c r="ESK1">
        <v>3883</v>
      </c>
      <c r="ESL1">
        <v>3884</v>
      </c>
      <c r="ESM1">
        <v>3885</v>
      </c>
      <c r="ESN1">
        <v>3886</v>
      </c>
      <c r="ESO1">
        <v>3887</v>
      </c>
      <c r="ESP1">
        <v>3888</v>
      </c>
      <c r="ESQ1">
        <v>3889</v>
      </c>
      <c r="ESR1">
        <v>3890</v>
      </c>
      <c r="ESS1">
        <v>3891</v>
      </c>
      <c r="EST1">
        <v>3892</v>
      </c>
      <c r="ESU1">
        <v>3893</v>
      </c>
      <c r="ESV1">
        <v>3894</v>
      </c>
      <c r="ESW1">
        <v>3895</v>
      </c>
      <c r="ESX1">
        <v>3896</v>
      </c>
      <c r="ESY1">
        <v>3897</v>
      </c>
      <c r="ESZ1">
        <v>3898</v>
      </c>
      <c r="ETA1">
        <v>3899</v>
      </c>
      <c r="ETB1">
        <v>3900</v>
      </c>
      <c r="ETC1">
        <v>3901</v>
      </c>
      <c r="ETD1">
        <v>3902</v>
      </c>
      <c r="ETE1">
        <v>3903</v>
      </c>
      <c r="ETF1">
        <v>3904</v>
      </c>
      <c r="ETG1">
        <v>3905</v>
      </c>
      <c r="ETH1">
        <v>3906</v>
      </c>
      <c r="ETI1">
        <v>3907</v>
      </c>
      <c r="ETJ1">
        <v>3908</v>
      </c>
      <c r="ETK1">
        <v>3909</v>
      </c>
      <c r="ETL1">
        <v>3910</v>
      </c>
      <c r="ETM1">
        <v>3911</v>
      </c>
      <c r="ETN1">
        <v>3912</v>
      </c>
      <c r="ETO1">
        <v>3913</v>
      </c>
      <c r="ETP1">
        <v>3914</v>
      </c>
      <c r="ETQ1">
        <v>3915</v>
      </c>
      <c r="ETR1">
        <v>3916</v>
      </c>
      <c r="ETS1">
        <v>3917</v>
      </c>
      <c r="ETT1">
        <v>3918</v>
      </c>
      <c r="ETU1">
        <v>3919</v>
      </c>
      <c r="ETV1">
        <v>3920</v>
      </c>
      <c r="ETW1">
        <v>3921</v>
      </c>
      <c r="ETX1">
        <v>3922</v>
      </c>
      <c r="ETY1">
        <v>3923</v>
      </c>
      <c r="ETZ1">
        <v>3924</v>
      </c>
      <c r="EUA1">
        <v>3925</v>
      </c>
      <c r="EUB1">
        <v>3926</v>
      </c>
      <c r="EUC1">
        <v>3927</v>
      </c>
      <c r="EUD1">
        <v>3928</v>
      </c>
      <c r="EUE1">
        <v>3929</v>
      </c>
      <c r="EUF1">
        <v>3930</v>
      </c>
      <c r="EUG1">
        <v>3931</v>
      </c>
      <c r="EUH1">
        <v>3932</v>
      </c>
      <c r="EUI1">
        <v>3933</v>
      </c>
      <c r="EUJ1">
        <v>3934</v>
      </c>
      <c r="EUK1">
        <v>3935</v>
      </c>
      <c r="EUL1">
        <v>3936</v>
      </c>
      <c r="EUM1">
        <v>3937</v>
      </c>
      <c r="EUN1">
        <v>3938</v>
      </c>
      <c r="EUO1">
        <v>3939</v>
      </c>
      <c r="EUP1">
        <v>3940</v>
      </c>
      <c r="EUQ1">
        <v>3941</v>
      </c>
      <c r="EUR1">
        <v>3942</v>
      </c>
      <c r="EUS1">
        <v>3943</v>
      </c>
      <c r="EUT1">
        <v>3944</v>
      </c>
      <c r="EUU1">
        <v>3945</v>
      </c>
      <c r="EUV1">
        <v>3946</v>
      </c>
      <c r="EUW1">
        <v>3947</v>
      </c>
      <c r="EUX1">
        <v>3948</v>
      </c>
      <c r="EUY1">
        <v>3949</v>
      </c>
      <c r="EUZ1">
        <v>3950</v>
      </c>
      <c r="EVA1">
        <v>3951</v>
      </c>
      <c r="EVB1">
        <v>3952</v>
      </c>
      <c r="EVC1">
        <v>3953</v>
      </c>
      <c r="EVD1">
        <v>3954</v>
      </c>
      <c r="EVE1">
        <v>3955</v>
      </c>
      <c r="EVF1">
        <v>3956</v>
      </c>
      <c r="EVG1">
        <v>3957</v>
      </c>
      <c r="EVH1">
        <v>3958</v>
      </c>
      <c r="EVI1">
        <v>3959</v>
      </c>
      <c r="EVJ1">
        <v>3960</v>
      </c>
      <c r="EVK1">
        <v>3961</v>
      </c>
      <c r="EVL1">
        <v>3962</v>
      </c>
      <c r="EVM1">
        <v>3963</v>
      </c>
      <c r="EVN1">
        <v>3964</v>
      </c>
      <c r="EVO1">
        <v>3965</v>
      </c>
      <c r="EVP1">
        <v>3966</v>
      </c>
      <c r="EVQ1">
        <v>3967</v>
      </c>
      <c r="EVR1">
        <v>3968</v>
      </c>
      <c r="EVS1">
        <v>3969</v>
      </c>
      <c r="EVT1">
        <v>3970</v>
      </c>
      <c r="EVU1">
        <v>3971</v>
      </c>
      <c r="EVV1">
        <v>3972</v>
      </c>
      <c r="EVW1">
        <v>3973</v>
      </c>
      <c r="EVX1">
        <v>3974</v>
      </c>
      <c r="EVY1">
        <v>3975</v>
      </c>
      <c r="EVZ1">
        <v>3976</v>
      </c>
      <c r="EWA1">
        <v>3977</v>
      </c>
      <c r="EWB1">
        <v>3978</v>
      </c>
      <c r="EWC1">
        <v>3979</v>
      </c>
      <c r="EWD1">
        <v>3980</v>
      </c>
      <c r="EWE1">
        <v>3981</v>
      </c>
      <c r="EWF1">
        <v>3982</v>
      </c>
      <c r="EWG1">
        <v>3983</v>
      </c>
      <c r="EWH1">
        <v>3984</v>
      </c>
      <c r="EWI1">
        <v>3985</v>
      </c>
      <c r="EWJ1">
        <v>3986</v>
      </c>
      <c r="EWK1">
        <v>3987</v>
      </c>
      <c r="EWL1">
        <v>3988</v>
      </c>
      <c r="EWM1">
        <v>3989</v>
      </c>
      <c r="EWN1">
        <v>3990</v>
      </c>
      <c r="EWO1">
        <v>3991</v>
      </c>
      <c r="EWP1">
        <v>3992</v>
      </c>
      <c r="EWQ1">
        <v>3993</v>
      </c>
      <c r="EWR1">
        <v>3994</v>
      </c>
      <c r="EWS1">
        <v>3995</v>
      </c>
      <c r="EWT1">
        <v>3996</v>
      </c>
      <c r="EWU1">
        <v>3997</v>
      </c>
      <c r="EWV1">
        <v>3998</v>
      </c>
      <c r="EWW1">
        <v>3999</v>
      </c>
      <c r="EWX1">
        <v>4000</v>
      </c>
      <c r="EWY1">
        <v>4001</v>
      </c>
      <c r="EWZ1">
        <v>4002</v>
      </c>
      <c r="EXA1">
        <v>4003</v>
      </c>
      <c r="EXB1">
        <v>4004</v>
      </c>
      <c r="EXC1">
        <v>4005</v>
      </c>
      <c r="EXD1">
        <v>4006</v>
      </c>
      <c r="EXE1">
        <v>4007</v>
      </c>
      <c r="EXF1">
        <v>4008</v>
      </c>
      <c r="EXG1">
        <v>4009</v>
      </c>
      <c r="EXH1">
        <v>4010</v>
      </c>
      <c r="EXI1">
        <v>4011</v>
      </c>
      <c r="EXJ1">
        <v>4012</v>
      </c>
      <c r="EXK1">
        <v>4013</v>
      </c>
      <c r="EXL1">
        <v>4014</v>
      </c>
      <c r="EXM1">
        <v>4015</v>
      </c>
      <c r="EXN1">
        <v>4016</v>
      </c>
      <c r="EXO1">
        <v>4017</v>
      </c>
      <c r="EXP1">
        <v>4018</v>
      </c>
      <c r="EXQ1">
        <v>4019</v>
      </c>
      <c r="EXR1">
        <v>4020</v>
      </c>
      <c r="EXS1">
        <v>4021</v>
      </c>
      <c r="EXT1">
        <v>4022</v>
      </c>
      <c r="EXU1">
        <v>4023</v>
      </c>
      <c r="EXV1">
        <v>4024</v>
      </c>
      <c r="EXW1">
        <v>4025</v>
      </c>
      <c r="EXX1">
        <v>4026</v>
      </c>
      <c r="EXY1">
        <v>4027</v>
      </c>
      <c r="EXZ1">
        <v>4028</v>
      </c>
      <c r="EYA1">
        <v>4029</v>
      </c>
      <c r="EYB1">
        <v>4030</v>
      </c>
      <c r="EYC1">
        <v>4031</v>
      </c>
      <c r="EYD1">
        <v>4032</v>
      </c>
      <c r="EYE1">
        <v>4033</v>
      </c>
      <c r="EYF1">
        <v>4034</v>
      </c>
      <c r="EYG1">
        <v>4035</v>
      </c>
      <c r="EYH1">
        <v>4036</v>
      </c>
      <c r="EYI1">
        <v>4037</v>
      </c>
      <c r="EYJ1">
        <v>4038</v>
      </c>
      <c r="EYK1">
        <v>4039</v>
      </c>
      <c r="EYL1">
        <v>4040</v>
      </c>
      <c r="EYM1">
        <v>4041</v>
      </c>
      <c r="EYN1">
        <v>4042</v>
      </c>
      <c r="EYO1">
        <v>4043</v>
      </c>
      <c r="EYP1">
        <v>4044</v>
      </c>
      <c r="EYQ1">
        <v>4045</v>
      </c>
      <c r="EYR1">
        <v>4046</v>
      </c>
      <c r="EYS1">
        <v>4047</v>
      </c>
      <c r="EYT1">
        <v>4048</v>
      </c>
      <c r="EYU1">
        <v>4049</v>
      </c>
      <c r="EYV1">
        <v>4050</v>
      </c>
      <c r="EYW1">
        <v>4051</v>
      </c>
      <c r="EYX1">
        <v>4052</v>
      </c>
      <c r="EYY1">
        <v>4053</v>
      </c>
      <c r="EYZ1">
        <v>4054</v>
      </c>
      <c r="EZA1">
        <v>4055</v>
      </c>
      <c r="EZB1">
        <v>4056</v>
      </c>
      <c r="EZC1">
        <v>4057</v>
      </c>
      <c r="EZD1">
        <v>4058</v>
      </c>
      <c r="EZE1">
        <v>4059</v>
      </c>
      <c r="EZF1">
        <v>4060</v>
      </c>
      <c r="EZG1">
        <v>4061</v>
      </c>
      <c r="EZH1">
        <v>4062</v>
      </c>
      <c r="EZI1">
        <v>4063</v>
      </c>
      <c r="EZJ1">
        <v>4064</v>
      </c>
      <c r="EZK1">
        <v>4065</v>
      </c>
      <c r="EZL1">
        <v>4066</v>
      </c>
      <c r="EZM1">
        <v>4067</v>
      </c>
      <c r="EZN1">
        <v>4068</v>
      </c>
      <c r="EZO1">
        <v>4069</v>
      </c>
      <c r="EZP1">
        <v>4070</v>
      </c>
      <c r="EZQ1">
        <v>4071</v>
      </c>
      <c r="EZR1">
        <v>4072</v>
      </c>
      <c r="EZS1">
        <v>4073</v>
      </c>
      <c r="EZT1">
        <v>4074</v>
      </c>
      <c r="EZU1">
        <v>4075</v>
      </c>
      <c r="EZV1">
        <v>4076</v>
      </c>
      <c r="EZW1">
        <v>4077</v>
      </c>
      <c r="EZX1">
        <v>4078</v>
      </c>
      <c r="EZY1">
        <v>4079</v>
      </c>
      <c r="EZZ1">
        <v>4080</v>
      </c>
      <c r="FAA1">
        <v>4081</v>
      </c>
      <c r="FAB1">
        <v>4082</v>
      </c>
      <c r="FAC1">
        <v>4083</v>
      </c>
      <c r="FAD1">
        <v>4084</v>
      </c>
      <c r="FAE1">
        <v>4085</v>
      </c>
      <c r="FAF1">
        <v>4086</v>
      </c>
      <c r="FAG1">
        <v>4087</v>
      </c>
      <c r="FAH1">
        <v>4088</v>
      </c>
      <c r="FAI1">
        <v>4089</v>
      </c>
      <c r="FAJ1">
        <v>4090</v>
      </c>
      <c r="FAK1">
        <v>4091</v>
      </c>
      <c r="FAL1">
        <v>4092</v>
      </c>
      <c r="FAM1">
        <v>4093</v>
      </c>
      <c r="FAN1">
        <v>4094</v>
      </c>
      <c r="FAO1">
        <v>4095</v>
      </c>
      <c r="FAP1">
        <v>4096</v>
      </c>
      <c r="FAQ1">
        <v>4097</v>
      </c>
      <c r="FAR1">
        <v>4098</v>
      </c>
      <c r="FAS1">
        <v>4099</v>
      </c>
      <c r="FAT1">
        <v>4100</v>
      </c>
      <c r="FAU1">
        <v>4101</v>
      </c>
      <c r="FAV1">
        <v>4102</v>
      </c>
      <c r="FAW1">
        <v>4103</v>
      </c>
      <c r="FAX1">
        <v>4104</v>
      </c>
      <c r="FAY1">
        <v>4105</v>
      </c>
      <c r="FAZ1">
        <v>4106</v>
      </c>
      <c r="FBA1">
        <v>4107</v>
      </c>
      <c r="FBB1">
        <v>4108</v>
      </c>
      <c r="FBC1">
        <v>4109</v>
      </c>
      <c r="FBD1">
        <v>4110</v>
      </c>
      <c r="FBE1">
        <v>4111</v>
      </c>
      <c r="FBF1">
        <v>4112</v>
      </c>
      <c r="FBG1">
        <v>4113</v>
      </c>
      <c r="FBH1">
        <v>4114</v>
      </c>
      <c r="FBI1">
        <v>4115</v>
      </c>
      <c r="FBJ1">
        <v>4116</v>
      </c>
      <c r="FBK1">
        <v>4117</v>
      </c>
      <c r="FBL1">
        <v>4118</v>
      </c>
      <c r="FBM1">
        <v>4119</v>
      </c>
      <c r="FBN1">
        <v>4120</v>
      </c>
      <c r="FBO1">
        <v>4121</v>
      </c>
      <c r="FBP1">
        <v>4122</v>
      </c>
      <c r="FBQ1">
        <v>4123</v>
      </c>
      <c r="FBR1">
        <v>4124</v>
      </c>
      <c r="FBS1">
        <v>4125</v>
      </c>
      <c r="FBT1">
        <v>4126</v>
      </c>
      <c r="FBU1">
        <v>4127</v>
      </c>
      <c r="FBV1">
        <v>4128</v>
      </c>
      <c r="FBW1">
        <v>4129</v>
      </c>
      <c r="FBX1">
        <v>4130</v>
      </c>
      <c r="FBY1">
        <v>4131</v>
      </c>
      <c r="FBZ1">
        <v>4132</v>
      </c>
      <c r="FCA1">
        <v>4133</v>
      </c>
      <c r="FCB1">
        <v>4134</v>
      </c>
      <c r="FCC1">
        <v>4135</v>
      </c>
      <c r="FCD1">
        <v>4136</v>
      </c>
      <c r="FCE1">
        <v>4137</v>
      </c>
      <c r="FCF1">
        <v>4138</v>
      </c>
      <c r="FCG1">
        <v>4139</v>
      </c>
      <c r="FCH1">
        <v>4140</v>
      </c>
      <c r="FCI1">
        <v>4141</v>
      </c>
      <c r="FCJ1">
        <v>4142</v>
      </c>
      <c r="FCK1">
        <v>4143</v>
      </c>
      <c r="FCL1">
        <v>4144</v>
      </c>
      <c r="FCM1">
        <v>4145</v>
      </c>
      <c r="FCN1">
        <v>4146</v>
      </c>
      <c r="FCO1">
        <v>4147</v>
      </c>
      <c r="FCP1">
        <v>4148</v>
      </c>
      <c r="FCQ1">
        <v>4149</v>
      </c>
      <c r="FCR1">
        <v>4150</v>
      </c>
      <c r="FCS1">
        <v>4151</v>
      </c>
      <c r="FCT1">
        <v>4152</v>
      </c>
      <c r="FCU1">
        <v>4153</v>
      </c>
      <c r="FCV1">
        <v>4154</v>
      </c>
      <c r="FCW1">
        <v>4155</v>
      </c>
      <c r="FCX1">
        <v>4156</v>
      </c>
      <c r="FCY1">
        <v>4157</v>
      </c>
      <c r="FCZ1">
        <v>4158</v>
      </c>
      <c r="FDA1">
        <v>4159</v>
      </c>
      <c r="FDB1">
        <v>4160</v>
      </c>
      <c r="FDC1">
        <v>4161</v>
      </c>
      <c r="FDD1">
        <v>4162</v>
      </c>
      <c r="FDE1">
        <v>4163</v>
      </c>
      <c r="FDF1">
        <v>4164</v>
      </c>
      <c r="FDG1">
        <v>4165</v>
      </c>
      <c r="FDH1">
        <v>4166</v>
      </c>
      <c r="FDI1">
        <v>4167</v>
      </c>
      <c r="FDJ1">
        <v>4168</v>
      </c>
      <c r="FDK1">
        <v>4169</v>
      </c>
      <c r="FDL1">
        <v>4170</v>
      </c>
      <c r="FDM1">
        <v>4171</v>
      </c>
      <c r="FDN1">
        <v>4172</v>
      </c>
      <c r="FDO1">
        <v>4173</v>
      </c>
      <c r="FDP1">
        <v>4174</v>
      </c>
      <c r="FDQ1">
        <v>4175</v>
      </c>
      <c r="FDR1">
        <v>4176</v>
      </c>
      <c r="FDS1">
        <v>4177</v>
      </c>
      <c r="FDT1">
        <v>4178</v>
      </c>
      <c r="FDU1">
        <v>4179</v>
      </c>
      <c r="FDV1">
        <v>4180</v>
      </c>
      <c r="FDW1">
        <v>4181</v>
      </c>
      <c r="FDX1">
        <v>4182</v>
      </c>
      <c r="FDY1">
        <v>4183</v>
      </c>
      <c r="FDZ1">
        <v>4184</v>
      </c>
      <c r="FEA1">
        <v>4185</v>
      </c>
      <c r="FEB1">
        <v>4186</v>
      </c>
      <c r="FEC1">
        <v>4187</v>
      </c>
      <c r="FED1">
        <v>4188</v>
      </c>
      <c r="FEE1">
        <v>4189</v>
      </c>
      <c r="FEF1">
        <v>4190</v>
      </c>
      <c r="FEG1">
        <v>4191</v>
      </c>
      <c r="FEH1">
        <v>4192</v>
      </c>
      <c r="FEI1">
        <v>4193</v>
      </c>
      <c r="FEJ1">
        <v>4194</v>
      </c>
      <c r="FEK1">
        <v>4195</v>
      </c>
      <c r="FEL1">
        <v>4196</v>
      </c>
      <c r="FEM1">
        <v>4197</v>
      </c>
      <c r="FEN1">
        <v>4198</v>
      </c>
      <c r="FEO1">
        <v>4199</v>
      </c>
      <c r="FEP1">
        <v>4200</v>
      </c>
      <c r="FEQ1">
        <v>4201</v>
      </c>
      <c r="FER1">
        <v>4202</v>
      </c>
      <c r="FES1">
        <v>4203</v>
      </c>
      <c r="FET1">
        <v>4204</v>
      </c>
      <c r="FEU1">
        <v>4205</v>
      </c>
      <c r="FEV1">
        <v>4206</v>
      </c>
      <c r="FEW1">
        <v>4207</v>
      </c>
      <c r="FEX1">
        <v>4208</v>
      </c>
      <c r="FEY1">
        <v>4209</v>
      </c>
      <c r="FEZ1">
        <v>4210</v>
      </c>
      <c r="FFA1">
        <v>4211</v>
      </c>
      <c r="FFB1">
        <v>4212</v>
      </c>
      <c r="FFC1">
        <v>4213</v>
      </c>
      <c r="FFD1">
        <v>4214</v>
      </c>
      <c r="FFE1">
        <v>4215</v>
      </c>
      <c r="FFF1">
        <v>4216</v>
      </c>
      <c r="FFG1">
        <v>4217</v>
      </c>
      <c r="FFH1">
        <v>4218</v>
      </c>
      <c r="FFI1">
        <v>4219</v>
      </c>
      <c r="FFJ1">
        <v>4220</v>
      </c>
      <c r="FFK1">
        <v>4221</v>
      </c>
      <c r="FFL1">
        <v>4222</v>
      </c>
      <c r="FFM1">
        <v>4223</v>
      </c>
      <c r="FFN1">
        <v>4224</v>
      </c>
      <c r="FFO1">
        <v>4225</v>
      </c>
      <c r="FFP1">
        <v>4226</v>
      </c>
      <c r="FFQ1">
        <v>4227</v>
      </c>
      <c r="FFR1">
        <v>4228</v>
      </c>
      <c r="FFS1">
        <v>4229</v>
      </c>
      <c r="FFT1">
        <v>4230</v>
      </c>
      <c r="FFU1">
        <v>4231</v>
      </c>
      <c r="FFV1">
        <v>4232</v>
      </c>
      <c r="FFW1">
        <v>4233</v>
      </c>
      <c r="FFX1">
        <v>4234</v>
      </c>
      <c r="FFY1">
        <v>4235</v>
      </c>
      <c r="FFZ1">
        <v>4236</v>
      </c>
      <c r="FGA1">
        <v>4237</v>
      </c>
      <c r="FGB1">
        <v>4238</v>
      </c>
      <c r="FGC1">
        <v>4239</v>
      </c>
      <c r="FGD1">
        <v>4240</v>
      </c>
      <c r="FGE1">
        <v>4241</v>
      </c>
      <c r="FGF1">
        <v>4242</v>
      </c>
      <c r="FGG1">
        <v>4243</v>
      </c>
      <c r="FGH1">
        <v>4244</v>
      </c>
      <c r="FGI1">
        <v>4245</v>
      </c>
      <c r="FGJ1">
        <v>4246</v>
      </c>
      <c r="FGK1">
        <v>4247</v>
      </c>
      <c r="FGL1">
        <v>4248</v>
      </c>
      <c r="FGM1">
        <v>4249</v>
      </c>
      <c r="FGN1">
        <v>4250</v>
      </c>
      <c r="FGO1">
        <v>4251</v>
      </c>
      <c r="FGP1">
        <v>4252</v>
      </c>
      <c r="FGQ1">
        <v>4253</v>
      </c>
      <c r="FGR1">
        <v>4254</v>
      </c>
      <c r="FGS1">
        <v>4255</v>
      </c>
      <c r="FGT1">
        <v>4256</v>
      </c>
      <c r="FGU1">
        <v>4257</v>
      </c>
      <c r="FGV1">
        <v>4258</v>
      </c>
      <c r="FGW1">
        <v>4259</v>
      </c>
      <c r="FGX1">
        <v>4260</v>
      </c>
      <c r="FGY1">
        <v>4261</v>
      </c>
      <c r="FGZ1">
        <v>4262</v>
      </c>
      <c r="FHA1">
        <v>4263</v>
      </c>
      <c r="FHB1">
        <v>4264</v>
      </c>
      <c r="FHC1">
        <v>4265</v>
      </c>
      <c r="FHD1">
        <v>4266</v>
      </c>
      <c r="FHE1">
        <v>4267</v>
      </c>
      <c r="FHF1">
        <v>4268</v>
      </c>
      <c r="FHG1">
        <v>4269</v>
      </c>
      <c r="FHH1">
        <v>4270</v>
      </c>
      <c r="FHI1">
        <v>4271</v>
      </c>
      <c r="FHJ1">
        <v>4272</v>
      </c>
      <c r="FHK1">
        <v>4273</v>
      </c>
      <c r="FHL1">
        <v>4274</v>
      </c>
      <c r="FHM1">
        <v>4275</v>
      </c>
      <c r="FHN1">
        <v>4276</v>
      </c>
      <c r="FHO1">
        <v>4277</v>
      </c>
      <c r="FHP1">
        <v>4278</v>
      </c>
      <c r="FHQ1">
        <v>4279</v>
      </c>
      <c r="FHR1">
        <v>4280</v>
      </c>
      <c r="FHS1">
        <v>4281</v>
      </c>
      <c r="FHT1">
        <v>4282</v>
      </c>
      <c r="FHU1">
        <v>4283</v>
      </c>
      <c r="FHV1">
        <v>4284</v>
      </c>
      <c r="FHW1">
        <v>4285</v>
      </c>
      <c r="FHX1">
        <v>4286</v>
      </c>
      <c r="FHY1">
        <v>4287</v>
      </c>
      <c r="FHZ1">
        <v>4288</v>
      </c>
      <c r="FIA1">
        <v>4289</v>
      </c>
      <c r="FIB1">
        <v>4290</v>
      </c>
      <c r="FIC1">
        <v>4291</v>
      </c>
      <c r="FID1">
        <v>4292</v>
      </c>
      <c r="FIE1">
        <v>4293</v>
      </c>
      <c r="FIF1">
        <v>4294</v>
      </c>
      <c r="FIG1">
        <v>4295</v>
      </c>
      <c r="FIH1">
        <v>4296</v>
      </c>
      <c r="FII1">
        <v>4297</v>
      </c>
      <c r="FIJ1">
        <v>4298</v>
      </c>
      <c r="FIK1">
        <v>4299</v>
      </c>
      <c r="FIL1">
        <v>4300</v>
      </c>
      <c r="FIM1">
        <v>4301</v>
      </c>
      <c r="FIN1">
        <v>4302</v>
      </c>
      <c r="FIO1">
        <v>4303</v>
      </c>
      <c r="FIP1">
        <v>4304</v>
      </c>
      <c r="FIQ1">
        <v>4305</v>
      </c>
      <c r="FIR1">
        <v>4306</v>
      </c>
      <c r="FIS1">
        <v>4307</v>
      </c>
      <c r="FIT1">
        <v>4308</v>
      </c>
      <c r="FIU1">
        <v>4309</v>
      </c>
      <c r="FIV1">
        <v>4310</v>
      </c>
      <c r="FIW1">
        <v>4311</v>
      </c>
      <c r="FIX1">
        <v>4312</v>
      </c>
      <c r="FIY1">
        <v>4313</v>
      </c>
      <c r="FIZ1">
        <v>4314</v>
      </c>
      <c r="FJA1">
        <v>4315</v>
      </c>
      <c r="FJB1">
        <v>4316</v>
      </c>
      <c r="FJC1">
        <v>4317</v>
      </c>
      <c r="FJD1">
        <v>4318</v>
      </c>
      <c r="FJE1">
        <v>4319</v>
      </c>
      <c r="FJF1">
        <v>4320</v>
      </c>
      <c r="FJG1">
        <v>4321</v>
      </c>
      <c r="FJH1">
        <v>4322</v>
      </c>
      <c r="FJI1">
        <v>4323</v>
      </c>
      <c r="FJJ1">
        <v>4324</v>
      </c>
      <c r="FJK1">
        <v>4325</v>
      </c>
      <c r="FJL1">
        <v>4326</v>
      </c>
      <c r="FJM1">
        <v>4327</v>
      </c>
      <c r="FJN1">
        <v>4328</v>
      </c>
      <c r="FJO1">
        <v>4329</v>
      </c>
      <c r="FJP1">
        <v>4330</v>
      </c>
      <c r="FJQ1">
        <v>4331</v>
      </c>
      <c r="FJR1">
        <v>4332</v>
      </c>
      <c r="FJS1">
        <v>4333</v>
      </c>
      <c r="FJT1">
        <v>4334</v>
      </c>
      <c r="FJU1">
        <v>4335</v>
      </c>
      <c r="FJV1">
        <v>4336</v>
      </c>
      <c r="FJW1">
        <v>4337</v>
      </c>
      <c r="FJX1">
        <v>4338</v>
      </c>
      <c r="FJY1">
        <v>4339</v>
      </c>
      <c r="FJZ1">
        <v>4340</v>
      </c>
      <c r="FKA1">
        <v>4341</v>
      </c>
      <c r="FKB1">
        <v>4342</v>
      </c>
      <c r="FKC1">
        <v>4343</v>
      </c>
      <c r="FKD1">
        <v>4344</v>
      </c>
      <c r="FKE1">
        <v>4345</v>
      </c>
      <c r="FKF1">
        <v>4346</v>
      </c>
      <c r="FKG1">
        <v>4347</v>
      </c>
      <c r="FKH1">
        <v>4348</v>
      </c>
      <c r="FKI1">
        <v>4349</v>
      </c>
      <c r="FKJ1">
        <v>4350</v>
      </c>
      <c r="FKK1">
        <v>4351</v>
      </c>
      <c r="FKL1">
        <v>4352</v>
      </c>
      <c r="FKM1">
        <v>4353</v>
      </c>
      <c r="FKN1">
        <v>4354</v>
      </c>
      <c r="FKO1">
        <v>4355</v>
      </c>
      <c r="FKP1">
        <v>4356</v>
      </c>
      <c r="FKQ1">
        <v>4357</v>
      </c>
      <c r="FKR1">
        <v>4358</v>
      </c>
      <c r="FKS1">
        <v>4359</v>
      </c>
      <c r="FKT1">
        <v>4360</v>
      </c>
      <c r="FKU1">
        <v>4361</v>
      </c>
      <c r="FKV1">
        <v>4362</v>
      </c>
      <c r="FKW1">
        <v>4363</v>
      </c>
      <c r="FKX1">
        <v>4364</v>
      </c>
      <c r="FKY1">
        <v>4365</v>
      </c>
      <c r="FKZ1">
        <v>4366</v>
      </c>
      <c r="FLA1">
        <v>4367</v>
      </c>
      <c r="FLB1">
        <v>4368</v>
      </c>
      <c r="FLC1">
        <v>4369</v>
      </c>
      <c r="FLD1">
        <v>4370</v>
      </c>
      <c r="FLE1">
        <v>4371</v>
      </c>
      <c r="FLF1">
        <v>4372</v>
      </c>
      <c r="FLG1">
        <v>4373</v>
      </c>
      <c r="FLH1">
        <v>4374</v>
      </c>
      <c r="FLI1">
        <v>4375</v>
      </c>
      <c r="FLJ1">
        <v>4376</v>
      </c>
      <c r="FLK1">
        <v>4377</v>
      </c>
      <c r="FLL1">
        <v>4378</v>
      </c>
      <c r="FLM1">
        <v>4379</v>
      </c>
      <c r="FLN1">
        <v>4380</v>
      </c>
      <c r="FLO1">
        <v>4381</v>
      </c>
      <c r="FLP1">
        <v>4382</v>
      </c>
      <c r="FLQ1">
        <v>4383</v>
      </c>
      <c r="FLR1">
        <v>4384</v>
      </c>
      <c r="FLS1">
        <v>4385</v>
      </c>
      <c r="FLT1">
        <v>4386</v>
      </c>
      <c r="FLU1">
        <v>4387</v>
      </c>
      <c r="FLV1">
        <v>4388</v>
      </c>
      <c r="FLW1">
        <v>4389</v>
      </c>
      <c r="FLX1">
        <v>4390</v>
      </c>
      <c r="FLY1">
        <v>4391</v>
      </c>
      <c r="FLZ1">
        <v>4392</v>
      </c>
      <c r="FMA1">
        <v>4393</v>
      </c>
      <c r="FMB1">
        <v>4394</v>
      </c>
      <c r="FMC1">
        <v>4395</v>
      </c>
      <c r="FMD1">
        <v>4396</v>
      </c>
      <c r="FME1">
        <v>4397</v>
      </c>
      <c r="FMF1">
        <v>4398</v>
      </c>
      <c r="FMG1">
        <v>4399</v>
      </c>
      <c r="FMH1">
        <v>4400</v>
      </c>
      <c r="FMI1">
        <v>4401</v>
      </c>
      <c r="FMJ1">
        <v>4402</v>
      </c>
      <c r="FMK1">
        <v>4403</v>
      </c>
      <c r="FML1">
        <v>4404</v>
      </c>
      <c r="FMM1">
        <v>4405</v>
      </c>
      <c r="FMN1">
        <v>4406</v>
      </c>
      <c r="FMO1">
        <v>4407</v>
      </c>
      <c r="FMP1">
        <v>4408</v>
      </c>
      <c r="FMQ1">
        <v>4409</v>
      </c>
      <c r="FMR1">
        <v>4410</v>
      </c>
      <c r="FMS1">
        <v>4411</v>
      </c>
      <c r="FMT1">
        <v>4412</v>
      </c>
      <c r="FMU1">
        <v>4413</v>
      </c>
      <c r="FMV1">
        <v>4414</v>
      </c>
      <c r="FMW1">
        <v>4415</v>
      </c>
      <c r="FMX1">
        <v>4416</v>
      </c>
      <c r="FMY1">
        <v>4417</v>
      </c>
      <c r="FMZ1">
        <v>4418</v>
      </c>
      <c r="FNA1">
        <v>4419</v>
      </c>
      <c r="FNB1">
        <v>4420</v>
      </c>
      <c r="FNC1">
        <v>4421</v>
      </c>
      <c r="FND1">
        <v>4422</v>
      </c>
      <c r="FNE1">
        <v>4423</v>
      </c>
      <c r="FNF1">
        <v>4424</v>
      </c>
      <c r="FNG1">
        <v>4425</v>
      </c>
      <c r="FNH1">
        <v>4426</v>
      </c>
      <c r="FNI1">
        <v>4427</v>
      </c>
      <c r="FNJ1">
        <v>4428</v>
      </c>
      <c r="FNK1">
        <v>4429</v>
      </c>
      <c r="FNL1">
        <v>4430</v>
      </c>
      <c r="FNM1">
        <v>4431</v>
      </c>
      <c r="FNN1">
        <v>4432</v>
      </c>
      <c r="FNO1">
        <v>4433</v>
      </c>
      <c r="FNP1">
        <v>4434</v>
      </c>
      <c r="FNQ1">
        <v>4435</v>
      </c>
      <c r="FNR1">
        <v>4436</v>
      </c>
      <c r="FNS1">
        <v>4437</v>
      </c>
      <c r="FNT1">
        <v>4438</v>
      </c>
      <c r="FNU1">
        <v>4439</v>
      </c>
      <c r="FNV1">
        <v>4440</v>
      </c>
      <c r="FNW1">
        <v>4441</v>
      </c>
      <c r="FNX1">
        <v>4442</v>
      </c>
      <c r="FNY1">
        <v>4443</v>
      </c>
      <c r="FNZ1">
        <v>4444</v>
      </c>
      <c r="FOA1">
        <v>4445</v>
      </c>
      <c r="FOB1">
        <v>4446</v>
      </c>
      <c r="FOC1">
        <v>4447</v>
      </c>
      <c r="FOD1">
        <v>4448</v>
      </c>
      <c r="FOE1">
        <v>4449</v>
      </c>
      <c r="FOF1">
        <v>4450</v>
      </c>
      <c r="FOG1">
        <v>4451</v>
      </c>
      <c r="FOH1">
        <v>4452</v>
      </c>
      <c r="FOI1">
        <v>4453</v>
      </c>
      <c r="FOJ1">
        <v>4454</v>
      </c>
      <c r="FOK1">
        <v>4455</v>
      </c>
      <c r="FOL1">
        <v>4456</v>
      </c>
      <c r="FOM1">
        <v>4457</v>
      </c>
      <c r="FON1">
        <v>4458</v>
      </c>
      <c r="FOO1">
        <v>4459</v>
      </c>
      <c r="FOP1">
        <v>4460</v>
      </c>
      <c r="FOQ1">
        <v>4461</v>
      </c>
      <c r="FOR1">
        <v>4462</v>
      </c>
      <c r="FOS1">
        <v>4463</v>
      </c>
      <c r="FOT1">
        <v>4464</v>
      </c>
      <c r="FOU1">
        <v>4465</v>
      </c>
      <c r="FOV1">
        <v>4466</v>
      </c>
      <c r="FOW1">
        <v>4467</v>
      </c>
      <c r="FOX1">
        <v>4468</v>
      </c>
      <c r="FOY1">
        <v>4469</v>
      </c>
      <c r="FOZ1">
        <v>4470</v>
      </c>
      <c r="FPA1">
        <v>4471</v>
      </c>
      <c r="FPB1">
        <v>4472</v>
      </c>
      <c r="FPC1">
        <v>4473</v>
      </c>
      <c r="FPD1">
        <v>4474</v>
      </c>
      <c r="FPE1">
        <v>4475</v>
      </c>
      <c r="FPF1">
        <v>4476</v>
      </c>
      <c r="FPG1">
        <v>4477</v>
      </c>
      <c r="FPH1">
        <v>4478</v>
      </c>
      <c r="FPI1">
        <v>4479</v>
      </c>
      <c r="FPJ1">
        <v>4480</v>
      </c>
      <c r="FPK1">
        <v>4481</v>
      </c>
      <c r="FPL1">
        <v>4482</v>
      </c>
      <c r="FPM1">
        <v>4483</v>
      </c>
      <c r="FPN1">
        <v>4484</v>
      </c>
      <c r="FPO1">
        <v>4485</v>
      </c>
      <c r="FPP1">
        <v>4486</v>
      </c>
      <c r="FPQ1">
        <v>4487</v>
      </c>
      <c r="FPR1">
        <v>4488</v>
      </c>
      <c r="FPS1">
        <v>4489</v>
      </c>
      <c r="FPT1">
        <v>4490</v>
      </c>
      <c r="FPU1">
        <v>4491</v>
      </c>
      <c r="FPV1">
        <v>4492</v>
      </c>
      <c r="FPW1">
        <v>4493</v>
      </c>
      <c r="FPX1">
        <v>4494</v>
      </c>
      <c r="FPY1">
        <v>4495</v>
      </c>
      <c r="FPZ1">
        <v>4496</v>
      </c>
      <c r="FQA1">
        <v>4497</v>
      </c>
      <c r="FQB1">
        <v>4498</v>
      </c>
      <c r="FQC1">
        <v>4499</v>
      </c>
      <c r="FQD1">
        <v>4500</v>
      </c>
      <c r="FQE1">
        <v>4501</v>
      </c>
      <c r="FQF1">
        <v>4502</v>
      </c>
      <c r="FQG1">
        <v>4503</v>
      </c>
      <c r="FQH1">
        <v>4504</v>
      </c>
      <c r="FQI1">
        <v>4505</v>
      </c>
      <c r="FQJ1">
        <v>4506</v>
      </c>
      <c r="FQK1">
        <v>4507</v>
      </c>
      <c r="FQL1">
        <v>4508</v>
      </c>
      <c r="FQM1">
        <v>4509</v>
      </c>
      <c r="FQN1">
        <v>4510</v>
      </c>
      <c r="FQO1">
        <v>4511</v>
      </c>
      <c r="FQP1">
        <v>4512</v>
      </c>
      <c r="FQQ1">
        <v>4513</v>
      </c>
      <c r="FQR1">
        <v>4514</v>
      </c>
      <c r="FQS1">
        <v>4515</v>
      </c>
      <c r="FQT1">
        <v>4516</v>
      </c>
      <c r="FQU1">
        <v>4517</v>
      </c>
      <c r="FQV1">
        <v>4518</v>
      </c>
      <c r="FQW1">
        <v>4519</v>
      </c>
      <c r="FQX1">
        <v>4520</v>
      </c>
      <c r="FQY1">
        <v>4521</v>
      </c>
      <c r="FQZ1">
        <v>4522</v>
      </c>
      <c r="FRA1">
        <v>4523</v>
      </c>
      <c r="FRB1">
        <v>4524</v>
      </c>
      <c r="FRC1">
        <v>4525</v>
      </c>
      <c r="FRD1">
        <v>4526</v>
      </c>
      <c r="FRE1">
        <v>4527</v>
      </c>
      <c r="FRF1">
        <v>4528</v>
      </c>
      <c r="FRG1">
        <v>4529</v>
      </c>
      <c r="FRH1">
        <v>4530</v>
      </c>
      <c r="FRI1">
        <v>4531</v>
      </c>
      <c r="FRJ1">
        <v>4532</v>
      </c>
      <c r="FRK1">
        <v>4533</v>
      </c>
      <c r="FRL1">
        <v>4534</v>
      </c>
      <c r="FRM1">
        <v>4535</v>
      </c>
      <c r="FRN1">
        <v>4536</v>
      </c>
      <c r="FRO1">
        <v>4537</v>
      </c>
      <c r="FRP1">
        <v>4538</v>
      </c>
      <c r="FRQ1">
        <v>4539</v>
      </c>
      <c r="FRR1">
        <v>4540</v>
      </c>
      <c r="FRS1">
        <v>4541</v>
      </c>
      <c r="FRT1">
        <v>4542</v>
      </c>
      <c r="FRU1">
        <v>4543</v>
      </c>
      <c r="FRV1">
        <v>4544</v>
      </c>
      <c r="FRW1">
        <v>4545</v>
      </c>
      <c r="FRX1">
        <v>4546</v>
      </c>
      <c r="FRY1">
        <v>4547</v>
      </c>
      <c r="FRZ1">
        <v>4548</v>
      </c>
      <c r="FSA1">
        <v>4549</v>
      </c>
      <c r="FSB1">
        <v>4550</v>
      </c>
      <c r="FSC1">
        <v>4551</v>
      </c>
      <c r="FSD1">
        <v>4552</v>
      </c>
      <c r="FSE1">
        <v>4553</v>
      </c>
      <c r="FSF1">
        <v>4554</v>
      </c>
      <c r="FSG1">
        <v>4555</v>
      </c>
      <c r="FSH1">
        <v>4556</v>
      </c>
      <c r="FSI1">
        <v>4557</v>
      </c>
      <c r="FSJ1">
        <v>4558</v>
      </c>
      <c r="FSK1">
        <v>4559</v>
      </c>
      <c r="FSL1">
        <v>4560</v>
      </c>
      <c r="FSM1">
        <v>4561</v>
      </c>
      <c r="FSN1">
        <v>4562</v>
      </c>
      <c r="FSO1">
        <v>4563</v>
      </c>
      <c r="FSP1">
        <v>4564</v>
      </c>
      <c r="FSQ1">
        <v>4565</v>
      </c>
      <c r="FSR1">
        <v>4566</v>
      </c>
      <c r="FSS1">
        <v>4567</v>
      </c>
      <c r="FST1">
        <v>4568</v>
      </c>
      <c r="FSU1">
        <v>4569</v>
      </c>
      <c r="FSV1">
        <v>4570</v>
      </c>
      <c r="FSW1">
        <v>4571</v>
      </c>
      <c r="FSX1">
        <v>4572</v>
      </c>
      <c r="FSY1">
        <v>4573</v>
      </c>
      <c r="FSZ1">
        <v>4574</v>
      </c>
      <c r="FTA1">
        <v>4575</v>
      </c>
      <c r="FTB1">
        <v>4576</v>
      </c>
      <c r="FTC1">
        <v>4577</v>
      </c>
      <c r="FTD1">
        <v>4578</v>
      </c>
      <c r="FTE1">
        <v>4579</v>
      </c>
      <c r="FTF1">
        <v>4580</v>
      </c>
      <c r="FTG1">
        <v>4581</v>
      </c>
      <c r="FTH1">
        <v>4582</v>
      </c>
      <c r="FTI1">
        <v>4583</v>
      </c>
      <c r="FTJ1">
        <v>4584</v>
      </c>
      <c r="FTK1">
        <v>4585</v>
      </c>
      <c r="FTL1">
        <v>4586</v>
      </c>
      <c r="FTM1">
        <v>4587</v>
      </c>
      <c r="FTN1">
        <v>4588</v>
      </c>
      <c r="FTO1">
        <v>4589</v>
      </c>
      <c r="FTP1">
        <v>4590</v>
      </c>
      <c r="FTQ1">
        <v>4591</v>
      </c>
      <c r="FTR1">
        <v>4592</v>
      </c>
      <c r="FTS1">
        <v>4593</v>
      </c>
      <c r="FTT1">
        <v>4594</v>
      </c>
      <c r="FTU1">
        <v>4595</v>
      </c>
      <c r="FTV1">
        <v>4596</v>
      </c>
      <c r="FTW1">
        <v>4597</v>
      </c>
      <c r="FTX1">
        <v>4598</v>
      </c>
      <c r="FTY1">
        <v>4599</v>
      </c>
      <c r="FTZ1">
        <v>4600</v>
      </c>
      <c r="FUA1">
        <v>4601</v>
      </c>
      <c r="FUB1">
        <v>4602</v>
      </c>
      <c r="FUC1">
        <v>4603</v>
      </c>
      <c r="FUD1">
        <v>4604</v>
      </c>
      <c r="FUE1">
        <v>4605</v>
      </c>
      <c r="FUF1">
        <v>4606</v>
      </c>
      <c r="FUG1">
        <v>4607</v>
      </c>
      <c r="FUH1">
        <v>4608</v>
      </c>
      <c r="FUI1">
        <v>4609</v>
      </c>
      <c r="FUJ1">
        <v>4610</v>
      </c>
      <c r="FUK1">
        <v>4611</v>
      </c>
      <c r="FUL1">
        <v>4612</v>
      </c>
      <c r="FUM1">
        <v>4613</v>
      </c>
      <c r="FUN1">
        <v>4614</v>
      </c>
      <c r="FUO1">
        <v>4615</v>
      </c>
      <c r="FUP1">
        <v>4616</v>
      </c>
      <c r="FUQ1">
        <v>4617</v>
      </c>
      <c r="FUR1">
        <v>4618</v>
      </c>
      <c r="FUS1">
        <v>4619</v>
      </c>
      <c r="FUT1">
        <v>4620</v>
      </c>
      <c r="FUU1">
        <v>4621</v>
      </c>
      <c r="FUV1">
        <v>4622</v>
      </c>
      <c r="FUW1">
        <v>4623</v>
      </c>
      <c r="FUX1">
        <v>4624</v>
      </c>
      <c r="FUY1">
        <v>4625</v>
      </c>
      <c r="FUZ1">
        <v>4626</v>
      </c>
      <c r="FVA1">
        <v>4627</v>
      </c>
      <c r="FVB1">
        <v>4628</v>
      </c>
      <c r="FVC1">
        <v>4629</v>
      </c>
      <c r="FVD1">
        <v>4630</v>
      </c>
      <c r="FVE1">
        <v>4631</v>
      </c>
      <c r="FVF1">
        <v>4632</v>
      </c>
      <c r="FVG1">
        <v>4633</v>
      </c>
      <c r="FVH1">
        <v>4634</v>
      </c>
      <c r="FVI1">
        <v>4635</v>
      </c>
      <c r="FVJ1">
        <v>4636</v>
      </c>
      <c r="FVK1">
        <v>4637</v>
      </c>
      <c r="FVL1">
        <v>4638</v>
      </c>
      <c r="FVM1">
        <v>4639</v>
      </c>
      <c r="FVN1">
        <v>4640</v>
      </c>
      <c r="FVO1">
        <v>4641</v>
      </c>
      <c r="FVP1">
        <v>4642</v>
      </c>
      <c r="FVQ1">
        <v>4643</v>
      </c>
      <c r="FVR1">
        <v>4644</v>
      </c>
      <c r="FVS1">
        <v>4645</v>
      </c>
      <c r="FVT1">
        <v>4646</v>
      </c>
      <c r="FVU1">
        <v>4647</v>
      </c>
      <c r="FVV1">
        <v>4648</v>
      </c>
      <c r="FVW1">
        <v>4649</v>
      </c>
      <c r="FVX1">
        <v>4650</v>
      </c>
      <c r="FVY1">
        <v>4651</v>
      </c>
      <c r="FVZ1">
        <v>4652</v>
      </c>
      <c r="FWA1">
        <v>4653</v>
      </c>
      <c r="FWB1">
        <v>4654</v>
      </c>
      <c r="FWC1">
        <v>4655</v>
      </c>
      <c r="FWD1">
        <v>4656</v>
      </c>
      <c r="FWE1">
        <v>4657</v>
      </c>
      <c r="FWF1">
        <v>4658</v>
      </c>
      <c r="FWG1">
        <v>4659</v>
      </c>
      <c r="FWH1">
        <v>4660</v>
      </c>
      <c r="FWI1">
        <v>4661</v>
      </c>
      <c r="FWJ1">
        <v>4662</v>
      </c>
      <c r="FWK1">
        <v>4663</v>
      </c>
      <c r="FWL1">
        <v>4664</v>
      </c>
      <c r="FWM1">
        <v>4665</v>
      </c>
      <c r="FWN1">
        <v>4666</v>
      </c>
      <c r="FWO1">
        <v>4667</v>
      </c>
      <c r="FWP1">
        <v>4668</v>
      </c>
      <c r="FWQ1">
        <v>4669</v>
      </c>
      <c r="FWR1">
        <v>4670</v>
      </c>
      <c r="FWS1">
        <v>4671</v>
      </c>
      <c r="FWT1">
        <v>4672</v>
      </c>
      <c r="FWU1">
        <v>4673</v>
      </c>
      <c r="FWV1">
        <v>4674</v>
      </c>
      <c r="FWW1">
        <v>4675</v>
      </c>
      <c r="FWX1">
        <v>4676</v>
      </c>
      <c r="FWY1">
        <v>4677</v>
      </c>
      <c r="FWZ1">
        <v>4678</v>
      </c>
      <c r="FXA1">
        <v>4679</v>
      </c>
      <c r="FXB1">
        <v>4680</v>
      </c>
      <c r="FXC1">
        <v>4681</v>
      </c>
      <c r="FXD1">
        <v>4682</v>
      </c>
      <c r="FXE1">
        <v>4683</v>
      </c>
      <c r="FXF1">
        <v>4684</v>
      </c>
      <c r="FXG1">
        <v>4685</v>
      </c>
      <c r="FXH1">
        <v>4686</v>
      </c>
      <c r="FXI1">
        <v>4687</v>
      </c>
      <c r="FXJ1">
        <v>4688</v>
      </c>
      <c r="FXK1">
        <v>4689</v>
      </c>
      <c r="FXL1">
        <v>4690</v>
      </c>
      <c r="FXM1">
        <v>4691</v>
      </c>
      <c r="FXN1">
        <v>4692</v>
      </c>
      <c r="FXO1">
        <v>4693</v>
      </c>
      <c r="FXP1">
        <v>4694</v>
      </c>
      <c r="FXQ1">
        <v>4695</v>
      </c>
      <c r="FXR1">
        <v>4696</v>
      </c>
      <c r="FXS1">
        <v>4697</v>
      </c>
      <c r="FXT1">
        <v>4698</v>
      </c>
      <c r="FXU1">
        <v>4699</v>
      </c>
      <c r="FXV1">
        <v>4700</v>
      </c>
      <c r="FXW1">
        <v>4701</v>
      </c>
      <c r="FXX1">
        <v>4702</v>
      </c>
      <c r="FXY1">
        <v>4703</v>
      </c>
      <c r="FXZ1">
        <v>4704</v>
      </c>
      <c r="FYA1">
        <v>4705</v>
      </c>
      <c r="FYB1">
        <v>4706</v>
      </c>
      <c r="FYC1">
        <v>4707</v>
      </c>
      <c r="FYD1">
        <v>4708</v>
      </c>
      <c r="FYE1">
        <v>4709</v>
      </c>
      <c r="FYF1">
        <v>4710</v>
      </c>
      <c r="FYG1">
        <v>4711</v>
      </c>
      <c r="FYH1">
        <v>4712</v>
      </c>
      <c r="FYI1">
        <v>4713</v>
      </c>
      <c r="FYJ1">
        <v>4714</v>
      </c>
      <c r="FYK1">
        <v>4715</v>
      </c>
      <c r="FYL1">
        <v>4716</v>
      </c>
      <c r="FYM1">
        <v>4717</v>
      </c>
      <c r="FYN1">
        <v>4718</v>
      </c>
      <c r="FYO1">
        <v>4719</v>
      </c>
      <c r="FYP1">
        <v>4720</v>
      </c>
      <c r="FYQ1">
        <v>4721</v>
      </c>
      <c r="FYR1">
        <v>4722</v>
      </c>
      <c r="FYS1">
        <v>4723</v>
      </c>
      <c r="FYT1">
        <v>4724</v>
      </c>
      <c r="FYU1">
        <v>4725</v>
      </c>
      <c r="FYV1">
        <v>4726</v>
      </c>
      <c r="FYW1">
        <v>4727</v>
      </c>
      <c r="FYX1">
        <v>4728</v>
      </c>
      <c r="FYY1">
        <v>4729</v>
      </c>
      <c r="FYZ1">
        <v>4730</v>
      </c>
      <c r="FZA1">
        <v>4731</v>
      </c>
      <c r="FZB1">
        <v>4732</v>
      </c>
      <c r="FZC1">
        <v>4733</v>
      </c>
      <c r="FZD1">
        <v>4734</v>
      </c>
      <c r="FZE1">
        <v>4735</v>
      </c>
      <c r="FZF1">
        <v>4736</v>
      </c>
      <c r="FZG1">
        <v>4737</v>
      </c>
      <c r="FZH1">
        <v>4738</v>
      </c>
      <c r="FZI1">
        <v>4739</v>
      </c>
      <c r="FZJ1">
        <v>4740</v>
      </c>
      <c r="FZK1">
        <v>4741</v>
      </c>
      <c r="FZL1">
        <v>4742</v>
      </c>
      <c r="FZM1">
        <v>4743</v>
      </c>
      <c r="FZN1">
        <v>4744</v>
      </c>
      <c r="FZO1">
        <v>4745</v>
      </c>
      <c r="FZP1">
        <v>4746</v>
      </c>
      <c r="FZQ1">
        <v>4747</v>
      </c>
      <c r="FZR1">
        <v>4748</v>
      </c>
      <c r="FZS1">
        <v>4749</v>
      </c>
      <c r="FZT1">
        <v>4750</v>
      </c>
      <c r="FZU1">
        <v>4751</v>
      </c>
      <c r="FZV1">
        <v>4752</v>
      </c>
      <c r="FZW1">
        <v>4753</v>
      </c>
      <c r="FZX1">
        <v>4754</v>
      </c>
      <c r="FZY1">
        <v>4755</v>
      </c>
      <c r="FZZ1">
        <v>4756</v>
      </c>
      <c r="GAA1">
        <v>4757</v>
      </c>
      <c r="GAB1">
        <v>4758</v>
      </c>
      <c r="GAC1">
        <v>4759</v>
      </c>
      <c r="GAD1">
        <v>4760</v>
      </c>
      <c r="GAE1">
        <v>4761</v>
      </c>
      <c r="GAF1">
        <v>4762</v>
      </c>
      <c r="GAG1">
        <v>4763</v>
      </c>
      <c r="GAH1">
        <v>4764</v>
      </c>
      <c r="GAI1">
        <v>4765</v>
      </c>
      <c r="GAJ1">
        <v>4766</v>
      </c>
      <c r="GAK1">
        <v>4767</v>
      </c>
      <c r="GAL1">
        <v>4768</v>
      </c>
      <c r="GAM1">
        <v>4769</v>
      </c>
      <c r="GAN1">
        <v>4770</v>
      </c>
      <c r="GAO1">
        <v>4771</v>
      </c>
      <c r="GAP1">
        <v>4772</v>
      </c>
      <c r="GAQ1">
        <v>4773</v>
      </c>
      <c r="GAR1">
        <v>4774</v>
      </c>
      <c r="GAS1">
        <v>4775</v>
      </c>
      <c r="GAT1">
        <v>4776</v>
      </c>
      <c r="GAU1">
        <v>4777</v>
      </c>
      <c r="GAV1">
        <v>4778</v>
      </c>
      <c r="GAW1">
        <v>4779</v>
      </c>
      <c r="GAX1">
        <v>4780</v>
      </c>
      <c r="GAY1">
        <v>4781</v>
      </c>
      <c r="GAZ1">
        <v>4782</v>
      </c>
      <c r="GBA1">
        <v>4783</v>
      </c>
      <c r="GBB1">
        <v>4784</v>
      </c>
      <c r="GBC1">
        <v>4785</v>
      </c>
      <c r="GBD1">
        <v>4786</v>
      </c>
      <c r="GBE1">
        <v>4787</v>
      </c>
      <c r="GBF1">
        <v>4788</v>
      </c>
      <c r="GBG1">
        <v>4789</v>
      </c>
      <c r="GBH1">
        <v>4790</v>
      </c>
      <c r="GBI1">
        <v>4791</v>
      </c>
      <c r="GBJ1">
        <v>4792</v>
      </c>
      <c r="GBK1">
        <v>4793</v>
      </c>
      <c r="GBL1">
        <v>4794</v>
      </c>
      <c r="GBM1">
        <v>4795</v>
      </c>
      <c r="GBN1">
        <v>4796</v>
      </c>
      <c r="GBO1">
        <v>4797</v>
      </c>
      <c r="GBP1">
        <v>4798</v>
      </c>
      <c r="GBQ1">
        <v>4799</v>
      </c>
      <c r="GBR1">
        <v>4800</v>
      </c>
      <c r="GBS1">
        <v>4801</v>
      </c>
      <c r="GBT1">
        <v>4802</v>
      </c>
      <c r="GBU1">
        <v>4803</v>
      </c>
      <c r="GBV1">
        <v>4804</v>
      </c>
      <c r="GBW1">
        <v>4805</v>
      </c>
      <c r="GBX1">
        <v>4806</v>
      </c>
      <c r="GBY1">
        <v>4807</v>
      </c>
      <c r="GBZ1">
        <v>4808</v>
      </c>
      <c r="GCA1">
        <v>4809</v>
      </c>
      <c r="GCB1">
        <v>4810</v>
      </c>
      <c r="GCC1">
        <v>4811</v>
      </c>
      <c r="GCD1">
        <v>4812</v>
      </c>
      <c r="GCE1">
        <v>4813</v>
      </c>
      <c r="GCF1">
        <v>4814</v>
      </c>
      <c r="GCG1">
        <v>4815</v>
      </c>
      <c r="GCH1">
        <v>4816</v>
      </c>
      <c r="GCI1">
        <v>4817</v>
      </c>
      <c r="GCJ1">
        <v>4818</v>
      </c>
      <c r="GCK1">
        <v>4819</v>
      </c>
      <c r="GCL1">
        <v>4820</v>
      </c>
      <c r="GCM1">
        <v>4821</v>
      </c>
      <c r="GCN1">
        <v>4822</v>
      </c>
    </row>
    <row r="2" spans="1:4824" x14ac:dyDescent="0.2">
      <c r="A2" s="17" t="s">
        <v>51</v>
      </c>
      <c r="B2">
        <v>109</v>
      </c>
      <c r="C2">
        <v>4822</v>
      </c>
      <c r="D2">
        <v>21101</v>
      </c>
      <c r="E2">
        <v>3124</v>
      </c>
      <c r="F2" s="17">
        <v>0</v>
      </c>
      <c r="G2" s="17">
        <v>1</v>
      </c>
      <c r="H2" s="17">
        <v>21102</v>
      </c>
      <c r="I2" s="17">
        <v>13</v>
      </c>
      <c r="J2" s="17">
        <v>1</v>
      </c>
      <c r="K2">
        <v>0</v>
      </c>
      <c r="L2">
        <v>1106</v>
      </c>
      <c r="M2">
        <v>0</v>
      </c>
      <c r="N2">
        <v>1424</v>
      </c>
      <c r="O2">
        <v>21101</v>
      </c>
      <c r="P2">
        <v>0</v>
      </c>
      <c r="Q2">
        <v>166</v>
      </c>
      <c r="R2">
        <v>1</v>
      </c>
      <c r="S2">
        <v>21102</v>
      </c>
      <c r="T2">
        <v>24</v>
      </c>
      <c r="U2">
        <v>1</v>
      </c>
      <c r="V2">
        <v>0</v>
      </c>
      <c r="W2">
        <v>1106</v>
      </c>
      <c r="X2">
        <v>0</v>
      </c>
      <c r="Y2">
        <v>1234</v>
      </c>
      <c r="Z2">
        <v>21101</v>
      </c>
      <c r="AA2">
        <v>31</v>
      </c>
      <c r="AB2">
        <v>0</v>
      </c>
      <c r="AC2">
        <v>0</v>
      </c>
      <c r="AD2">
        <v>1106</v>
      </c>
      <c r="AE2">
        <v>0</v>
      </c>
      <c r="AF2">
        <v>1984</v>
      </c>
      <c r="AG2">
        <v>1106</v>
      </c>
      <c r="AH2">
        <v>0</v>
      </c>
      <c r="AI2">
        <v>13</v>
      </c>
      <c r="AJ2">
        <v>6</v>
      </c>
      <c r="AK2">
        <v>4</v>
      </c>
      <c r="AL2">
        <v>3</v>
      </c>
      <c r="AM2">
        <v>2</v>
      </c>
      <c r="AN2">
        <v>52</v>
      </c>
      <c r="AO2">
        <v>51</v>
      </c>
      <c r="AP2">
        <v>21</v>
      </c>
      <c r="AQ2">
        <v>4</v>
      </c>
      <c r="AR2">
        <v>28</v>
      </c>
      <c r="AS2">
        <v>56</v>
      </c>
      <c r="AT2">
        <v>55</v>
      </c>
      <c r="AU2">
        <v>3</v>
      </c>
      <c r="AV2">
        <v>19</v>
      </c>
      <c r="AW2">
        <v>-9</v>
      </c>
      <c r="AX2">
        <v>-10</v>
      </c>
      <c r="AY2">
        <v>47</v>
      </c>
      <c r="AZ2">
        <v>89</v>
      </c>
      <c r="BA2">
        <v>88</v>
      </c>
      <c r="BB2">
        <v>90</v>
      </c>
      <c r="BC2">
        <v>90</v>
      </c>
      <c r="BD2">
        <v>6</v>
      </c>
      <c r="BE2">
        <v>77</v>
      </c>
      <c r="BF2">
        <v>73</v>
      </c>
      <c r="BG2">
        <v>85</v>
      </c>
      <c r="BH2">
        <v>71</v>
      </c>
      <c r="BI2">
        <v>1</v>
      </c>
      <c r="BJ2">
        <v>76</v>
      </c>
      <c r="BK2">
        <v>68</v>
      </c>
      <c r="BL2">
        <v>63</v>
      </c>
      <c r="BM2">
        <v>65</v>
      </c>
      <c r="BN2">
        <v>22</v>
      </c>
      <c r="BO2">
        <v>-27</v>
      </c>
      <c r="BP2">
        <v>70</v>
      </c>
      <c r="BQ2">
        <v>76</v>
      </c>
      <c r="BR2">
        <v>81</v>
      </c>
      <c r="BS2">
        <v>87</v>
      </c>
      <c r="BT2">
        <v>5</v>
      </c>
      <c r="BU2">
        <v>105</v>
      </c>
      <c r="BV2">
        <v>105</v>
      </c>
      <c r="BW2">
        <v>107</v>
      </c>
      <c r="BX2">
        <v>108</v>
      </c>
      <c r="BY2">
        <v>95</v>
      </c>
      <c r="BZ2">
        <v>4</v>
      </c>
      <c r="CA2">
        <v>97</v>
      </c>
      <c r="CB2">
        <v>92</v>
      </c>
      <c r="CC2">
        <v>109</v>
      </c>
      <c r="CD2">
        <v>109</v>
      </c>
      <c r="CE2">
        <v>5</v>
      </c>
      <c r="CF2">
        <v>110</v>
      </c>
      <c r="CG2">
        <v>105</v>
      </c>
      <c r="CH2">
        <v>110</v>
      </c>
      <c r="CI2">
        <v>108</v>
      </c>
      <c r="CJ2">
        <v>95</v>
      </c>
      <c r="CK2">
        <v>4</v>
      </c>
      <c r="CL2">
        <v>115</v>
      </c>
      <c r="CM2">
        <v>96</v>
      </c>
      <c r="CN2">
        <v>109</v>
      </c>
      <c r="CO2">
        <v>109</v>
      </c>
      <c r="CP2">
        <v>13</v>
      </c>
      <c r="CQ2">
        <v>-3</v>
      </c>
      <c r="CR2">
        <v>59</v>
      </c>
      <c r="CS2">
        <v>101</v>
      </c>
      <c r="CT2">
        <v>85</v>
      </c>
      <c r="CU2">
        <v>92</v>
      </c>
      <c r="CV2">
        <v>97</v>
      </c>
      <c r="CW2">
        <v>13</v>
      </c>
      <c r="CX2">
        <v>84</v>
      </c>
      <c r="CY2">
        <v>80</v>
      </c>
      <c r="CZ2">
        <v>92</v>
      </c>
      <c r="DA2">
        <v>78</v>
      </c>
      <c r="DB2">
        <v>34</v>
      </c>
      <c r="DC2">
        <v>-15</v>
      </c>
      <c r="DD2">
        <v>26</v>
      </c>
      <c r="DE2">
        <v>-16</v>
      </c>
      <c r="DF2">
        <v>46</v>
      </c>
      <c r="DG2">
        <v>88</v>
      </c>
      <c r="DH2">
        <v>72</v>
      </c>
      <c r="DI2">
        <v>79</v>
      </c>
      <c r="DJ2">
        <v>84</v>
      </c>
      <c r="DK2">
        <v>0</v>
      </c>
      <c r="DL2">
        <v>72</v>
      </c>
      <c r="DM2">
        <v>76</v>
      </c>
      <c r="DN2">
        <v>-3</v>
      </c>
      <c r="DO2">
        <v>85</v>
      </c>
      <c r="DP2">
        <v>74</v>
      </c>
      <c r="DQ2">
        <v>79</v>
      </c>
      <c r="DR2">
        <v>75</v>
      </c>
      <c r="DS2">
        <v>-8</v>
      </c>
      <c r="DT2">
        <v>64</v>
      </c>
      <c r="DU2">
        <v>68</v>
      </c>
      <c r="DV2">
        <v>75</v>
      </c>
      <c r="DW2">
        <v>57</v>
      </c>
      <c r="DX2">
        <v>65</v>
      </c>
      <c r="DY2">
        <v>70</v>
      </c>
      <c r="DZ2">
        <v>64</v>
      </c>
      <c r="EA2">
        <v>66</v>
      </c>
      <c r="EB2">
        <v>72</v>
      </c>
      <c r="EC2">
        <v>8</v>
      </c>
      <c r="ED2">
        <v>-41</v>
      </c>
      <c r="EE2">
        <v>32</v>
      </c>
      <c r="EF2">
        <v>-22</v>
      </c>
      <c r="EG2">
        <v>56</v>
      </c>
      <c r="EH2">
        <v>77</v>
      </c>
      <c r="EI2">
        <v>82</v>
      </c>
      <c r="EJ2">
        <v>-4</v>
      </c>
      <c r="EK2">
        <v>60</v>
      </c>
      <c r="EL2">
        <v>76</v>
      </c>
      <c r="EM2">
        <v>62</v>
      </c>
      <c r="EN2">
        <v>70</v>
      </c>
      <c r="EO2">
        <v>-2</v>
      </c>
      <c r="EP2">
        <v>74</v>
      </c>
      <c r="EQ2">
        <v>-11</v>
      </c>
      <c r="ER2">
        <v>55</v>
      </c>
      <c r="ES2">
        <v>52</v>
      </c>
      <c r="ET2">
        <v>68</v>
      </c>
      <c r="EU2">
        <v>67</v>
      </c>
      <c r="EV2">
        <v>73</v>
      </c>
      <c r="EW2">
        <v>56</v>
      </c>
      <c r="EX2">
        <v>60</v>
      </c>
      <c r="EY2">
        <v>52</v>
      </c>
      <c r="EZ2">
        <v>-20</v>
      </c>
      <c r="FA2">
        <v>44</v>
      </c>
      <c r="FB2">
        <v>56</v>
      </c>
      <c r="FC2">
        <v>66</v>
      </c>
      <c r="FD2">
        <v>-24</v>
      </c>
      <c r="FE2">
        <v>48</v>
      </c>
      <c r="FF2">
        <v>58</v>
      </c>
      <c r="FG2">
        <v>42</v>
      </c>
      <c r="FH2">
        <v>49</v>
      </c>
      <c r="FI2">
        <v>54</v>
      </c>
      <c r="FJ2">
        <v>-16</v>
      </c>
      <c r="FK2">
        <v>-53</v>
      </c>
      <c r="FL2">
        <v>10</v>
      </c>
      <c r="FM2">
        <v>0</v>
      </c>
      <c r="FN2">
        <v>56</v>
      </c>
      <c r="FO2">
        <v>99</v>
      </c>
      <c r="FP2">
        <v>96</v>
      </c>
      <c r="FQ2">
        <v>95</v>
      </c>
      <c r="FR2">
        <v>82</v>
      </c>
      <c r="FS2">
        <v>94</v>
      </c>
      <c r="FT2">
        <v>83</v>
      </c>
      <c r="FU2">
        <v>45</v>
      </c>
      <c r="FV2">
        <v>-9</v>
      </c>
      <c r="FW2">
        <v>23</v>
      </c>
      <c r="FX2">
        <v>-13</v>
      </c>
      <c r="FY2">
        <v>61</v>
      </c>
      <c r="FZ2">
        <v>85</v>
      </c>
      <c r="GA2">
        <v>88</v>
      </c>
      <c r="GB2">
        <v>74</v>
      </c>
      <c r="GC2">
        <v>71</v>
      </c>
      <c r="GD2">
        <v>82</v>
      </c>
      <c r="GE2">
        <v>73</v>
      </c>
      <c r="GF2">
        <v>79</v>
      </c>
      <c r="GG2">
        <v>73</v>
      </c>
      <c r="GH2">
        <v>89</v>
      </c>
      <c r="GI2">
        <v>67</v>
      </c>
      <c r="GJ2">
        <v>65</v>
      </c>
      <c r="GK2">
        <v>-4</v>
      </c>
      <c r="GL2">
        <v>62</v>
      </c>
      <c r="GM2">
        <v>73</v>
      </c>
      <c r="GN2">
        <v>70</v>
      </c>
      <c r="GO2">
        <v>69</v>
      </c>
      <c r="GP2">
        <v>56</v>
      </c>
      <c r="GQ2">
        <v>68</v>
      </c>
      <c r="GR2">
        <v>57</v>
      </c>
      <c r="GS2">
        <v>2</v>
      </c>
      <c r="GT2">
        <v>-35</v>
      </c>
      <c r="GU2">
        <v>24</v>
      </c>
      <c r="GV2">
        <v>-14</v>
      </c>
      <c r="GW2">
        <v>64</v>
      </c>
      <c r="GX2">
        <v>85</v>
      </c>
      <c r="GY2">
        <v>90</v>
      </c>
      <c r="GZ2">
        <v>4</v>
      </c>
      <c r="HA2">
        <v>70</v>
      </c>
      <c r="HB2">
        <v>67</v>
      </c>
      <c r="HC2">
        <v>79</v>
      </c>
      <c r="HD2">
        <v>7</v>
      </c>
      <c r="HE2">
        <v>83</v>
      </c>
      <c r="HF2">
        <v>-2</v>
      </c>
      <c r="HG2">
        <v>68</v>
      </c>
      <c r="HH2">
        <v>75</v>
      </c>
      <c r="HI2">
        <v>-5</v>
      </c>
      <c r="HJ2">
        <v>78</v>
      </c>
      <c r="HK2">
        <v>65</v>
      </c>
      <c r="HL2">
        <v>57</v>
      </c>
      <c r="HM2">
        <v>75</v>
      </c>
      <c r="HN2">
        <v>-10</v>
      </c>
      <c r="HO2">
        <v>76</v>
      </c>
      <c r="HP2">
        <v>53</v>
      </c>
      <c r="HQ2">
        <v>76</v>
      </c>
      <c r="HR2">
        <v>0</v>
      </c>
      <c r="HS2">
        <v>-37</v>
      </c>
      <c r="HT2">
        <v>31</v>
      </c>
      <c r="HU2">
        <v>-21</v>
      </c>
      <c r="HV2">
        <v>57</v>
      </c>
      <c r="HW2">
        <v>78</v>
      </c>
      <c r="HX2">
        <v>83</v>
      </c>
      <c r="HY2">
        <v>-3</v>
      </c>
      <c r="HZ2">
        <v>64</v>
      </c>
      <c r="IA2">
        <v>74</v>
      </c>
      <c r="IB2">
        <v>72</v>
      </c>
      <c r="IC2">
        <v>0</v>
      </c>
      <c r="ID2">
        <v>76</v>
      </c>
      <c r="IE2">
        <v>-9</v>
      </c>
      <c r="IF2">
        <v>73</v>
      </c>
      <c r="IG2">
        <v>58</v>
      </c>
      <c r="IH2">
        <v>57</v>
      </c>
      <c r="II2">
        <v>-13</v>
      </c>
      <c r="IJ2">
        <v>70</v>
      </c>
      <c r="IK2">
        <v>57</v>
      </c>
      <c r="IL2">
        <v>49</v>
      </c>
      <c r="IM2">
        <v>67</v>
      </c>
      <c r="IN2">
        <v>-18</v>
      </c>
      <c r="IO2">
        <v>54</v>
      </c>
      <c r="IP2">
        <v>64</v>
      </c>
      <c r="IQ2">
        <v>48</v>
      </c>
      <c r="IR2">
        <v>55</v>
      </c>
      <c r="IS2">
        <v>-23</v>
      </c>
      <c r="IT2">
        <v>48</v>
      </c>
      <c r="IU2">
        <v>44</v>
      </c>
      <c r="IV2">
        <v>56</v>
      </c>
      <c r="IW2">
        <v>42</v>
      </c>
      <c r="IX2">
        <v>-14</v>
      </c>
      <c r="IY2">
        <v>-51</v>
      </c>
      <c r="IZ2">
        <v>14</v>
      </c>
      <c r="JA2">
        <v>-4</v>
      </c>
      <c r="JB2">
        <v>74</v>
      </c>
      <c r="JC2">
        <v>95</v>
      </c>
      <c r="JD2">
        <v>100</v>
      </c>
      <c r="JE2">
        <v>14</v>
      </c>
      <c r="JF2">
        <v>97</v>
      </c>
      <c r="JG2">
        <v>77</v>
      </c>
      <c r="JH2">
        <v>86</v>
      </c>
      <c r="JI2">
        <v>79</v>
      </c>
      <c r="JJ2">
        <v>9</v>
      </c>
      <c r="JK2">
        <v>92</v>
      </c>
      <c r="JL2">
        <v>79</v>
      </c>
      <c r="JM2">
        <v>75</v>
      </c>
      <c r="JN2">
        <v>5</v>
      </c>
      <c r="JO2">
        <v>27</v>
      </c>
      <c r="JP2">
        <v>-17</v>
      </c>
      <c r="JQ2">
        <v>61</v>
      </c>
      <c r="JR2">
        <v>82</v>
      </c>
      <c r="JS2">
        <v>87</v>
      </c>
      <c r="JT2">
        <v>1</v>
      </c>
      <c r="JU2">
        <v>68</v>
      </c>
      <c r="JV2">
        <v>78</v>
      </c>
      <c r="JW2">
        <v>76</v>
      </c>
      <c r="JX2">
        <v>4</v>
      </c>
      <c r="JY2">
        <v>80</v>
      </c>
      <c r="JZ2">
        <v>-5</v>
      </c>
      <c r="KA2">
        <v>66</v>
      </c>
      <c r="KB2">
        <v>58</v>
      </c>
      <c r="KC2">
        <v>78</v>
      </c>
      <c r="KD2">
        <v>60</v>
      </c>
      <c r="KE2">
        <v>-10</v>
      </c>
      <c r="KF2">
        <v>73</v>
      </c>
      <c r="KG2">
        <v>60</v>
      </c>
      <c r="KH2">
        <v>52</v>
      </c>
      <c r="KI2">
        <v>70</v>
      </c>
      <c r="KJ2">
        <v>-15</v>
      </c>
      <c r="KK2">
        <v>57</v>
      </c>
      <c r="KL2">
        <v>67</v>
      </c>
      <c r="KM2">
        <v>51</v>
      </c>
      <c r="KN2">
        <v>58</v>
      </c>
      <c r="KO2">
        <v>-6</v>
      </c>
      <c r="KP2">
        <v>-43</v>
      </c>
      <c r="KQ2">
        <v>14</v>
      </c>
      <c r="KR2">
        <v>-4</v>
      </c>
      <c r="KS2">
        <v>74</v>
      </c>
      <c r="KT2">
        <v>95</v>
      </c>
      <c r="KU2">
        <v>100</v>
      </c>
      <c r="KV2">
        <v>14</v>
      </c>
      <c r="KW2">
        <v>81</v>
      </c>
      <c r="KX2">
        <v>94</v>
      </c>
      <c r="KY2">
        <v>90</v>
      </c>
      <c r="KZ2">
        <v>90</v>
      </c>
      <c r="LA2">
        <v>9</v>
      </c>
      <c r="LB2">
        <v>92</v>
      </c>
      <c r="LC2">
        <v>79</v>
      </c>
      <c r="LD2">
        <v>75</v>
      </c>
      <c r="LE2">
        <v>5</v>
      </c>
      <c r="LF2">
        <v>60</v>
      </c>
      <c r="LG2">
        <v>-50</v>
      </c>
      <c r="LH2">
        <v>23</v>
      </c>
      <c r="LI2">
        <v>42</v>
      </c>
      <c r="LJ2">
        <v>38</v>
      </c>
      <c r="LK2">
        <v>-32</v>
      </c>
      <c r="LL2">
        <v>38</v>
      </c>
      <c r="LM2">
        <v>39</v>
      </c>
      <c r="LN2">
        <v>30</v>
      </c>
      <c r="LO2">
        <v>42</v>
      </c>
      <c r="LP2">
        <v>47</v>
      </c>
      <c r="LQ2">
        <v>-38</v>
      </c>
      <c r="LR2">
        <v>30</v>
      </c>
      <c r="LS2">
        <v>36</v>
      </c>
      <c r="LT2">
        <v>28</v>
      </c>
      <c r="LU2">
        <v>25</v>
      </c>
      <c r="LV2">
        <v>41</v>
      </c>
      <c r="LW2">
        <v>38</v>
      </c>
      <c r="LX2">
        <v>34</v>
      </c>
      <c r="LY2">
        <v>31</v>
      </c>
      <c r="LZ2">
        <v>18</v>
      </c>
      <c r="MA2">
        <v>23</v>
      </c>
      <c r="MB2">
        <v>29</v>
      </c>
      <c r="MC2">
        <v>19</v>
      </c>
      <c r="MD2">
        <v>33</v>
      </c>
      <c r="ME2">
        <v>-52</v>
      </c>
      <c r="MF2">
        <v>20</v>
      </c>
      <c r="MG2">
        <v>29</v>
      </c>
      <c r="MH2">
        <v>-55</v>
      </c>
      <c r="MI2">
        <v>27</v>
      </c>
      <c r="MJ2">
        <v>27</v>
      </c>
      <c r="MK2">
        <v>27</v>
      </c>
      <c r="ML2">
        <v>8</v>
      </c>
      <c r="MM2">
        <v>15</v>
      </c>
      <c r="MN2">
        <v>-61</v>
      </c>
      <c r="MO2">
        <v>22</v>
      </c>
      <c r="MP2">
        <v>16</v>
      </c>
      <c r="MQ2">
        <v>-64</v>
      </c>
      <c r="MR2">
        <v>24</v>
      </c>
      <c r="MS2">
        <v>13</v>
      </c>
      <c r="MT2">
        <v>18</v>
      </c>
      <c r="MU2">
        <v>-54</v>
      </c>
      <c r="MV2">
        <v>-69</v>
      </c>
      <c r="MW2">
        <v>-70</v>
      </c>
      <c r="MX2">
        <v>-14</v>
      </c>
      <c r="MY2">
        <v>7</v>
      </c>
      <c r="MZ2">
        <v>12</v>
      </c>
      <c r="NA2">
        <v>-74</v>
      </c>
      <c r="NB2">
        <v>-8</v>
      </c>
      <c r="NC2">
        <v>-11</v>
      </c>
      <c r="ND2">
        <v>1</v>
      </c>
      <c r="NE2">
        <v>-71</v>
      </c>
      <c r="NF2">
        <v>5</v>
      </c>
      <c r="NG2">
        <v>-80</v>
      </c>
      <c r="NH2">
        <v>-4</v>
      </c>
      <c r="NI2">
        <v>-3</v>
      </c>
      <c r="NJ2">
        <v>3</v>
      </c>
      <c r="NK2">
        <v>-15</v>
      </c>
      <c r="NL2">
        <v>-84</v>
      </c>
      <c r="NM2">
        <v>-85</v>
      </c>
      <c r="NN2">
        <v>-109</v>
      </c>
      <c r="NO2">
        <v>29</v>
      </c>
      <c r="NP2">
        <v>-19</v>
      </c>
      <c r="NQ2">
        <v>59</v>
      </c>
      <c r="NR2">
        <v>80</v>
      </c>
      <c r="NS2">
        <v>85</v>
      </c>
      <c r="NT2">
        <v>-1</v>
      </c>
      <c r="NU2">
        <v>82</v>
      </c>
      <c r="NV2">
        <v>62</v>
      </c>
      <c r="NW2">
        <v>71</v>
      </c>
      <c r="NX2">
        <v>64</v>
      </c>
      <c r="NY2">
        <v>-6</v>
      </c>
      <c r="NZ2">
        <v>77</v>
      </c>
      <c r="OA2">
        <v>64</v>
      </c>
      <c r="OB2">
        <v>60</v>
      </c>
      <c r="OC2">
        <v>-10</v>
      </c>
      <c r="OD2">
        <v>62</v>
      </c>
      <c r="OE2">
        <v>66</v>
      </c>
      <c r="OF2">
        <v>57</v>
      </c>
      <c r="OG2">
        <v>59</v>
      </c>
      <c r="OH2">
        <v>63</v>
      </c>
      <c r="OI2">
        <v>57</v>
      </c>
      <c r="OJ2">
        <v>67</v>
      </c>
      <c r="OK2">
        <v>51</v>
      </c>
      <c r="OL2">
        <v>-19</v>
      </c>
      <c r="OM2">
        <v>56</v>
      </c>
      <c r="ON2">
        <v>58</v>
      </c>
      <c r="OO2">
        <v>57</v>
      </c>
      <c r="OP2">
        <v>57</v>
      </c>
      <c r="OQ2">
        <v>-10</v>
      </c>
      <c r="OR2">
        <v>-47</v>
      </c>
      <c r="OS2">
        <v>44</v>
      </c>
      <c r="OT2">
        <v>-34</v>
      </c>
      <c r="OU2">
        <v>39</v>
      </c>
      <c r="OV2">
        <v>58</v>
      </c>
      <c r="OW2">
        <v>54</v>
      </c>
      <c r="OX2">
        <v>-16</v>
      </c>
      <c r="OY2">
        <v>60</v>
      </c>
      <c r="OZ2">
        <v>61</v>
      </c>
      <c r="PA2">
        <v>57</v>
      </c>
      <c r="PB2">
        <v>64</v>
      </c>
      <c r="PC2">
        <v>48</v>
      </c>
      <c r="PD2">
        <v>56</v>
      </c>
      <c r="PE2">
        <v>-23</v>
      </c>
      <c r="PF2">
        <v>52</v>
      </c>
      <c r="PG2">
        <v>40</v>
      </c>
      <c r="PH2">
        <v>60</v>
      </c>
      <c r="PI2">
        <v>38</v>
      </c>
      <c r="PJ2">
        <v>-28</v>
      </c>
      <c r="PK2">
        <v>44</v>
      </c>
      <c r="PL2">
        <v>53</v>
      </c>
      <c r="PM2">
        <v>-31</v>
      </c>
      <c r="PN2">
        <v>55</v>
      </c>
      <c r="PO2">
        <v>32</v>
      </c>
      <c r="PP2">
        <v>55</v>
      </c>
      <c r="PQ2">
        <v>-35</v>
      </c>
      <c r="PR2">
        <v>48</v>
      </c>
      <c r="PS2">
        <v>42</v>
      </c>
      <c r="PT2">
        <v>41</v>
      </c>
      <c r="PU2">
        <v>-39</v>
      </c>
      <c r="PV2">
        <v>32</v>
      </c>
      <c r="PW2">
        <v>38</v>
      </c>
      <c r="PX2">
        <v>42</v>
      </c>
      <c r="PY2">
        <v>-42</v>
      </c>
      <c r="PZ2">
        <v>-44</v>
      </c>
      <c r="QA2">
        <v>12</v>
      </c>
      <c r="QB2">
        <v>33</v>
      </c>
      <c r="QC2">
        <v>38</v>
      </c>
      <c r="QD2">
        <v>-48</v>
      </c>
      <c r="QE2">
        <v>28</v>
      </c>
      <c r="QF2">
        <v>19</v>
      </c>
      <c r="QG2">
        <v>25</v>
      </c>
      <c r="QH2">
        <v>32</v>
      </c>
      <c r="QI2">
        <v>-52</v>
      </c>
      <c r="QJ2">
        <v>-76</v>
      </c>
      <c r="QK2">
        <v>-77</v>
      </c>
      <c r="QL2">
        <v>59</v>
      </c>
      <c r="QM2">
        <v>-49</v>
      </c>
      <c r="QN2">
        <v>13</v>
      </c>
      <c r="QO2">
        <v>55</v>
      </c>
      <c r="QP2">
        <v>-30</v>
      </c>
      <c r="QQ2">
        <v>42</v>
      </c>
      <c r="QR2">
        <v>51</v>
      </c>
      <c r="QS2">
        <v>-33</v>
      </c>
      <c r="QT2">
        <v>49</v>
      </c>
      <c r="QU2">
        <v>50</v>
      </c>
      <c r="QV2">
        <v>32</v>
      </c>
      <c r="QW2">
        <v>31</v>
      </c>
      <c r="QX2">
        <v>31</v>
      </c>
      <c r="QY2">
        <v>39</v>
      </c>
      <c r="QZ2">
        <v>36</v>
      </c>
      <c r="RA2">
        <v>48</v>
      </c>
      <c r="RB2">
        <v>-42</v>
      </c>
      <c r="RC2">
        <v>24</v>
      </c>
      <c r="RD2">
        <v>35</v>
      </c>
      <c r="RE2">
        <v>32</v>
      </c>
      <c r="RF2">
        <v>34</v>
      </c>
      <c r="RG2">
        <v>29</v>
      </c>
      <c r="RH2">
        <v>21</v>
      </c>
      <c r="RI2">
        <v>35</v>
      </c>
      <c r="RJ2">
        <v>19</v>
      </c>
      <c r="RK2">
        <v>25</v>
      </c>
      <c r="RL2">
        <v>37</v>
      </c>
      <c r="RM2">
        <v>-53</v>
      </c>
      <c r="RN2">
        <v>14</v>
      </c>
      <c r="RO2">
        <v>10</v>
      </c>
      <c r="RP2">
        <v>26</v>
      </c>
      <c r="RQ2">
        <v>18</v>
      </c>
      <c r="RR2">
        <v>-57</v>
      </c>
      <c r="RS2">
        <v>-59</v>
      </c>
      <c r="RT2">
        <v>-3</v>
      </c>
      <c r="RU2">
        <v>18</v>
      </c>
      <c r="RV2">
        <v>23</v>
      </c>
      <c r="RW2">
        <v>-63</v>
      </c>
      <c r="RX2">
        <v>1</v>
      </c>
      <c r="RY2">
        <v>17</v>
      </c>
      <c r="RZ2">
        <v>3</v>
      </c>
      <c r="SA2">
        <v>-67</v>
      </c>
      <c r="SB2">
        <v>1</v>
      </c>
      <c r="SC2">
        <v>-4</v>
      </c>
      <c r="SD2">
        <v>14</v>
      </c>
      <c r="SE2">
        <v>-2</v>
      </c>
      <c r="SF2">
        <v>6</v>
      </c>
      <c r="SG2">
        <v>-73</v>
      </c>
      <c r="SH2">
        <v>-8</v>
      </c>
      <c r="SI2">
        <v>14</v>
      </c>
      <c r="SJ2">
        <v>-76</v>
      </c>
      <c r="SK2">
        <v>-12</v>
      </c>
      <c r="SL2">
        <v>-78</v>
      </c>
      <c r="SM2">
        <v>-40</v>
      </c>
      <c r="SN2">
        <v>2</v>
      </c>
      <c r="SO2">
        <v>4</v>
      </c>
      <c r="SP2">
        <v>-13</v>
      </c>
      <c r="SQ2">
        <v>-82</v>
      </c>
      <c r="SR2">
        <v>-106</v>
      </c>
      <c r="SS2">
        <v>-107</v>
      </c>
      <c r="ST2">
        <v>35</v>
      </c>
      <c r="SU2">
        <v>-25</v>
      </c>
      <c r="SV2">
        <v>53</v>
      </c>
      <c r="SW2">
        <v>74</v>
      </c>
      <c r="SX2">
        <v>79</v>
      </c>
      <c r="SY2">
        <v>0</v>
      </c>
      <c r="SZ2">
        <v>74</v>
      </c>
      <c r="TA2">
        <v>60</v>
      </c>
      <c r="TB2">
        <v>-10</v>
      </c>
      <c r="TC2">
        <v>65</v>
      </c>
      <c r="TD2">
        <v>53</v>
      </c>
      <c r="TE2">
        <v>72</v>
      </c>
      <c r="TF2">
        <v>64</v>
      </c>
      <c r="TG2">
        <v>52</v>
      </c>
      <c r="TH2">
        <v>56</v>
      </c>
      <c r="TI2">
        <v>52</v>
      </c>
      <c r="TJ2">
        <v>50</v>
      </c>
      <c r="TK2">
        <v>-19</v>
      </c>
      <c r="TL2">
        <v>53</v>
      </c>
      <c r="TM2">
        <v>57</v>
      </c>
      <c r="TN2">
        <v>62</v>
      </c>
      <c r="TO2">
        <v>56</v>
      </c>
      <c r="TP2">
        <v>-24</v>
      </c>
      <c r="TQ2">
        <v>58</v>
      </c>
      <c r="TR2">
        <v>54</v>
      </c>
      <c r="TS2">
        <v>38</v>
      </c>
      <c r="TT2">
        <v>39</v>
      </c>
      <c r="TU2">
        <v>40</v>
      </c>
      <c r="TV2">
        <v>-29</v>
      </c>
      <c r="TW2">
        <v>-31</v>
      </c>
      <c r="TX2">
        <v>2</v>
      </c>
      <c r="TY2">
        <v>56</v>
      </c>
      <c r="TZ2">
        <v>35</v>
      </c>
      <c r="UA2">
        <v>-34</v>
      </c>
      <c r="UB2">
        <v>-58</v>
      </c>
      <c r="UC2">
        <v>-59</v>
      </c>
      <c r="UD2">
        <v>138</v>
      </c>
      <c r="UE2">
        <v>-128</v>
      </c>
      <c r="UF2">
        <v>-74</v>
      </c>
      <c r="UG2">
        <v>-108</v>
      </c>
      <c r="UH2">
        <v>-33</v>
      </c>
      <c r="UI2">
        <v>-31</v>
      </c>
      <c r="UJ2">
        <v>-26</v>
      </c>
      <c r="UK2">
        <v>-44</v>
      </c>
      <c r="UL2">
        <v>-101</v>
      </c>
      <c r="UM2">
        <v>-114</v>
      </c>
      <c r="UN2">
        <v>-33</v>
      </c>
      <c r="UO2">
        <v>-37</v>
      </c>
      <c r="UP2">
        <v>-51</v>
      </c>
      <c r="UQ2">
        <v>-39</v>
      </c>
      <c r="UR2">
        <v>-35</v>
      </c>
      <c r="US2">
        <v>-47</v>
      </c>
      <c r="UT2">
        <v>-54</v>
      </c>
      <c r="UU2">
        <v>-122</v>
      </c>
      <c r="UV2">
        <v>-37</v>
      </c>
      <c r="UW2">
        <v>-45</v>
      </c>
      <c r="UX2">
        <v>-52</v>
      </c>
      <c r="UY2">
        <v>-59</v>
      </c>
      <c r="UZ2">
        <v>-58</v>
      </c>
      <c r="VA2">
        <v>-128</v>
      </c>
      <c r="VB2">
        <v>-46</v>
      </c>
      <c r="VC2">
        <v>-65</v>
      </c>
      <c r="VD2">
        <v>-42</v>
      </c>
      <c r="VE2">
        <v>-49</v>
      </c>
      <c r="VF2">
        <v>-133</v>
      </c>
      <c r="VG2">
        <v>-132</v>
      </c>
      <c r="VH2">
        <v>-102</v>
      </c>
      <c r="VI2">
        <v>-60</v>
      </c>
      <c r="VJ2">
        <v>-68</v>
      </c>
      <c r="VK2">
        <v>-56</v>
      </c>
      <c r="VL2">
        <v>-55</v>
      </c>
      <c r="VM2">
        <v>-139</v>
      </c>
      <c r="VN2">
        <v>-141</v>
      </c>
      <c r="VO2">
        <v>-106</v>
      </c>
      <c r="VP2">
        <v>-61</v>
      </c>
      <c r="VQ2">
        <v>-65</v>
      </c>
      <c r="VR2">
        <v>-72</v>
      </c>
      <c r="VS2">
        <v>-78</v>
      </c>
      <c r="VT2">
        <v>-64</v>
      </c>
      <c r="VU2">
        <v>-148</v>
      </c>
      <c r="VV2">
        <v>-70</v>
      </c>
      <c r="VW2">
        <v>-72</v>
      </c>
      <c r="VX2">
        <v>-151</v>
      </c>
      <c r="VY2">
        <v>-68</v>
      </c>
      <c r="VZ2">
        <v>-81</v>
      </c>
      <c r="WA2">
        <v>-81</v>
      </c>
      <c r="WB2">
        <v>-72</v>
      </c>
      <c r="WC2">
        <v>-156</v>
      </c>
      <c r="WD2">
        <v>-74</v>
      </c>
      <c r="WE2">
        <v>-86</v>
      </c>
      <c r="WF2">
        <v>-86</v>
      </c>
      <c r="WG2">
        <v>-80</v>
      </c>
      <c r="WH2">
        <v>-161</v>
      </c>
      <c r="WI2">
        <v>-97</v>
      </c>
      <c r="WJ2">
        <v>-81</v>
      </c>
      <c r="WK2">
        <v>-95</v>
      </c>
      <c r="WL2">
        <v>-165</v>
      </c>
      <c r="WM2">
        <v>-94</v>
      </c>
      <c r="WN2">
        <v>-98</v>
      </c>
      <c r="WO2">
        <v>-103</v>
      </c>
      <c r="WP2">
        <v>-83</v>
      </c>
      <c r="WQ2">
        <v>-97</v>
      </c>
      <c r="WR2">
        <v>-102</v>
      </c>
      <c r="WS2">
        <v>-90</v>
      </c>
      <c r="WT2">
        <v>-173</v>
      </c>
      <c r="WU2">
        <v>-90</v>
      </c>
      <c r="WV2">
        <v>-103</v>
      </c>
      <c r="WW2">
        <v>-111</v>
      </c>
      <c r="WX2">
        <v>-99</v>
      </c>
      <c r="WY2">
        <v>-178</v>
      </c>
      <c r="WZ2">
        <v>-95</v>
      </c>
      <c r="XA2">
        <v>-108</v>
      </c>
      <c r="XB2">
        <v>-112</v>
      </c>
      <c r="XC2">
        <v>-182</v>
      </c>
      <c r="XD2">
        <v>-115</v>
      </c>
      <c r="XE2">
        <v>-115</v>
      </c>
      <c r="XF2">
        <v>-101</v>
      </c>
      <c r="XG2">
        <v>-117</v>
      </c>
      <c r="XH2">
        <v>-120</v>
      </c>
      <c r="XI2">
        <v>-104</v>
      </c>
      <c r="XJ2">
        <v>-120</v>
      </c>
      <c r="XK2">
        <v>-122</v>
      </c>
      <c r="XL2">
        <v>-191</v>
      </c>
      <c r="XM2">
        <v>-106</v>
      </c>
      <c r="XN2">
        <v>-128</v>
      </c>
      <c r="XO2">
        <v>-118</v>
      </c>
      <c r="XP2">
        <v>-110</v>
      </c>
      <c r="XQ2">
        <v>-127</v>
      </c>
      <c r="XR2">
        <v>-196</v>
      </c>
      <c r="XS2">
        <v>-196</v>
      </c>
      <c r="XT2">
        <v>-199</v>
      </c>
      <c r="XU2">
        <v>-135</v>
      </c>
      <c r="XV2">
        <v>-123</v>
      </c>
      <c r="XW2">
        <v>-134</v>
      </c>
      <c r="XX2">
        <v>-203</v>
      </c>
      <c r="XY2">
        <v>-115</v>
      </c>
      <c r="XZ2">
        <v>-126</v>
      </c>
      <c r="YA2">
        <v>-121</v>
      </c>
      <c r="YB2">
        <v>-207</v>
      </c>
      <c r="YC2">
        <v>-143</v>
      </c>
      <c r="YD2">
        <v>-127</v>
      </c>
      <c r="YE2">
        <v>-141</v>
      </c>
      <c r="YF2">
        <v>-211</v>
      </c>
      <c r="YG2">
        <v>-143</v>
      </c>
      <c r="YH2">
        <v>-139</v>
      </c>
      <c r="YI2">
        <v>-145</v>
      </c>
      <c r="YJ2">
        <v>-148</v>
      </c>
      <c r="YK2">
        <v>-132</v>
      </c>
      <c r="YL2">
        <v>-148</v>
      </c>
      <c r="YM2">
        <v>-150</v>
      </c>
      <c r="YN2">
        <v>-219</v>
      </c>
      <c r="YO2">
        <v>-154</v>
      </c>
      <c r="YP2">
        <v>-156</v>
      </c>
      <c r="YQ2">
        <v>-155</v>
      </c>
      <c r="YR2">
        <v>-148</v>
      </c>
      <c r="YS2">
        <v>-224</v>
      </c>
      <c r="YT2">
        <v>-141</v>
      </c>
      <c r="YU2">
        <v>-147</v>
      </c>
      <c r="YV2">
        <v>-227</v>
      </c>
      <c r="YW2">
        <v>-144</v>
      </c>
      <c r="YX2">
        <v>-157</v>
      </c>
      <c r="YY2">
        <v>-161</v>
      </c>
      <c r="YZ2">
        <v>-231</v>
      </c>
      <c r="ZA2">
        <v>-165</v>
      </c>
      <c r="ZB2">
        <v>-161</v>
      </c>
      <c r="ZC2">
        <v>-165</v>
      </c>
      <c r="ZD2">
        <v>-168</v>
      </c>
      <c r="ZE2">
        <v>-161</v>
      </c>
      <c r="ZF2">
        <v>-157</v>
      </c>
      <c r="ZG2">
        <v>-159</v>
      </c>
      <c r="ZH2">
        <v>-166</v>
      </c>
      <c r="ZI2">
        <v>-162</v>
      </c>
      <c r="ZJ2">
        <v>-157</v>
      </c>
      <c r="ZK2">
        <v>-228</v>
      </c>
      <c r="ZL2">
        <v>-265</v>
      </c>
      <c r="ZM2">
        <v>138</v>
      </c>
      <c r="ZN2">
        <v>-128</v>
      </c>
      <c r="ZO2">
        <v>-74</v>
      </c>
      <c r="ZP2">
        <v>-108</v>
      </c>
      <c r="ZQ2">
        <v>-33</v>
      </c>
      <c r="ZR2">
        <v>-31</v>
      </c>
      <c r="ZS2">
        <v>-26</v>
      </c>
      <c r="ZT2">
        <v>-44</v>
      </c>
      <c r="ZU2">
        <v>-101</v>
      </c>
      <c r="ZV2">
        <v>-114</v>
      </c>
      <c r="ZW2">
        <v>-33</v>
      </c>
      <c r="ZX2">
        <v>-37</v>
      </c>
      <c r="ZY2">
        <v>-51</v>
      </c>
      <c r="ZZ2">
        <v>-39</v>
      </c>
      <c r="AAA2">
        <v>-35</v>
      </c>
      <c r="AAB2">
        <v>-47</v>
      </c>
      <c r="AAC2">
        <v>-54</v>
      </c>
      <c r="AAD2">
        <v>-122</v>
      </c>
      <c r="AAE2">
        <v>-37</v>
      </c>
      <c r="AAF2">
        <v>-45</v>
      </c>
      <c r="AAG2">
        <v>-52</v>
      </c>
      <c r="AAH2">
        <v>-59</v>
      </c>
      <c r="AAI2">
        <v>-58</v>
      </c>
      <c r="AAJ2">
        <v>-128</v>
      </c>
      <c r="AAK2">
        <v>-46</v>
      </c>
      <c r="AAL2">
        <v>-65</v>
      </c>
      <c r="AAM2">
        <v>-42</v>
      </c>
      <c r="AAN2">
        <v>-49</v>
      </c>
      <c r="AAO2">
        <v>-133</v>
      </c>
      <c r="AAP2">
        <v>-132</v>
      </c>
      <c r="AAQ2">
        <v>-102</v>
      </c>
      <c r="AAR2">
        <v>-60</v>
      </c>
      <c r="AAS2">
        <v>-68</v>
      </c>
      <c r="AAT2">
        <v>-56</v>
      </c>
      <c r="AAU2">
        <v>-55</v>
      </c>
      <c r="AAV2">
        <v>-139</v>
      </c>
      <c r="AAW2">
        <v>-141</v>
      </c>
      <c r="AAX2">
        <v>-106</v>
      </c>
      <c r="AAY2">
        <v>-61</v>
      </c>
      <c r="AAZ2">
        <v>-65</v>
      </c>
      <c r="ABA2">
        <v>-72</v>
      </c>
      <c r="ABB2">
        <v>-78</v>
      </c>
      <c r="ABC2">
        <v>-64</v>
      </c>
      <c r="ABD2">
        <v>-148</v>
      </c>
      <c r="ABE2">
        <v>-70</v>
      </c>
      <c r="ABF2">
        <v>-72</v>
      </c>
      <c r="ABG2">
        <v>-151</v>
      </c>
      <c r="ABH2">
        <v>-68</v>
      </c>
      <c r="ABI2">
        <v>-81</v>
      </c>
      <c r="ABJ2">
        <v>-81</v>
      </c>
      <c r="ABK2">
        <v>-72</v>
      </c>
      <c r="ABL2">
        <v>-156</v>
      </c>
      <c r="ABM2">
        <v>-74</v>
      </c>
      <c r="ABN2">
        <v>-86</v>
      </c>
      <c r="ABO2">
        <v>-86</v>
      </c>
      <c r="ABP2">
        <v>-80</v>
      </c>
      <c r="ABQ2">
        <v>-161</v>
      </c>
      <c r="ABR2">
        <v>-97</v>
      </c>
      <c r="ABS2">
        <v>-81</v>
      </c>
      <c r="ABT2">
        <v>-95</v>
      </c>
      <c r="ABU2">
        <v>-165</v>
      </c>
      <c r="ABV2">
        <v>-90</v>
      </c>
      <c r="ABW2">
        <v>-94</v>
      </c>
      <c r="ABX2">
        <v>-97</v>
      </c>
      <c r="ABY2">
        <v>-97</v>
      </c>
      <c r="ABZ2">
        <v>-86</v>
      </c>
      <c r="ACA2">
        <v>-102</v>
      </c>
      <c r="ACB2">
        <v>-90</v>
      </c>
      <c r="ACC2">
        <v>-173</v>
      </c>
      <c r="ACD2">
        <v>-90</v>
      </c>
      <c r="ACE2">
        <v>-103</v>
      </c>
      <c r="ACF2">
        <v>-111</v>
      </c>
      <c r="ACG2">
        <v>-99</v>
      </c>
      <c r="ACH2">
        <v>-178</v>
      </c>
      <c r="ACI2">
        <v>-95</v>
      </c>
      <c r="ACJ2">
        <v>-108</v>
      </c>
      <c r="ACK2">
        <v>-112</v>
      </c>
      <c r="ACL2">
        <v>-182</v>
      </c>
      <c r="ACM2">
        <v>-115</v>
      </c>
      <c r="ACN2">
        <v>-115</v>
      </c>
      <c r="ACO2">
        <v>-101</v>
      </c>
      <c r="ACP2">
        <v>-117</v>
      </c>
      <c r="ACQ2">
        <v>-120</v>
      </c>
      <c r="ACR2">
        <v>-104</v>
      </c>
      <c r="ACS2">
        <v>-120</v>
      </c>
      <c r="ACT2">
        <v>-122</v>
      </c>
      <c r="ACU2">
        <v>-191</v>
      </c>
      <c r="ACV2">
        <v>-106</v>
      </c>
      <c r="ACW2">
        <v>-128</v>
      </c>
      <c r="ACX2">
        <v>-118</v>
      </c>
      <c r="ACY2">
        <v>-110</v>
      </c>
      <c r="ACZ2">
        <v>-127</v>
      </c>
      <c r="ADA2">
        <v>-196</v>
      </c>
      <c r="ADB2">
        <v>-196</v>
      </c>
      <c r="ADC2">
        <v>-199</v>
      </c>
      <c r="ADD2">
        <v>-135</v>
      </c>
      <c r="ADE2">
        <v>-123</v>
      </c>
      <c r="ADF2">
        <v>-134</v>
      </c>
      <c r="ADG2">
        <v>-203</v>
      </c>
      <c r="ADH2">
        <v>-115</v>
      </c>
      <c r="ADI2">
        <v>-126</v>
      </c>
      <c r="ADJ2">
        <v>-121</v>
      </c>
      <c r="ADK2">
        <v>-207</v>
      </c>
      <c r="ADL2">
        <v>-143</v>
      </c>
      <c r="ADM2">
        <v>-127</v>
      </c>
      <c r="ADN2">
        <v>-141</v>
      </c>
      <c r="ADO2">
        <v>-211</v>
      </c>
      <c r="ADP2">
        <v>-143</v>
      </c>
      <c r="ADQ2">
        <v>-139</v>
      </c>
      <c r="ADR2">
        <v>-145</v>
      </c>
      <c r="ADS2">
        <v>-148</v>
      </c>
      <c r="ADT2">
        <v>-132</v>
      </c>
      <c r="ADU2">
        <v>-148</v>
      </c>
      <c r="ADV2">
        <v>-150</v>
      </c>
      <c r="ADW2">
        <v>-219</v>
      </c>
      <c r="ADX2">
        <v>-154</v>
      </c>
      <c r="ADY2">
        <v>-156</v>
      </c>
      <c r="ADZ2">
        <v>-155</v>
      </c>
      <c r="AEA2">
        <v>-148</v>
      </c>
      <c r="AEB2">
        <v>-224</v>
      </c>
      <c r="AEC2">
        <v>-141</v>
      </c>
      <c r="AED2">
        <v>-147</v>
      </c>
      <c r="AEE2">
        <v>-227</v>
      </c>
      <c r="AEF2">
        <v>-144</v>
      </c>
      <c r="AEG2">
        <v>-157</v>
      </c>
      <c r="AEH2">
        <v>-161</v>
      </c>
      <c r="AEI2">
        <v>-231</v>
      </c>
      <c r="AEJ2">
        <v>-165</v>
      </c>
      <c r="AEK2">
        <v>-161</v>
      </c>
      <c r="AEL2">
        <v>-165</v>
      </c>
      <c r="AEM2">
        <v>-168</v>
      </c>
      <c r="AEN2">
        <v>-161</v>
      </c>
      <c r="AEO2">
        <v>-157</v>
      </c>
      <c r="AEP2">
        <v>-159</v>
      </c>
      <c r="AEQ2">
        <v>-166</v>
      </c>
      <c r="AER2">
        <v>-162</v>
      </c>
      <c r="AES2">
        <v>-157</v>
      </c>
      <c r="AET2">
        <v>-228</v>
      </c>
      <c r="AEU2">
        <v>-265</v>
      </c>
      <c r="AEV2">
        <v>263</v>
      </c>
      <c r="AEW2">
        <v>-253</v>
      </c>
      <c r="AEX2">
        <v>-199</v>
      </c>
      <c r="AEY2">
        <v>-233</v>
      </c>
      <c r="AEZ2">
        <v>-158</v>
      </c>
      <c r="AFA2">
        <v>-156</v>
      </c>
      <c r="AFB2">
        <v>-151</v>
      </c>
      <c r="AFC2">
        <v>-169</v>
      </c>
      <c r="AFD2">
        <v>-226</v>
      </c>
      <c r="AFE2">
        <v>-239</v>
      </c>
      <c r="AFF2">
        <v>-158</v>
      </c>
      <c r="AFG2">
        <v>-162</v>
      </c>
      <c r="AFH2">
        <v>-176</v>
      </c>
      <c r="AFI2">
        <v>-164</v>
      </c>
      <c r="AFJ2">
        <v>-160</v>
      </c>
      <c r="AFK2">
        <v>-172</v>
      </c>
      <c r="AFL2">
        <v>-179</v>
      </c>
      <c r="AFM2">
        <v>-247</v>
      </c>
      <c r="AFN2">
        <v>-162</v>
      </c>
      <c r="AFO2">
        <v>-170</v>
      </c>
      <c r="AFP2">
        <v>-177</v>
      </c>
      <c r="AFQ2">
        <v>-184</v>
      </c>
      <c r="AFR2">
        <v>-183</v>
      </c>
      <c r="AFS2">
        <v>-253</v>
      </c>
      <c r="AFT2">
        <v>-171</v>
      </c>
      <c r="AFU2">
        <v>-190</v>
      </c>
      <c r="AFV2">
        <v>-167</v>
      </c>
      <c r="AFW2">
        <v>-174</v>
      </c>
      <c r="AFX2">
        <v>-258</v>
      </c>
      <c r="AFY2">
        <v>-257</v>
      </c>
      <c r="AFZ2">
        <v>-227</v>
      </c>
      <c r="AGA2">
        <v>-183</v>
      </c>
      <c r="AGB2">
        <v>-197</v>
      </c>
      <c r="AGC2">
        <v>-187</v>
      </c>
      <c r="AGD2">
        <v>-175</v>
      </c>
      <c r="AGE2">
        <v>-182</v>
      </c>
      <c r="AGF2">
        <v>-193</v>
      </c>
      <c r="AGG2">
        <v>-184</v>
      </c>
      <c r="AGH2">
        <v>-268</v>
      </c>
      <c r="AGI2">
        <v>-202</v>
      </c>
      <c r="AGJ2">
        <v>-191</v>
      </c>
      <c r="AGK2">
        <v>-194</v>
      </c>
      <c r="AGL2">
        <v>-192</v>
      </c>
      <c r="AGM2">
        <v>-197</v>
      </c>
      <c r="AGN2">
        <v>-205</v>
      </c>
      <c r="AGO2">
        <v>-191</v>
      </c>
      <c r="AGP2">
        <v>-207</v>
      </c>
      <c r="AGQ2">
        <v>-276</v>
      </c>
      <c r="AGR2">
        <v>-278</v>
      </c>
      <c r="AGS2">
        <v>-222</v>
      </c>
      <c r="AGT2">
        <v>-201</v>
      </c>
      <c r="AGU2">
        <v>-196</v>
      </c>
      <c r="AGV2">
        <v>-282</v>
      </c>
      <c r="AGW2">
        <v>-206</v>
      </c>
      <c r="AGX2">
        <v>-219</v>
      </c>
      <c r="AGY2">
        <v>-196</v>
      </c>
      <c r="AGZ2">
        <v>-286</v>
      </c>
      <c r="AHA2">
        <v>-207</v>
      </c>
      <c r="AHB2">
        <v>-206</v>
      </c>
      <c r="AHC2">
        <v>-210</v>
      </c>
      <c r="AHD2">
        <v>-223</v>
      </c>
      <c r="AHE2">
        <v>-222</v>
      </c>
      <c r="AHF2">
        <v>-223</v>
      </c>
      <c r="AHG2">
        <v>-225</v>
      </c>
      <c r="AHH2">
        <v>-280</v>
      </c>
      <c r="AHI2">
        <v>-293</v>
      </c>
      <c r="AHJ2">
        <v>-296</v>
      </c>
      <c r="AHK2">
        <v>-232</v>
      </c>
      <c r="AHL2">
        <v>-220</v>
      </c>
      <c r="AHM2">
        <v>-231</v>
      </c>
      <c r="AHN2">
        <v>-300</v>
      </c>
      <c r="AHO2">
        <v>-212</v>
      </c>
      <c r="AHP2">
        <v>-223</v>
      </c>
      <c r="AHQ2">
        <v>-218</v>
      </c>
      <c r="AHR2">
        <v>-304</v>
      </c>
      <c r="AHS2">
        <v>-236</v>
      </c>
      <c r="AHT2">
        <v>-228</v>
      </c>
      <c r="AHU2">
        <v>-223</v>
      </c>
      <c r="AHV2">
        <v>-239</v>
      </c>
      <c r="AHW2">
        <v>-227</v>
      </c>
      <c r="AHX2">
        <v>-310</v>
      </c>
      <c r="AHY2">
        <v>-227</v>
      </c>
      <c r="AHZ2">
        <v>-240</v>
      </c>
      <c r="AIA2">
        <v>-244</v>
      </c>
      <c r="AIB2">
        <v>-314</v>
      </c>
      <c r="AIC2">
        <v>-248</v>
      </c>
      <c r="AID2">
        <v>-237</v>
      </c>
      <c r="AIE2">
        <v>-250</v>
      </c>
      <c r="AIF2">
        <v>-243</v>
      </c>
      <c r="AIG2">
        <v>-239</v>
      </c>
      <c r="AIH2">
        <v>-247</v>
      </c>
      <c r="AII2">
        <v>-237</v>
      </c>
      <c r="AIJ2">
        <v>-308</v>
      </c>
      <c r="AIK2">
        <v>-345</v>
      </c>
      <c r="AIL2">
        <v>-273</v>
      </c>
      <c r="AIM2">
        <v>-260</v>
      </c>
      <c r="AIN2">
        <v>-248</v>
      </c>
      <c r="AIO2">
        <v>-243</v>
      </c>
      <c r="AIP2">
        <v>-263</v>
      </c>
      <c r="AIQ2">
        <v>-329</v>
      </c>
      <c r="AIR2">
        <v>-252</v>
      </c>
      <c r="AIS2">
        <v>-252</v>
      </c>
      <c r="AIT2">
        <v>-248</v>
      </c>
      <c r="AIU2">
        <v>-260</v>
      </c>
      <c r="AIV2">
        <v>-267</v>
      </c>
      <c r="AIW2">
        <v>-266</v>
      </c>
      <c r="AIX2">
        <v>-253</v>
      </c>
      <c r="AIY2">
        <v>-337</v>
      </c>
      <c r="AIZ2">
        <v>-249</v>
      </c>
      <c r="AJA2">
        <v>-260</v>
      </c>
      <c r="AJB2">
        <v>-255</v>
      </c>
      <c r="AJC2">
        <v>-259</v>
      </c>
      <c r="AJD2">
        <v>-342</v>
      </c>
      <c r="AJE2">
        <v>-260</v>
      </c>
      <c r="AJF2">
        <v>-267</v>
      </c>
      <c r="AJG2">
        <v>-280</v>
      </c>
      <c r="AJH2">
        <v>-270</v>
      </c>
      <c r="AJI2">
        <v>-271</v>
      </c>
      <c r="AJJ2">
        <v>-348</v>
      </c>
      <c r="AJK2">
        <v>-281</v>
      </c>
      <c r="AJL2">
        <v>-268</v>
      </c>
      <c r="AJM2">
        <v>-272</v>
      </c>
      <c r="AJN2">
        <v>-279</v>
      </c>
      <c r="AJO2">
        <v>-285</v>
      </c>
      <c r="AJP2">
        <v>-342</v>
      </c>
      <c r="AJQ2">
        <v>-355</v>
      </c>
      <c r="AJR2">
        <v>-280</v>
      </c>
      <c r="AJS2">
        <v>-278</v>
      </c>
      <c r="AJT2">
        <v>-279</v>
      </c>
      <c r="AJU2">
        <v>-284</v>
      </c>
      <c r="AJV2">
        <v>-277</v>
      </c>
      <c r="AJW2">
        <v>-361</v>
      </c>
      <c r="AJX2">
        <v>-282</v>
      </c>
      <c r="AJY2">
        <v>-278</v>
      </c>
      <c r="AJZ2">
        <v>-274</v>
      </c>
      <c r="AKA2">
        <v>-275</v>
      </c>
      <c r="AKB2">
        <v>-290</v>
      </c>
      <c r="AKC2">
        <v>-298</v>
      </c>
      <c r="AKD2">
        <v>-300</v>
      </c>
      <c r="AKE2">
        <v>-369</v>
      </c>
      <c r="AKF2">
        <v>-300</v>
      </c>
      <c r="AKG2">
        <v>-292</v>
      </c>
      <c r="AKH2">
        <v>-290</v>
      </c>
      <c r="AKI2">
        <v>-373</v>
      </c>
      <c r="AKJ2">
        <v>-309</v>
      </c>
      <c r="AKK2">
        <v>-375</v>
      </c>
      <c r="AKL2">
        <v>-299</v>
      </c>
      <c r="AKM2">
        <v>-298</v>
      </c>
      <c r="AKN2">
        <v>-301</v>
      </c>
      <c r="AKO2">
        <v>-310</v>
      </c>
      <c r="AKP2">
        <v>-302</v>
      </c>
      <c r="AKQ2">
        <v>-297</v>
      </c>
      <c r="AKR2">
        <v>-370</v>
      </c>
      <c r="AKS2">
        <v>-383</v>
      </c>
      <c r="AKT2">
        <v>-302</v>
      </c>
      <c r="AKU2">
        <v>-316</v>
      </c>
      <c r="AKV2">
        <v>-321</v>
      </c>
      <c r="AKW2">
        <v>-311</v>
      </c>
      <c r="AKX2">
        <v>-315</v>
      </c>
      <c r="AKY2">
        <v>-299</v>
      </c>
      <c r="AKZ2">
        <v>-321</v>
      </c>
      <c r="ALA2">
        <v>-308</v>
      </c>
      <c r="ALB2">
        <v>-392</v>
      </c>
      <c r="ALC2">
        <v>-306</v>
      </c>
      <c r="ALD2">
        <v>-322</v>
      </c>
      <c r="ALE2">
        <v>-330</v>
      </c>
      <c r="ALF2">
        <v>-312</v>
      </c>
      <c r="ALG2">
        <v>-397</v>
      </c>
      <c r="ALH2">
        <v>-326</v>
      </c>
      <c r="ALI2">
        <v>-334</v>
      </c>
      <c r="ALJ2">
        <v>-317</v>
      </c>
      <c r="ALK2">
        <v>-401</v>
      </c>
      <c r="ALL2">
        <v>-330</v>
      </c>
      <c r="ALM2">
        <v>-338</v>
      </c>
      <c r="ALN2">
        <v>-324</v>
      </c>
      <c r="ALO2">
        <v>-325</v>
      </c>
      <c r="ALP2">
        <v>-337</v>
      </c>
      <c r="ALQ2">
        <v>-329</v>
      </c>
      <c r="ALR2">
        <v>-339</v>
      </c>
      <c r="ALS2">
        <v>-341</v>
      </c>
      <c r="ALT2">
        <v>-398</v>
      </c>
      <c r="ALU2">
        <v>-411</v>
      </c>
      <c r="ALV2">
        <v>-347</v>
      </c>
      <c r="ALW2">
        <v>-335</v>
      </c>
      <c r="ALX2">
        <v>-346</v>
      </c>
      <c r="ALY2">
        <v>-415</v>
      </c>
      <c r="ALZ2">
        <v>-334</v>
      </c>
      <c r="AMA2">
        <v>-352</v>
      </c>
      <c r="AMB2">
        <v>-350</v>
      </c>
      <c r="AMC2">
        <v>-346</v>
      </c>
      <c r="AMD2">
        <v>-341</v>
      </c>
      <c r="AME2">
        <v>-338</v>
      </c>
      <c r="AMF2">
        <v>-422</v>
      </c>
      <c r="AMG2">
        <v>-334</v>
      </c>
      <c r="AMH2">
        <v>-345</v>
      </c>
      <c r="AMI2">
        <v>-340</v>
      </c>
      <c r="AMJ2">
        <v>-344</v>
      </c>
      <c r="AMK2">
        <v>-427</v>
      </c>
      <c r="AML2">
        <v>-345</v>
      </c>
      <c r="AMM2">
        <v>-357</v>
      </c>
      <c r="AMN2">
        <v>-357</v>
      </c>
      <c r="AMO2">
        <v>-351</v>
      </c>
      <c r="AMP2">
        <v>-432</v>
      </c>
      <c r="AMQ2">
        <v>-365</v>
      </c>
      <c r="AMR2">
        <v>-361</v>
      </c>
      <c r="AMS2">
        <v>-353</v>
      </c>
      <c r="AMT2">
        <v>-367</v>
      </c>
      <c r="AMU2">
        <v>-370</v>
      </c>
      <c r="AMV2">
        <v>-354</v>
      </c>
      <c r="AMW2">
        <v>-363</v>
      </c>
      <c r="AMX2">
        <v>-351</v>
      </c>
      <c r="AMY2">
        <v>-427</v>
      </c>
      <c r="AMZ2">
        <v>-464</v>
      </c>
      <c r="ANA2">
        <v>-441</v>
      </c>
      <c r="ANB2">
        <v>-397</v>
      </c>
      <c r="ANC2">
        <v>-373</v>
      </c>
      <c r="AND2">
        <v>-434</v>
      </c>
      <c r="ANE2">
        <v>-447</v>
      </c>
      <c r="ANF2">
        <v>-376</v>
      </c>
      <c r="ANG2">
        <v>-380</v>
      </c>
      <c r="ANH2">
        <v>-374</v>
      </c>
      <c r="ANI2">
        <v>-375</v>
      </c>
      <c r="ANJ2">
        <v>-373</v>
      </c>
      <c r="ANK2">
        <v>-452</v>
      </c>
      <c r="ANL2">
        <v>-454</v>
      </c>
      <c r="ANM2">
        <v>-398</v>
      </c>
      <c r="ANN2">
        <v>-377</v>
      </c>
      <c r="ANO2">
        <v>-372</v>
      </c>
      <c r="ANP2">
        <v>-458</v>
      </c>
      <c r="ANQ2">
        <v>-376</v>
      </c>
      <c r="ANR2">
        <v>-388</v>
      </c>
      <c r="ANS2">
        <v>-382</v>
      </c>
      <c r="ANT2">
        <v>-377</v>
      </c>
      <c r="ANU2">
        <v>-387</v>
      </c>
      <c r="ANV2">
        <v>-396</v>
      </c>
      <c r="ANW2">
        <v>-465</v>
      </c>
      <c r="ANX2">
        <v>-400</v>
      </c>
      <c r="ANY2">
        <v>-398</v>
      </c>
      <c r="ANZ2">
        <v>-468</v>
      </c>
      <c r="AOA2">
        <v>-404</v>
      </c>
      <c r="AOB2">
        <v>-404</v>
      </c>
      <c r="AOC2">
        <v>-395</v>
      </c>
      <c r="AOD2">
        <v>-403</v>
      </c>
      <c r="AOE2">
        <v>-473</v>
      </c>
      <c r="AOF2">
        <v>-390</v>
      </c>
      <c r="AOG2">
        <v>-396</v>
      </c>
      <c r="AOH2">
        <v>-476</v>
      </c>
      <c r="AOI2">
        <v>-406</v>
      </c>
      <c r="AOJ2">
        <v>-409</v>
      </c>
      <c r="AOK2">
        <v>-395</v>
      </c>
      <c r="AOL2">
        <v>-480</v>
      </c>
      <c r="AOM2">
        <v>-408</v>
      </c>
      <c r="AON2">
        <v>-404</v>
      </c>
      <c r="AOO2">
        <v>-483</v>
      </c>
      <c r="AOP2">
        <v>-418</v>
      </c>
      <c r="AOQ2">
        <v>-396</v>
      </c>
      <c r="AOR2">
        <v>-486</v>
      </c>
      <c r="AOS2">
        <v>-403</v>
      </c>
      <c r="AOT2">
        <v>-399</v>
      </c>
      <c r="AOU2">
        <v>-409</v>
      </c>
      <c r="AOV2">
        <v>-417</v>
      </c>
      <c r="AOW2">
        <v>-413</v>
      </c>
      <c r="AOX2">
        <v>-421</v>
      </c>
      <c r="AOY2">
        <v>-493</v>
      </c>
      <c r="AOZ2">
        <v>37</v>
      </c>
      <c r="APA2">
        <v>-5</v>
      </c>
      <c r="APB2">
        <v>73</v>
      </c>
      <c r="APC2">
        <v>71</v>
      </c>
      <c r="APD2">
        <v>-8</v>
      </c>
      <c r="APE2">
        <v>75</v>
      </c>
      <c r="APF2">
        <v>62</v>
      </c>
      <c r="APG2">
        <v>58</v>
      </c>
      <c r="APH2">
        <v>-12</v>
      </c>
      <c r="API2">
        <v>62</v>
      </c>
      <c r="APJ2">
        <v>55</v>
      </c>
      <c r="APK2">
        <v>74</v>
      </c>
      <c r="APL2">
        <v>64</v>
      </c>
      <c r="APM2">
        <v>48</v>
      </c>
      <c r="APN2">
        <v>50</v>
      </c>
      <c r="APO2">
        <v>-19</v>
      </c>
      <c r="APP2">
        <v>45</v>
      </c>
      <c r="APQ2">
        <v>63</v>
      </c>
      <c r="APR2">
        <v>-22</v>
      </c>
      <c r="APS2">
        <v>61</v>
      </c>
      <c r="APT2">
        <v>48</v>
      </c>
      <c r="APU2">
        <v>44</v>
      </c>
      <c r="APV2">
        <v>-26</v>
      </c>
      <c r="APW2">
        <v>50</v>
      </c>
      <c r="APX2">
        <v>37</v>
      </c>
      <c r="APY2">
        <v>44</v>
      </c>
      <c r="APZ2">
        <v>48</v>
      </c>
      <c r="AQA2">
        <v>-31</v>
      </c>
      <c r="AQB2">
        <v>33</v>
      </c>
      <c r="AQC2">
        <v>40</v>
      </c>
      <c r="AQD2">
        <v>48</v>
      </c>
      <c r="AQE2">
        <v>41</v>
      </c>
      <c r="AQF2">
        <v>43</v>
      </c>
      <c r="AQG2">
        <v>30</v>
      </c>
      <c r="AQH2">
        <v>37</v>
      </c>
      <c r="AQI2">
        <v>-25</v>
      </c>
      <c r="AQJ2">
        <v>-38</v>
      </c>
      <c r="AQK2">
        <v>-63</v>
      </c>
      <c r="AQL2">
        <v>0</v>
      </c>
      <c r="AQM2">
        <v>0</v>
      </c>
      <c r="AQN2">
        <v>109</v>
      </c>
      <c r="AQO2">
        <v>7</v>
      </c>
      <c r="AQP2">
        <v>21101</v>
      </c>
      <c r="AQQ2">
        <v>0</v>
      </c>
      <c r="AQR2">
        <v>0</v>
      </c>
      <c r="AQS2">
        <v>-2</v>
      </c>
      <c r="AQT2">
        <v>22208</v>
      </c>
      <c r="AQU2">
        <v>-2</v>
      </c>
      <c r="AQV2">
        <v>-5</v>
      </c>
      <c r="AQW2">
        <v>-1</v>
      </c>
      <c r="AQX2">
        <v>1205</v>
      </c>
      <c r="AQY2">
        <v>-1</v>
      </c>
      <c r="AQZ2">
        <v>1169</v>
      </c>
      <c r="ARA2">
        <v>22202</v>
      </c>
      <c r="ARB2">
        <v>-2</v>
      </c>
      <c r="ARC2">
        <v>-4</v>
      </c>
      <c r="ARD2">
        <v>1</v>
      </c>
      <c r="ARE2">
        <v>22201</v>
      </c>
      <c r="ARF2">
        <v>1</v>
      </c>
      <c r="ARG2">
        <v>-6</v>
      </c>
      <c r="ARH2">
        <v>1</v>
      </c>
      <c r="ARI2">
        <v>22102</v>
      </c>
      <c r="ARJ2">
        <v>1</v>
      </c>
      <c r="ARK2">
        <v>-2</v>
      </c>
      <c r="ARL2">
        <v>2</v>
      </c>
      <c r="ARM2">
        <v>21102</v>
      </c>
      <c r="ARN2">
        <v>1</v>
      </c>
      <c r="ARO2">
        <v>1162</v>
      </c>
      <c r="ARP2">
        <v>0</v>
      </c>
      <c r="ARQ2">
        <v>2106</v>
      </c>
      <c r="ARR2">
        <v>0</v>
      </c>
      <c r="ARS2">
        <v>-3</v>
      </c>
      <c r="ART2">
        <v>21201</v>
      </c>
      <c r="ARU2">
        <v>-2</v>
      </c>
      <c r="ARV2">
        <v>1</v>
      </c>
      <c r="ARW2">
        <v>-2</v>
      </c>
      <c r="ARX2">
        <v>1106</v>
      </c>
      <c r="ARY2">
        <v>0</v>
      </c>
      <c r="ARZ2">
        <v>1136</v>
      </c>
      <c r="ASA2">
        <v>109</v>
      </c>
      <c r="ASB2">
        <v>-7</v>
      </c>
      <c r="ASC2">
        <v>2105</v>
      </c>
      <c r="ASD2">
        <v>1</v>
      </c>
      <c r="ASE2">
        <v>0</v>
      </c>
      <c r="ASF2">
        <v>109</v>
      </c>
      <c r="ASG2">
        <v>6</v>
      </c>
      <c r="ASH2">
        <v>2102</v>
      </c>
      <c r="ASI2">
        <v>1</v>
      </c>
      <c r="ASJ2">
        <v>-5</v>
      </c>
      <c r="ASK2">
        <v>1181</v>
      </c>
      <c r="ASL2">
        <v>21001</v>
      </c>
      <c r="ASM2">
        <v>0</v>
      </c>
      <c r="ASN2">
        <v>0</v>
      </c>
      <c r="ASO2">
        <v>-2</v>
      </c>
      <c r="ASP2">
        <v>21102</v>
      </c>
      <c r="ASQ2">
        <v>1</v>
      </c>
      <c r="ASR2">
        <v>0</v>
      </c>
      <c r="ASS2">
        <v>-3</v>
      </c>
      <c r="AST2">
        <v>21201</v>
      </c>
      <c r="ASU2">
        <v>-5</v>
      </c>
      <c r="ASV2">
        <v>1</v>
      </c>
      <c r="ASW2">
        <v>-5</v>
      </c>
      <c r="ASX2">
        <v>22208</v>
      </c>
      <c r="ASY2">
        <v>-3</v>
      </c>
      <c r="ASZ2">
        <v>-2</v>
      </c>
      <c r="ATA2">
        <v>-1</v>
      </c>
      <c r="ATB2">
        <v>1205</v>
      </c>
      <c r="ATC2">
        <v>-1</v>
      </c>
      <c r="ATD2">
        <v>1229</v>
      </c>
      <c r="ATE2">
        <v>2201</v>
      </c>
      <c r="ATF2">
        <v>-5</v>
      </c>
      <c r="ATG2">
        <v>-3</v>
      </c>
      <c r="ATH2">
        <v>1205</v>
      </c>
      <c r="ATI2">
        <v>20102</v>
      </c>
      <c r="ATJ2">
        <v>1</v>
      </c>
      <c r="ATK2">
        <v>0</v>
      </c>
      <c r="ATL2">
        <v>1</v>
      </c>
      <c r="ATM2">
        <v>22101</v>
      </c>
      <c r="ATN2">
        <v>0</v>
      </c>
      <c r="ATO2">
        <v>-3</v>
      </c>
      <c r="ATP2">
        <v>2</v>
      </c>
      <c r="ATQ2">
        <v>21202</v>
      </c>
      <c r="ATR2">
        <v>-2</v>
      </c>
      <c r="ATS2">
        <v>1</v>
      </c>
      <c r="ATT2">
        <v>3</v>
      </c>
      <c r="ATU2">
        <v>21102</v>
      </c>
      <c r="ATV2">
        <v>1</v>
      </c>
      <c r="ATW2">
        <v>1222</v>
      </c>
      <c r="ATX2">
        <v>0</v>
      </c>
      <c r="ATY2">
        <v>2106</v>
      </c>
      <c r="ATZ2">
        <v>0</v>
      </c>
      <c r="AUA2">
        <v>-4</v>
      </c>
      <c r="AUB2">
        <v>21201</v>
      </c>
      <c r="AUC2">
        <v>-3</v>
      </c>
      <c r="AUD2">
        <v>1</v>
      </c>
      <c r="AUE2">
        <v>-3</v>
      </c>
      <c r="AUF2">
        <v>1105</v>
      </c>
      <c r="AUG2">
        <v>1</v>
      </c>
      <c r="AUH2">
        <v>1192</v>
      </c>
      <c r="AUI2">
        <v>109</v>
      </c>
      <c r="AUJ2">
        <v>-6</v>
      </c>
      <c r="AUK2">
        <v>2105</v>
      </c>
      <c r="AUL2">
        <v>1</v>
      </c>
      <c r="AUM2">
        <v>0</v>
      </c>
      <c r="AUN2">
        <v>109</v>
      </c>
      <c r="AUO2">
        <v>2</v>
      </c>
      <c r="AUP2">
        <v>21202</v>
      </c>
      <c r="AUQ2">
        <v>-1</v>
      </c>
      <c r="AUR2">
        <v>1</v>
      </c>
      <c r="AUS2">
        <v>1</v>
      </c>
      <c r="AUT2">
        <v>21101</v>
      </c>
      <c r="AUU2">
        <v>1256</v>
      </c>
      <c r="AUV2">
        <v>0</v>
      </c>
      <c r="AUW2">
        <v>2</v>
      </c>
      <c r="AUX2">
        <v>21102</v>
      </c>
      <c r="AUY2">
        <v>1251</v>
      </c>
      <c r="AUZ2">
        <v>1</v>
      </c>
      <c r="AVA2">
        <v>0</v>
      </c>
      <c r="AVB2">
        <v>1105</v>
      </c>
      <c r="AVC2">
        <v>1</v>
      </c>
      <c r="AVD2">
        <v>1174</v>
      </c>
      <c r="AVE2">
        <v>109</v>
      </c>
      <c r="AVF2">
        <v>-2</v>
      </c>
      <c r="AVG2">
        <v>2106</v>
      </c>
      <c r="AVH2">
        <v>0</v>
      </c>
      <c r="AVI2">
        <v>0</v>
      </c>
      <c r="AVJ2">
        <v>109</v>
      </c>
      <c r="AVK2">
        <v>5</v>
      </c>
      <c r="AVL2">
        <v>22201</v>
      </c>
      <c r="AVM2">
        <v>-4</v>
      </c>
      <c r="AVN2">
        <v>-3</v>
      </c>
      <c r="AVO2">
        <v>-1</v>
      </c>
      <c r="AVP2">
        <v>22201</v>
      </c>
      <c r="AVQ2">
        <v>-2</v>
      </c>
      <c r="AVR2">
        <v>-1</v>
      </c>
      <c r="AVS2">
        <v>-1</v>
      </c>
      <c r="AVT2">
        <v>204</v>
      </c>
      <c r="AVU2">
        <v>-1</v>
      </c>
      <c r="AVV2">
        <v>109</v>
      </c>
      <c r="AVW2">
        <v>-5</v>
      </c>
      <c r="AVX2">
        <v>2105</v>
      </c>
      <c r="AVY2">
        <v>1</v>
      </c>
      <c r="AVZ2">
        <v>0</v>
      </c>
      <c r="AWA2">
        <v>109</v>
      </c>
      <c r="AWB2">
        <v>3</v>
      </c>
      <c r="AWC2">
        <v>2102</v>
      </c>
      <c r="AWD2">
        <v>1</v>
      </c>
      <c r="AWE2">
        <v>-2</v>
      </c>
      <c r="AWF2">
        <v>1280</v>
      </c>
      <c r="AWG2">
        <v>1006</v>
      </c>
      <c r="AWH2">
        <v>0</v>
      </c>
      <c r="AWI2">
        <v>1303</v>
      </c>
      <c r="AWJ2">
        <v>104</v>
      </c>
      <c r="AWK2">
        <v>45</v>
      </c>
      <c r="AWL2">
        <v>104</v>
      </c>
      <c r="AWM2">
        <v>32</v>
      </c>
      <c r="AWN2">
        <v>1201</v>
      </c>
      <c r="AWO2">
        <v>-1</v>
      </c>
      <c r="AWP2">
        <v>66</v>
      </c>
      <c r="AWQ2">
        <v>1291</v>
      </c>
      <c r="AWR2">
        <v>21002</v>
      </c>
      <c r="AWS2">
        <v>0</v>
      </c>
      <c r="AWT2">
        <v>1</v>
      </c>
      <c r="AWU2">
        <v>1</v>
      </c>
      <c r="AWV2">
        <v>21101</v>
      </c>
      <c r="AWW2">
        <v>1301</v>
      </c>
      <c r="AWX2">
        <v>0</v>
      </c>
      <c r="AWY2">
        <v>0</v>
      </c>
      <c r="AWZ2">
        <v>1106</v>
      </c>
      <c r="AXA2">
        <v>0</v>
      </c>
      <c r="AXB2">
        <v>1234</v>
      </c>
      <c r="AXC2">
        <v>104</v>
      </c>
      <c r="AXD2">
        <v>10</v>
      </c>
      <c r="AXE2">
        <v>109</v>
      </c>
      <c r="AXF2">
        <v>-3</v>
      </c>
      <c r="AXG2">
        <v>2105</v>
      </c>
      <c r="AXH2">
        <v>1</v>
      </c>
      <c r="AXI2">
        <v>0</v>
      </c>
      <c r="AXJ2">
        <v>0</v>
      </c>
      <c r="AXK2">
        <v>0</v>
      </c>
      <c r="AXL2">
        <v>109</v>
      </c>
      <c r="AXM2">
        <v>2</v>
      </c>
      <c r="AXN2">
        <v>2101</v>
      </c>
      <c r="AXO2">
        <v>0</v>
      </c>
      <c r="AXP2">
        <v>-1</v>
      </c>
      <c r="AXQ2">
        <v>1309</v>
      </c>
      <c r="AXR2">
        <v>1101</v>
      </c>
      <c r="AXS2">
        <v>0</v>
      </c>
      <c r="AXT2">
        <v>0</v>
      </c>
      <c r="AXU2">
        <v>1308</v>
      </c>
      <c r="AXV2">
        <v>21102</v>
      </c>
      <c r="AXW2">
        <v>4601</v>
      </c>
      <c r="AXX2">
        <v>1</v>
      </c>
      <c r="AXY2">
        <v>1</v>
      </c>
      <c r="AXZ2">
        <v>21101</v>
      </c>
      <c r="AYA2">
        <v>13</v>
      </c>
      <c r="AYB2">
        <v>0</v>
      </c>
      <c r="AYC2">
        <v>2</v>
      </c>
      <c r="AYD2">
        <v>21101</v>
      </c>
      <c r="AYE2">
        <v>0</v>
      </c>
      <c r="AYF2">
        <v>4</v>
      </c>
      <c r="AYG2">
        <v>3</v>
      </c>
      <c r="AYH2">
        <v>21102</v>
      </c>
      <c r="AYI2">
        <v>1353</v>
      </c>
      <c r="AYJ2">
        <v>1</v>
      </c>
      <c r="AYK2">
        <v>4</v>
      </c>
      <c r="AYL2">
        <v>21101</v>
      </c>
      <c r="AYM2">
        <v>0</v>
      </c>
      <c r="AYN2">
        <v>1343</v>
      </c>
      <c r="AYO2">
        <v>0</v>
      </c>
      <c r="AYP2">
        <v>1106</v>
      </c>
      <c r="AYQ2">
        <v>0</v>
      </c>
      <c r="AYR2">
        <v>1130</v>
      </c>
      <c r="AYS2">
        <v>20102</v>
      </c>
      <c r="AYT2">
        <v>1</v>
      </c>
      <c r="AYU2">
        <v>1308</v>
      </c>
      <c r="AYV2">
        <v>-1</v>
      </c>
      <c r="AYW2">
        <v>109</v>
      </c>
      <c r="AYX2">
        <v>-2</v>
      </c>
      <c r="AYY2">
        <v>2106</v>
      </c>
      <c r="AYZ2">
        <v>0</v>
      </c>
      <c r="AZA2">
        <v>0</v>
      </c>
      <c r="AZB2">
        <v>50</v>
      </c>
      <c r="AZC2">
        <v>109</v>
      </c>
      <c r="AZD2">
        <v>3</v>
      </c>
      <c r="AZE2">
        <v>2102</v>
      </c>
      <c r="AZF2">
        <v>1</v>
      </c>
      <c r="AZG2">
        <v>-2</v>
      </c>
      <c r="AZH2">
        <v>1360</v>
      </c>
      <c r="AZI2">
        <v>20008</v>
      </c>
      <c r="AZJ2">
        <v>0</v>
      </c>
      <c r="AZK2">
        <v>1309</v>
      </c>
      <c r="AZL2">
        <v>-1</v>
      </c>
      <c r="AZM2">
        <v>1206</v>
      </c>
      <c r="AZN2">
        <v>-1</v>
      </c>
      <c r="AZO2">
        <v>1419</v>
      </c>
      <c r="AZP2">
        <v>1005</v>
      </c>
      <c r="AZQ2">
        <v>1308</v>
      </c>
      <c r="AZR2">
        <v>1398</v>
      </c>
      <c r="AZS2">
        <v>1102</v>
      </c>
      <c r="AZT2">
        <v>1</v>
      </c>
      <c r="AZU2">
        <v>1</v>
      </c>
      <c r="AZV2">
        <v>1308</v>
      </c>
      <c r="AZW2">
        <v>21008</v>
      </c>
      <c r="AZX2">
        <v>1309</v>
      </c>
      <c r="AZY2">
        <v>-1</v>
      </c>
      <c r="AZZ2">
        <v>-1</v>
      </c>
      <c r="BAA2">
        <v>1206</v>
      </c>
      <c r="BAB2">
        <v>-1</v>
      </c>
      <c r="BAC2">
        <v>1387</v>
      </c>
      <c r="BAD2">
        <v>21102</v>
      </c>
      <c r="BAE2">
        <v>1</v>
      </c>
      <c r="BAF2">
        <v>106</v>
      </c>
      <c r="BAG2">
        <v>1</v>
      </c>
      <c r="BAH2">
        <v>1105</v>
      </c>
      <c r="BAI2">
        <v>1</v>
      </c>
      <c r="BAJ2">
        <v>1391</v>
      </c>
      <c r="BAK2">
        <v>21102</v>
      </c>
      <c r="BAL2">
        <v>1</v>
      </c>
      <c r="BAM2">
        <v>92</v>
      </c>
      <c r="BAN2">
        <v>1</v>
      </c>
      <c r="BAO2">
        <v>21102</v>
      </c>
      <c r="BAP2">
        <v>1</v>
      </c>
      <c r="BAQ2">
        <v>1398</v>
      </c>
      <c r="BAR2">
        <v>0</v>
      </c>
      <c r="BAS2">
        <v>1106</v>
      </c>
      <c r="BAT2">
        <v>0</v>
      </c>
      <c r="BAU2">
        <v>1234</v>
      </c>
      <c r="BAV2">
        <v>104</v>
      </c>
      <c r="BAW2">
        <v>45</v>
      </c>
      <c r="BAX2">
        <v>104</v>
      </c>
      <c r="BAY2">
        <v>32</v>
      </c>
      <c r="BAZ2">
        <v>1201</v>
      </c>
      <c r="BBA2">
        <v>-2</v>
      </c>
      <c r="BBB2">
        <v>1</v>
      </c>
      <c r="BBC2">
        <v>1408</v>
      </c>
      <c r="BBD2">
        <v>20102</v>
      </c>
      <c r="BBE2">
        <v>1</v>
      </c>
      <c r="BBF2">
        <v>0</v>
      </c>
      <c r="BBG2">
        <v>1</v>
      </c>
      <c r="BBH2">
        <v>21101</v>
      </c>
      <c r="BBI2">
        <v>0</v>
      </c>
      <c r="BBJ2">
        <v>1417</v>
      </c>
      <c r="BBK2">
        <v>0</v>
      </c>
      <c r="BBL2">
        <v>1106</v>
      </c>
      <c r="BBM2">
        <v>0</v>
      </c>
      <c r="BBN2">
        <v>1234</v>
      </c>
      <c r="BBO2">
        <v>104</v>
      </c>
      <c r="BBP2">
        <v>10</v>
      </c>
      <c r="BBQ2">
        <v>109</v>
      </c>
      <c r="BBR2">
        <v>-3</v>
      </c>
      <c r="BBS2">
        <v>2105</v>
      </c>
      <c r="BBT2">
        <v>1</v>
      </c>
      <c r="BBU2">
        <v>0</v>
      </c>
      <c r="BBV2">
        <v>109</v>
      </c>
      <c r="BBW2">
        <v>3</v>
      </c>
      <c r="BBX2">
        <v>2102</v>
      </c>
      <c r="BBY2">
        <v>1</v>
      </c>
      <c r="BBZ2">
        <v>-2</v>
      </c>
      <c r="BCA2">
        <v>1128</v>
      </c>
      <c r="BCB2">
        <v>21102</v>
      </c>
      <c r="BCC2">
        <v>34</v>
      </c>
      <c r="BCD2">
        <v>1</v>
      </c>
      <c r="BCE2">
        <v>1</v>
      </c>
      <c r="BCF2">
        <v>21102</v>
      </c>
      <c r="BCG2">
        <v>1441</v>
      </c>
      <c r="BCH2">
        <v>1</v>
      </c>
      <c r="BCI2">
        <v>0</v>
      </c>
      <c r="BCJ2">
        <v>1106</v>
      </c>
      <c r="BCK2">
        <v>0</v>
      </c>
      <c r="BCL2">
        <v>1234</v>
      </c>
      <c r="BCM2">
        <v>1001</v>
      </c>
      <c r="BCN2">
        <v>1128</v>
      </c>
      <c r="BCO2">
        <v>0</v>
      </c>
      <c r="BCP2">
        <v>1447</v>
      </c>
      <c r="BCQ2">
        <v>20101</v>
      </c>
      <c r="BCR2">
        <v>0</v>
      </c>
      <c r="BCS2">
        <v>0</v>
      </c>
      <c r="BCT2">
        <v>1</v>
      </c>
      <c r="BCU2">
        <v>21101</v>
      </c>
      <c r="BCV2">
        <v>0</v>
      </c>
      <c r="BCW2">
        <v>1456</v>
      </c>
      <c r="BCX2">
        <v>0</v>
      </c>
      <c r="BCY2">
        <v>1106</v>
      </c>
      <c r="BCZ2">
        <v>0</v>
      </c>
      <c r="BDA2">
        <v>1234</v>
      </c>
      <c r="BDB2">
        <v>21101</v>
      </c>
      <c r="BDC2">
        <v>41</v>
      </c>
      <c r="BDD2">
        <v>0</v>
      </c>
      <c r="BDE2">
        <v>1</v>
      </c>
      <c r="BDF2">
        <v>21101</v>
      </c>
      <c r="BDG2">
        <v>0</v>
      </c>
      <c r="BDH2">
        <v>1467</v>
      </c>
      <c r="BDI2">
        <v>0</v>
      </c>
      <c r="BDJ2">
        <v>1106</v>
      </c>
      <c r="BDK2">
        <v>0</v>
      </c>
      <c r="BDL2">
        <v>1234</v>
      </c>
      <c r="BDM2">
        <v>1001</v>
      </c>
      <c r="BDN2">
        <v>1128</v>
      </c>
      <c r="BDO2">
        <v>1</v>
      </c>
      <c r="BDP2">
        <v>1472</v>
      </c>
      <c r="BDQ2">
        <v>21001</v>
      </c>
      <c r="BDR2">
        <v>0</v>
      </c>
      <c r="BDS2">
        <v>0</v>
      </c>
      <c r="BDT2">
        <v>1</v>
      </c>
      <c r="BDU2">
        <v>21101</v>
      </c>
      <c r="BDV2">
        <v>1482</v>
      </c>
      <c r="BDW2">
        <v>0</v>
      </c>
      <c r="BDX2">
        <v>0</v>
      </c>
      <c r="BDY2">
        <v>1106</v>
      </c>
      <c r="BDZ2">
        <v>0</v>
      </c>
      <c r="BEA2">
        <v>1234</v>
      </c>
      <c r="BEB2">
        <v>21102</v>
      </c>
      <c r="BEC2">
        <v>1</v>
      </c>
      <c r="BED2">
        <v>46</v>
      </c>
      <c r="BEE2">
        <v>1</v>
      </c>
      <c r="BEF2">
        <v>21101</v>
      </c>
      <c r="BEG2">
        <v>1493</v>
      </c>
      <c r="BEH2">
        <v>0</v>
      </c>
      <c r="BEI2">
        <v>0</v>
      </c>
      <c r="BEJ2">
        <v>1106</v>
      </c>
      <c r="BEK2">
        <v>0</v>
      </c>
      <c r="BEL2">
        <v>1234</v>
      </c>
      <c r="BEM2">
        <v>21001</v>
      </c>
      <c r="BEN2">
        <v>1128</v>
      </c>
      <c r="BEO2">
        <v>3</v>
      </c>
      <c r="BEP2">
        <v>1</v>
      </c>
      <c r="BEQ2">
        <v>21101</v>
      </c>
      <c r="BER2">
        <v>4</v>
      </c>
      <c r="BES2">
        <v>0</v>
      </c>
      <c r="BET2">
        <v>2</v>
      </c>
      <c r="BEU2">
        <v>21102</v>
      </c>
      <c r="BEV2">
        <v>1</v>
      </c>
      <c r="BEW2">
        <v>1</v>
      </c>
      <c r="BEX2">
        <v>3</v>
      </c>
      <c r="BEY2">
        <v>21101</v>
      </c>
      <c r="BEZ2">
        <v>0</v>
      </c>
      <c r="BFA2">
        <v>1273</v>
      </c>
      <c r="BFB2">
        <v>4</v>
      </c>
      <c r="BFC2">
        <v>21101</v>
      </c>
      <c r="BFD2">
        <v>1516</v>
      </c>
      <c r="BFE2">
        <v>0</v>
      </c>
      <c r="BFF2">
        <v>0</v>
      </c>
      <c r="BFG2">
        <v>1105</v>
      </c>
      <c r="BFH2">
        <v>1</v>
      </c>
      <c r="BFI2">
        <v>1130</v>
      </c>
      <c r="BFJ2">
        <v>20102</v>
      </c>
      <c r="BFK2">
        <v>1</v>
      </c>
      <c r="BFL2">
        <v>1128</v>
      </c>
      <c r="BFM2">
        <v>1</v>
      </c>
      <c r="BFN2">
        <v>21102</v>
      </c>
      <c r="BFO2">
        <v>1</v>
      </c>
      <c r="BFP2">
        <v>1527</v>
      </c>
      <c r="BFQ2">
        <v>0</v>
      </c>
      <c r="BFR2">
        <v>1106</v>
      </c>
      <c r="BFS2">
        <v>0</v>
      </c>
      <c r="BFT2">
        <v>1310</v>
      </c>
      <c r="BFU2">
        <v>1001</v>
      </c>
      <c r="BFV2">
        <v>1128</v>
      </c>
      <c r="BFW2">
        <v>2</v>
      </c>
      <c r="BFX2">
        <v>1532</v>
      </c>
      <c r="BFY2">
        <v>21002</v>
      </c>
      <c r="BFZ2">
        <v>0</v>
      </c>
      <c r="BGA2">
        <v>1</v>
      </c>
      <c r="BGB2">
        <v>-1</v>
      </c>
      <c r="BGC2">
        <v>1206</v>
      </c>
      <c r="BGD2">
        <v>-1</v>
      </c>
      <c r="BGE2">
        <v>1545</v>
      </c>
      <c r="BGF2">
        <v>21102</v>
      </c>
      <c r="BGG2">
        <v>1</v>
      </c>
      <c r="BGH2">
        <v>1545</v>
      </c>
      <c r="BGI2">
        <v>0</v>
      </c>
      <c r="BGJ2">
        <v>2106</v>
      </c>
      <c r="BGK2">
        <v>0</v>
      </c>
      <c r="BGL2">
        <v>-1</v>
      </c>
      <c r="BGM2">
        <v>109</v>
      </c>
      <c r="BGN2">
        <v>-3</v>
      </c>
      <c r="BGO2">
        <v>2105</v>
      </c>
      <c r="BGP2">
        <v>1</v>
      </c>
      <c r="BGQ2">
        <v>0</v>
      </c>
      <c r="BGR2">
        <v>109</v>
      </c>
      <c r="BGS2">
        <v>0</v>
      </c>
      <c r="BGT2">
        <v>99</v>
      </c>
      <c r="BGU2">
        <v>109</v>
      </c>
      <c r="BGV2">
        <v>2</v>
      </c>
      <c r="BGW2">
        <v>1102</v>
      </c>
      <c r="BGX2">
        <v>1</v>
      </c>
      <c r="BGY2">
        <v>0</v>
      </c>
      <c r="BGZ2">
        <v>1550</v>
      </c>
      <c r="BHA2">
        <v>21102</v>
      </c>
      <c r="BHB2">
        <v>4601</v>
      </c>
      <c r="BHC2">
        <v>1</v>
      </c>
      <c r="BHD2">
        <v>1</v>
      </c>
      <c r="BHE2">
        <v>21101</v>
      </c>
      <c r="BHF2">
        <v>0</v>
      </c>
      <c r="BHG2">
        <v>13</v>
      </c>
      <c r="BHH2">
        <v>2</v>
      </c>
      <c r="BHI2">
        <v>21102</v>
      </c>
      <c r="BHJ2">
        <v>4</v>
      </c>
      <c r="BHK2">
        <v>1</v>
      </c>
      <c r="BHL2">
        <v>3</v>
      </c>
      <c r="BHM2">
        <v>21102</v>
      </c>
      <c r="BHN2">
        <v>1</v>
      </c>
      <c r="BHO2">
        <v>1664</v>
      </c>
      <c r="BHP2">
        <v>4</v>
      </c>
      <c r="BHQ2">
        <v>21102</v>
      </c>
      <c r="BHR2">
        <v>1582</v>
      </c>
      <c r="BHS2">
        <v>1</v>
      </c>
      <c r="BHT2">
        <v>0</v>
      </c>
      <c r="BHU2">
        <v>1106</v>
      </c>
      <c r="BHV2">
        <v>0</v>
      </c>
      <c r="BHW2">
        <v>1130</v>
      </c>
      <c r="BHX2">
        <v>2</v>
      </c>
      <c r="BHY2">
        <v>2486</v>
      </c>
      <c r="BHZ2">
        <v>1352</v>
      </c>
      <c r="BIA2">
        <v>1551</v>
      </c>
      <c r="BIB2">
        <v>1102</v>
      </c>
      <c r="BIC2">
        <v>0</v>
      </c>
      <c r="BID2">
        <v>1</v>
      </c>
      <c r="BIE2">
        <v>1552</v>
      </c>
      <c r="BIF2">
        <v>20101</v>
      </c>
      <c r="BIG2">
        <v>0</v>
      </c>
      <c r="BIH2">
        <v>1550</v>
      </c>
      <c r="BII2">
        <v>1</v>
      </c>
      <c r="BIJ2">
        <v>21102</v>
      </c>
      <c r="BIK2">
        <v>1</v>
      </c>
      <c r="BIL2">
        <v>33</v>
      </c>
      <c r="BIM2">
        <v>2</v>
      </c>
      <c r="BIN2">
        <v>21101</v>
      </c>
      <c r="BIO2">
        <v>1702</v>
      </c>
      <c r="BIP2">
        <v>0</v>
      </c>
      <c r="BIQ2">
        <v>3</v>
      </c>
      <c r="BIR2">
        <v>21102</v>
      </c>
      <c r="BIS2">
        <v>1609</v>
      </c>
      <c r="BIT2">
        <v>1</v>
      </c>
      <c r="BIU2">
        <v>0</v>
      </c>
      <c r="BIV2">
        <v>1106</v>
      </c>
      <c r="BIW2">
        <v>0</v>
      </c>
      <c r="BIX2">
        <v>2722</v>
      </c>
      <c r="BIY2">
        <v>21007</v>
      </c>
      <c r="BIZ2">
        <v>1552</v>
      </c>
      <c r="BJA2">
        <v>0</v>
      </c>
      <c r="BJB2">
        <v>-1</v>
      </c>
      <c r="BJC2">
        <v>1205</v>
      </c>
      <c r="BJD2">
        <v>-1</v>
      </c>
      <c r="BJE2">
        <v>1630</v>
      </c>
      <c r="BJF2">
        <v>20107</v>
      </c>
      <c r="BJG2">
        <v>0</v>
      </c>
      <c r="BJH2">
        <v>1552</v>
      </c>
      <c r="BJI2">
        <v>-1</v>
      </c>
      <c r="BJJ2">
        <v>1205</v>
      </c>
      <c r="BJK2">
        <v>-1</v>
      </c>
      <c r="BJL2">
        <v>1637</v>
      </c>
      <c r="BJM2">
        <v>21102</v>
      </c>
      <c r="BJN2">
        <v>1630</v>
      </c>
      <c r="BJO2">
        <v>1</v>
      </c>
      <c r="BJP2">
        <v>0</v>
      </c>
      <c r="BJQ2">
        <v>1105</v>
      </c>
      <c r="BJR2">
        <v>1</v>
      </c>
      <c r="BJS2">
        <v>1752</v>
      </c>
      <c r="BJT2">
        <v>21101</v>
      </c>
      <c r="BJU2">
        <v>0</v>
      </c>
      <c r="BJV2">
        <v>548</v>
      </c>
      <c r="BJW2">
        <v>1</v>
      </c>
      <c r="BJX2">
        <v>1106</v>
      </c>
      <c r="BJY2">
        <v>0</v>
      </c>
      <c r="BJZ2">
        <v>1641</v>
      </c>
      <c r="BKA2">
        <v>21102</v>
      </c>
      <c r="BKB2">
        <v>687</v>
      </c>
      <c r="BKC2">
        <v>1</v>
      </c>
      <c r="BKD2">
        <v>1</v>
      </c>
      <c r="BKE2">
        <v>21102</v>
      </c>
      <c r="BKF2">
        <v>1648</v>
      </c>
      <c r="BKG2">
        <v>1</v>
      </c>
      <c r="BKH2">
        <v>0</v>
      </c>
      <c r="BKI2">
        <v>1106</v>
      </c>
      <c r="BKJ2">
        <v>0</v>
      </c>
      <c r="BKK2">
        <v>1234</v>
      </c>
      <c r="BKL2">
        <v>21101</v>
      </c>
      <c r="BKM2">
        <v>0</v>
      </c>
      <c r="BKN2">
        <v>4457</v>
      </c>
      <c r="BKO2">
        <v>1</v>
      </c>
      <c r="BKP2">
        <v>21102</v>
      </c>
      <c r="BKQ2">
        <v>1659</v>
      </c>
      <c r="BKR2">
        <v>1</v>
      </c>
      <c r="BKS2">
        <v>0</v>
      </c>
      <c r="BKT2">
        <v>1105</v>
      </c>
      <c r="BKU2">
        <v>1</v>
      </c>
      <c r="BKV2">
        <v>1424</v>
      </c>
      <c r="BKW2">
        <v>109</v>
      </c>
      <c r="BKX2">
        <v>-2</v>
      </c>
      <c r="BKY2">
        <v>2105</v>
      </c>
      <c r="BKZ2">
        <v>1</v>
      </c>
      <c r="BLA2">
        <v>0</v>
      </c>
      <c r="BLB2">
        <v>109</v>
      </c>
      <c r="BLC2">
        <v>4</v>
      </c>
      <c r="BLD2">
        <v>21202</v>
      </c>
      <c r="BLE2">
        <v>-2</v>
      </c>
      <c r="BLF2">
        <v>-1</v>
      </c>
      <c r="BLG2">
        <v>-2</v>
      </c>
      <c r="BLH2">
        <v>1202</v>
      </c>
      <c r="BLI2">
        <v>-3</v>
      </c>
      <c r="BLJ2">
        <v>1</v>
      </c>
      <c r="BLK2">
        <v>1675</v>
      </c>
      <c r="BLL2">
        <v>21008</v>
      </c>
      <c r="BLM2">
        <v>0</v>
      </c>
      <c r="BLN2">
        <v>-1</v>
      </c>
      <c r="BLO2">
        <v>-1</v>
      </c>
      <c r="BLP2">
        <v>1206</v>
      </c>
      <c r="BLQ2">
        <v>-1</v>
      </c>
      <c r="BLR2">
        <v>1697</v>
      </c>
      <c r="BLS2">
        <v>1201</v>
      </c>
      <c r="BLT2">
        <v>-3</v>
      </c>
      <c r="BLU2">
        <v>2</v>
      </c>
      <c r="BLV2">
        <v>1687</v>
      </c>
      <c r="BLW2">
        <v>20101</v>
      </c>
      <c r="BLX2">
        <v>-27</v>
      </c>
      <c r="BLY2">
        <v>0</v>
      </c>
      <c r="BLZ2">
        <v>-3</v>
      </c>
      <c r="BMA2">
        <v>22201</v>
      </c>
      <c r="BMB2">
        <v>-3</v>
      </c>
      <c r="BMC2">
        <v>-2</v>
      </c>
      <c r="BMD2">
        <v>-3</v>
      </c>
      <c r="BME2">
        <v>2001</v>
      </c>
      <c r="BMF2">
        <v>1550</v>
      </c>
      <c r="BMG2">
        <v>-3</v>
      </c>
      <c r="BMH2">
        <v>1550</v>
      </c>
      <c r="BMI2">
        <v>109</v>
      </c>
      <c r="BMJ2">
        <v>-4</v>
      </c>
      <c r="BMK2">
        <v>2106</v>
      </c>
      <c r="BML2">
        <v>0</v>
      </c>
      <c r="BMM2">
        <v>0</v>
      </c>
      <c r="BMN2">
        <v>109</v>
      </c>
      <c r="BMO2">
        <v>5</v>
      </c>
      <c r="BMP2">
        <v>21008</v>
      </c>
      <c r="BMQ2">
        <v>1552</v>
      </c>
      <c r="BMR2">
        <v>0</v>
      </c>
      <c r="BMS2">
        <v>-1</v>
      </c>
      <c r="BMT2">
        <v>1206</v>
      </c>
      <c r="BMU2">
        <v>-1</v>
      </c>
      <c r="BMV2">
        <v>1747</v>
      </c>
      <c r="BMW2">
        <v>1201</v>
      </c>
      <c r="BMX2">
        <v>-3</v>
      </c>
      <c r="BMY2">
        <v>1901</v>
      </c>
      <c r="BMZ2">
        <v>1717</v>
      </c>
      <c r="BNA2">
        <v>20101</v>
      </c>
      <c r="BNB2">
        <v>0</v>
      </c>
      <c r="BNC2">
        <v>0</v>
      </c>
      <c r="BND2">
        <v>-2</v>
      </c>
      <c r="BNE2">
        <v>1205</v>
      </c>
      <c r="BNF2">
        <v>-4</v>
      </c>
      <c r="BNG2">
        <v>1736</v>
      </c>
      <c r="BNH2">
        <v>20207</v>
      </c>
      <c r="BNI2">
        <v>-2</v>
      </c>
      <c r="BNJ2">
        <v>1551</v>
      </c>
      <c r="BNK2">
        <v>-1</v>
      </c>
      <c r="BNL2">
        <v>1205</v>
      </c>
      <c r="BNM2">
        <v>-1</v>
      </c>
      <c r="BNN2">
        <v>1747</v>
      </c>
      <c r="BNO2">
        <v>1102</v>
      </c>
      <c r="BNP2">
        <v>-1</v>
      </c>
      <c r="BNQ2">
        <v>1</v>
      </c>
      <c r="BNR2">
        <v>1552</v>
      </c>
      <c r="BNS2">
        <v>1105</v>
      </c>
      <c r="BNT2">
        <v>1</v>
      </c>
      <c r="BNU2">
        <v>1747</v>
      </c>
      <c r="BNV2">
        <v>22007</v>
      </c>
      <c r="BNW2">
        <v>1551</v>
      </c>
      <c r="BNX2">
        <v>-2</v>
      </c>
      <c r="BNY2">
        <v>-1</v>
      </c>
      <c r="BNZ2">
        <v>1205</v>
      </c>
      <c r="BOA2">
        <v>-1</v>
      </c>
      <c r="BOB2">
        <v>1747</v>
      </c>
      <c r="BOC2">
        <v>1101</v>
      </c>
      <c r="BOD2">
        <v>1</v>
      </c>
      <c r="BOE2">
        <v>0</v>
      </c>
      <c r="BOF2">
        <v>1552</v>
      </c>
      <c r="BOG2">
        <v>109</v>
      </c>
      <c r="BOH2">
        <v>-5</v>
      </c>
      <c r="BOI2">
        <v>2106</v>
      </c>
      <c r="BOJ2">
        <v>0</v>
      </c>
      <c r="BOK2">
        <v>0</v>
      </c>
      <c r="BOL2">
        <v>109</v>
      </c>
      <c r="BOM2">
        <v>1</v>
      </c>
      <c r="BON2">
        <v>21101</v>
      </c>
      <c r="BOO2">
        <v>0</v>
      </c>
      <c r="BOP2">
        <v>826</v>
      </c>
      <c r="BOQ2">
        <v>1</v>
      </c>
      <c r="BOR2">
        <v>21101</v>
      </c>
      <c r="BOS2">
        <v>1765</v>
      </c>
      <c r="BOT2">
        <v>0</v>
      </c>
      <c r="BOU2">
        <v>0</v>
      </c>
      <c r="BOV2">
        <v>1106</v>
      </c>
      <c r="BOW2">
        <v>0</v>
      </c>
      <c r="BOX2">
        <v>1234</v>
      </c>
      <c r="BOY2">
        <v>20101</v>
      </c>
      <c r="BOZ2">
        <v>0</v>
      </c>
      <c r="BPA2">
        <v>1550</v>
      </c>
      <c r="BPB2">
        <v>1</v>
      </c>
      <c r="BPC2">
        <v>21101</v>
      </c>
      <c r="BPD2">
        <v>0</v>
      </c>
      <c r="BPE2">
        <v>1776</v>
      </c>
      <c r="BPF2">
        <v>0</v>
      </c>
      <c r="BPG2">
        <v>1105</v>
      </c>
      <c r="BPH2">
        <v>1</v>
      </c>
      <c r="BPI2">
        <v>2863</v>
      </c>
      <c r="BPJ2">
        <v>21101</v>
      </c>
      <c r="BPK2">
        <v>0</v>
      </c>
      <c r="BPL2">
        <v>1090</v>
      </c>
      <c r="BPM2">
        <v>1</v>
      </c>
      <c r="BPN2">
        <v>21101</v>
      </c>
      <c r="BPO2">
        <v>1787</v>
      </c>
      <c r="BPP2">
        <v>0</v>
      </c>
      <c r="BPQ2">
        <v>0</v>
      </c>
      <c r="BPR2">
        <v>1105</v>
      </c>
      <c r="BPS2">
        <v>1</v>
      </c>
      <c r="BPT2">
        <v>1234</v>
      </c>
      <c r="BPU2">
        <v>99</v>
      </c>
      <c r="BPV2">
        <v>1106</v>
      </c>
      <c r="BPW2">
        <v>0</v>
      </c>
      <c r="BPX2">
        <v>1787</v>
      </c>
      <c r="BPY2">
        <v>109</v>
      </c>
      <c r="BPZ2">
        <v>-1</v>
      </c>
      <c r="BQA2">
        <v>2105</v>
      </c>
      <c r="BQB2">
        <v>1</v>
      </c>
      <c r="BQC2">
        <v>0</v>
      </c>
      <c r="BQD2">
        <v>109</v>
      </c>
      <c r="BQE2">
        <v>1</v>
      </c>
      <c r="BQF2">
        <v>21102</v>
      </c>
      <c r="BQG2">
        <v>1</v>
      </c>
      <c r="BQH2">
        <v>512</v>
      </c>
      <c r="BQI2">
        <v>1</v>
      </c>
      <c r="BQJ2">
        <v>21102</v>
      </c>
      <c r="BQK2">
        <v>1</v>
      </c>
      <c r="BQL2">
        <v>1809</v>
      </c>
      <c r="BQM2">
        <v>0</v>
      </c>
      <c r="BQN2">
        <v>1106</v>
      </c>
      <c r="BQO2">
        <v>0</v>
      </c>
      <c r="BQP2">
        <v>1234</v>
      </c>
      <c r="BQQ2">
        <v>99</v>
      </c>
      <c r="BQR2">
        <v>1106</v>
      </c>
      <c r="BQS2">
        <v>0</v>
      </c>
      <c r="BQT2">
        <v>1809</v>
      </c>
      <c r="BQU2">
        <v>109</v>
      </c>
      <c r="BQV2">
        <v>-1</v>
      </c>
      <c r="BQW2">
        <v>2105</v>
      </c>
      <c r="BQX2">
        <v>1</v>
      </c>
      <c r="BQY2">
        <v>0</v>
      </c>
      <c r="BQZ2">
        <v>109</v>
      </c>
      <c r="BRA2">
        <v>1</v>
      </c>
      <c r="BRB2">
        <v>1101</v>
      </c>
      <c r="BRC2">
        <v>0</v>
      </c>
      <c r="BRD2">
        <v>1</v>
      </c>
      <c r="BRE2">
        <v>1129</v>
      </c>
      <c r="BRF2">
        <v>109</v>
      </c>
      <c r="BRG2">
        <v>-1</v>
      </c>
      <c r="BRH2">
        <v>2106</v>
      </c>
      <c r="BRI2">
        <v>0</v>
      </c>
      <c r="BRJ2">
        <v>0</v>
      </c>
      <c r="BRK2">
        <v>109</v>
      </c>
      <c r="BRL2">
        <v>1</v>
      </c>
      <c r="BRM2">
        <v>21102</v>
      </c>
      <c r="BRN2">
        <v>377</v>
      </c>
      <c r="BRO2">
        <v>1</v>
      </c>
      <c r="BRP2">
        <v>1</v>
      </c>
      <c r="BRQ2">
        <v>21102</v>
      </c>
      <c r="BRR2">
        <v>1842</v>
      </c>
      <c r="BRS2">
        <v>1</v>
      </c>
      <c r="BRT2">
        <v>0</v>
      </c>
      <c r="BRU2">
        <v>1105</v>
      </c>
      <c r="BRV2">
        <v>1</v>
      </c>
      <c r="BRW2">
        <v>1234</v>
      </c>
      <c r="BRX2">
        <v>1105</v>
      </c>
      <c r="BRY2">
        <v>1</v>
      </c>
      <c r="BRZ2">
        <v>1831</v>
      </c>
      <c r="BSA2">
        <v>109</v>
      </c>
      <c r="BSB2">
        <v>-1</v>
      </c>
      <c r="BSC2">
        <v>2106</v>
      </c>
      <c r="BSD2">
        <v>0</v>
      </c>
      <c r="BSE2">
        <v>0</v>
      </c>
      <c r="BSF2">
        <v>109</v>
      </c>
      <c r="BSG2">
        <v>1</v>
      </c>
      <c r="BSH2">
        <v>21101</v>
      </c>
      <c r="BSI2">
        <v>0</v>
      </c>
      <c r="BSJ2">
        <v>407</v>
      </c>
      <c r="BSK2">
        <v>1</v>
      </c>
      <c r="BSL2">
        <v>21102</v>
      </c>
      <c r="BSM2">
        <v>1</v>
      </c>
      <c r="BSN2">
        <v>1863</v>
      </c>
      <c r="BSO2">
        <v>0</v>
      </c>
      <c r="BSP2">
        <v>1105</v>
      </c>
      <c r="BSQ2">
        <v>1</v>
      </c>
      <c r="BSR2">
        <v>1234</v>
      </c>
      <c r="BSS2">
        <v>99</v>
      </c>
      <c r="BST2">
        <v>1105</v>
      </c>
      <c r="BSU2">
        <v>1</v>
      </c>
      <c r="BSV2">
        <v>1863</v>
      </c>
      <c r="BSW2">
        <v>109</v>
      </c>
      <c r="BSX2">
        <v>-1</v>
      </c>
      <c r="BSY2">
        <v>2106</v>
      </c>
      <c r="BSZ2">
        <v>0</v>
      </c>
      <c r="BTA2">
        <v>0</v>
      </c>
      <c r="BTB2">
        <v>109</v>
      </c>
      <c r="BTC2">
        <v>1</v>
      </c>
      <c r="BTD2">
        <v>21102</v>
      </c>
      <c r="BTE2">
        <v>1</v>
      </c>
      <c r="BTF2">
        <v>452</v>
      </c>
      <c r="BTG2">
        <v>1</v>
      </c>
      <c r="BTH2">
        <v>21102</v>
      </c>
      <c r="BTI2">
        <v>1885</v>
      </c>
      <c r="BTJ2">
        <v>1</v>
      </c>
      <c r="BTK2">
        <v>0</v>
      </c>
      <c r="BTL2">
        <v>1105</v>
      </c>
      <c r="BTM2">
        <v>1</v>
      </c>
      <c r="BTN2">
        <v>1234</v>
      </c>
      <c r="BTO2">
        <v>99</v>
      </c>
      <c r="BTP2">
        <v>1105</v>
      </c>
      <c r="BTQ2">
        <v>1</v>
      </c>
      <c r="BTR2">
        <v>1885</v>
      </c>
      <c r="BTS2">
        <v>109</v>
      </c>
      <c r="BTT2">
        <v>-1</v>
      </c>
      <c r="BTU2">
        <v>2106</v>
      </c>
      <c r="BTV2">
        <v>0</v>
      </c>
      <c r="BTW2">
        <v>0</v>
      </c>
      <c r="BTX2">
        <v>1941</v>
      </c>
      <c r="BTY2">
        <v>1947</v>
      </c>
      <c r="BTZ2">
        <v>1953</v>
      </c>
      <c r="BUA2">
        <v>1958</v>
      </c>
      <c r="BUB2">
        <v>1965</v>
      </c>
      <c r="BUC2">
        <v>1972</v>
      </c>
      <c r="BUD2">
        <v>1978</v>
      </c>
      <c r="BUE2">
        <v>2653</v>
      </c>
      <c r="BUF2">
        <v>3075</v>
      </c>
      <c r="BUG2">
        <v>2972</v>
      </c>
      <c r="BUH2">
        <v>2767</v>
      </c>
      <c r="BUI2">
        <v>2882</v>
      </c>
      <c r="BUJ2">
        <v>2740</v>
      </c>
      <c r="BUK2">
        <v>3209</v>
      </c>
      <c r="BUL2">
        <v>2939</v>
      </c>
      <c r="BUM2">
        <v>3185</v>
      </c>
      <c r="BUN2">
        <v>2929</v>
      </c>
      <c r="BUO2">
        <v>2800</v>
      </c>
      <c r="BUP2">
        <v>3390</v>
      </c>
      <c r="BUQ2">
        <v>3193</v>
      </c>
      <c r="BUR2">
        <v>2904</v>
      </c>
      <c r="BUS2">
        <v>3177</v>
      </c>
      <c r="BUT2">
        <v>3229</v>
      </c>
      <c r="BUU2">
        <v>2605</v>
      </c>
      <c r="BUV2">
        <v>2976</v>
      </c>
      <c r="BUW2">
        <v>2899</v>
      </c>
      <c r="BUX2">
        <v>3312</v>
      </c>
      <c r="BUY2">
        <v>2955</v>
      </c>
      <c r="BUZ2">
        <v>2988</v>
      </c>
      <c r="BVA2">
        <v>2999</v>
      </c>
      <c r="BVB2">
        <v>2776</v>
      </c>
      <c r="BVC2">
        <v>2994</v>
      </c>
      <c r="BVD2">
        <v>2823</v>
      </c>
      <c r="BVE2">
        <v>2858</v>
      </c>
      <c r="BVF2">
        <v>3400</v>
      </c>
      <c r="BVG2">
        <v>2854</v>
      </c>
      <c r="BVH2">
        <v>3272</v>
      </c>
      <c r="BVI2">
        <v>2943</v>
      </c>
      <c r="BVJ2">
        <v>2750</v>
      </c>
      <c r="BVK2">
        <v>3324</v>
      </c>
      <c r="BVL2">
        <v>2281</v>
      </c>
      <c r="BVM2">
        <v>2468</v>
      </c>
      <c r="BVN2">
        <v>2418</v>
      </c>
      <c r="BVO2">
        <v>2450</v>
      </c>
      <c r="BVP2">
        <v>2487</v>
      </c>
      <c r="BVQ2">
        <v>2125</v>
      </c>
      <c r="BVR2">
        <v>2505</v>
      </c>
      <c r="BVS2">
        <v>5</v>
      </c>
      <c r="BVT2">
        <v>95</v>
      </c>
      <c r="BVU2">
        <v>108</v>
      </c>
      <c r="BVV2">
        <v>104</v>
      </c>
      <c r="BVW2">
        <v>104</v>
      </c>
      <c r="BVX2">
        <v>23</v>
      </c>
      <c r="BVY2">
        <v>5</v>
      </c>
      <c r="BVZ2">
        <v>96</v>
      </c>
      <c r="BWA2">
        <v>91</v>
      </c>
      <c r="BWB2">
        <v>108</v>
      </c>
      <c r="BWC2">
        <v>108</v>
      </c>
      <c r="BWD2">
        <v>1</v>
      </c>
      <c r="BWE2">
        <v>4</v>
      </c>
      <c r="BWF2">
        <v>101</v>
      </c>
      <c r="BWG2">
        <v>105</v>
      </c>
      <c r="BWH2">
        <v>112</v>
      </c>
      <c r="BWI2">
        <v>3</v>
      </c>
      <c r="BWJ2">
        <v>6</v>
      </c>
      <c r="BWK2">
        <v>104</v>
      </c>
      <c r="BWL2">
        <v>104</v>
      </c>
      <c r="BWM2">
        <v>106</v>
      </c>
      <c r="BWN2">
        <v>107</v>
      </c>
      <c r="BWO2">
        <v>94</v>
      </c>
      <c r="BWP2">
        <v>-1</v>
      </c>
      <c r="BWQ2">
        <v>6</v>
      </c>
      <c r="BWR2">
        <v>109</v>
      </c>
      <c r="BWS2">
        <v>104</v>
      </c>
      <c r="BWT2">
        <v>109</v>
      </c>
      <c r="BWU2">
        <v>107</v>
      </c>
      <c r="BWV2">
        <v>94</v>
      </c>
      <c r="BWW2">
        <v>-1</v>
      </c>
      <c r="BWX2">
        <v>5</v>
      </c>
      <c r="BWY2">
        <v>111</v>
      </c>
      <c r="BWZ2">
        <v>91</v>
      </c>
      <c r="BXA2">
        <v>100</v>
      </c>
      <c r="BXB2">
        <v>93</v>
      </c>
      <c r="BXC2">
        <v>23</v>
      </c>
      <c r="BXD2">
        <v>5</v>
      </c>
      <c r="BXE2">
        <v>114</v>
      </c>
      <c r="BXF2">
        <v>95</v>
      </c>
      <c r="BXG2">
        <v>108</v>
      </c>
      <c r="BXH2">
        <v>108</v>
      </c>
      <c r="BXI2">
        <v>1</v>
      </c>
      <c r="BXJ2">
        <v>109</v>
      </c>
      <c r="BXK2">
        <v>3</v>
      </c>
      <c r="BXL2">
        <v>21101</v>
      </c>
      <c r="BXM2">
        <v>1993</v>
      </c>
      <c r="BXN2">
        <v>0</v>
      </c>
      <c r="BXO2">
        <v>0</v>
      </c>
      <c r="BXP2">
        <v>1106</v>
      </c>
      <c r="BXQ2">
        <v>0</v>
      </c>
      <c r="BXR2">
        <v>2634</v>
      </c>
      <c r="BXS2">
        <v>1006</v>
      </c>
      <c r="BXT2">
        <v>1129</v>
      </c>
      <c r="BXU2">
        <v>2010</v>
      </c>
      <c r="BXV2">
        <v>21101</v>
      </c>
      <c r="BXW2">
        <v>316</v>
      </c>
      <c r="BXX2">
        <v>0</v>
      </c>
      <c r="BXY2">
        <v>1</v>
      </c>
      <c r="BXZ2">
        <v>21102</v>
      </c>
      <c r="BYA2">
        <v>2007</v>
      </c>
      <c r="BYB2">
        <v>1</v>
      </c>
      <c r="BYC2">
        <v>0</v>
      </c>
      <c r="BYD2">
        <v>1105</v>
      </c>
      <c r="BYE2">
        <v>1</v>
      </c>
      <c r="BYF2">
        <v>1234</v>
      </c>
      <c r="BYG2">
        <v>1106</v>
      </c>
      <c r="BYH2">
        <v>0</v>
      </c>
      <c r="BYI2">
        <v>2076</v>
      </c>
      <c r="BYJ2">
        <v>21102</v>
      </c>
      <c r="BYK2">
        <v>0</v>
      </c>
      <c r="BYL2">
        <v>1</v>
      </c>
      <c r="BYM2">
        <v>-1</v>
      </c>
      <c r="BYN2">
        <v>1201</v>
      </c>
      <c r="BYO2">
        <v>-1</v>
      </c>
      <c r="BYP2">
        <v>1894</v>
      </c>
      <c r="BYQ2">
        <v>2019</v>
      </c>
      <c r="BYR2">
        <v>21002</v>
      </c>
      <c r="BYS2">
        <v>0</v>
      </c>
      <c r="BYT2">
        <v>1</v>
      </c>
      <c r="BYU2">
        <v>1</v>
      </c>
      <c r="BYV2">
        <v>21102</v>
      </c>
      <c r="BYW2">
        <v>0</v>
      </c>
      <c r="BYX2">
        <v>1</v>
      </c>
      <c r="BYY2">
        <v>2</v>
      </c>
      <c r="BYZ2">
        <v>21102</v>
      </c>
      <c r="BZA2">
        <v>0</v>
      </c>
      <c r="BZB2">
        <v>1</v>
      </c>
      <c r="BZC2">
        <v>3</v>
      </c>
      <c r="BZD2">
        <v>21102</v>
      </c>
      <c r="BZE2">
        <v>1</v>
      </c>
      <c r="BZF2">
        <v>2037</v>
      </c>
      <c r="BZG2">
        <v>0</v>
      </c>
      <c r="BZH2">
        <v>1106</v>
      </c>
      <c r="BZI2">
        <v>0</v>
      </c>
      <c r="BZJ2">
        <v>2525</v>
      </c>
      <c r="BZK2">
        <v>1206</v>
      </c>
      <c r="BZL2">
        <v>1</v>
      </c>
      <c r="BZM2">
        <v>2054</v>
      </c>
      <c r="BZN2">
        <v>1201</v>
      </c>
      <c r="BZO2">
        <v>-1</v>
      </c>
      <c r="BZP2">
        <v>1934</v>
      </c>
      <c r="BZQ2">
        <v>2050</v>
      </c>
      <c r="BZR2">
        <v>21102</v>
      </c>
      <c r="BZS2">
        <v>2051</v>
      </c>
      <c r="BZT2">
        <v>1</v>
      </c>
      <c r="BZU2">
        <v>0</v>
      </c>
      <c r="BZV2">
        <v>106</v>
      </c>
      <c r="BZW2">
        <v>0</v>
      </c>
      <c r="BZX2">
        <v>0</v>
      </c>
      <c r="BZY2">
        <v>1105</v>
      </c>
      <c r="BZZ2">
        <v>1</v>
      </c>
      <c r="CAA2">
        <v>2076</v>
      </c>
      <c r="CAB2">
        <v>21201</v>
      </c>
      <c r="CAC2">
        <v>-1</v>
      </c>
      <c r="CAD2">
        <v>1</v>
      </c>
      <c r="CAE2">
        <v>-1</v>
      </c>
      <c r="CAF2">
        <v>21207</v>
      </c>
      <c r="CAG2">
        <v>-1</v>
      </c>
      <c r="CAH2">
        <v>7</v>
      </c>
      <c r="CAI2">
        <v>-2</v>
      </c>
      <c r="CAJ2">
        <v>1205</v>
      </c>
      <c r="CAK2">
        <v>-2</v>
      </c>
      <c r="CAL2">
        <v>2014</v>
      </c>
      <c r="CAM2">
        <v>21102</v>
      </c>
      <c r="CAN2">
        <v>1</v>
      </c>
      <c r="CAO2">
        <v>177</v>
      </c>
      <c r="CAP2">
        <v>1</v>
      </c>
      <c r="CAQ2">
        <v>21102</v>
      </c>
      <c r="CAR2">
        <v>1</v>
      </c>
      <c r="CAS2">
        <v>2076</v>
      </c>
      <c r="CAT2">
        <v>0</v>
      </c>
      <c r="CAU2">
        <v>1106</v>
      </c>
      <c r="CAV2">
        <v>0</v>
      </c>
      <c r="CAW2">
        <v>1234</v>
      </c>
      <c r="CAX2">
        <v>109</v>
      </c>
      <c r="CAY2">
        <v>-3</v>
      </c>
      <c r="CAZ2">
        <v>2106</v>
      </c>
      <c r="CBA2">
        <v>0</v>
      </c>
      <c r="CBB2">
        <v>0</v>
      </c>
      <c r="CBC2">
        <v>109</v>
      </c>
      <c r="CBD2">
        <v>3</v>
      </c>
      <c r="CBE2">
        <v>2001</v>
      </c>
      <c r="CBF2">
        <v>1128</v>
      </c>
      <c r="CBG2">
        <v>-2</v>
      </c>
      <c r="CBH2">
        <v>2088</v>
      </c>
      <c r="CBI2">
        <v>21002</v>
      </c>
      <c r="CBJ2">
        <v>0</v>
      </c>
      <c r="CBK2">
        <v>1</v>
      </c>
      <c r="CBL2">
        <v>-1</v>
      </c>
      <c r="CBM2">
        <v>1205</v>
      </c>
      <c r="CBN2">
        <v>-1</v>
      </c>
      <c r="CBO2">
        <v>2108</v>
      </c>
      <c r="CBP2">
        <v>21101</v>
      </c>
      <c r="CBQ2">
        <v>0</v>
      </c>
      <c r="CBR2">
        <v>201</v>
      </c>
      <c r="CBS2">
        <v>1</v>
      </c>
      <c r="CBT2">
        <v>21101</v>
      </c>
      <c r="CBU2">
        <v>2105</v>
      </c>
      <c r="CBV2">
        <v>0</v>
      </c>
      <c r="CBW2">
        <v>0</v>
      </c>
      <c r="CBX2">
        <v>1106</v>
      </c>
      <c r="CBY2">
        <v>0</v>
      </c>
      <c r="CBZ2">
        <v>1234</v>
      </c>
      <c r="CCA2">
        <v>1105</v>
      </c>
      <c r="CCB2">
        <v>1</v>
      </c>
      <c r="CCC2">
        <v>2119</v>
      </c>
      <c r="CCD2">
        <v>21202</v>
      </c>
      <c r="CCE2">
        <v>-1</v>
      </c>
      <c r="CCF2">
        <v>1</v>
      </c>
      <c r="CCG2">
        <v>1</v>
      </c>
      <c r="CCH2">
        <v>21102</v>
      </c>
      <c r="CCI2">
        <v>1</v>
      </c>
      <c r="CCJ2">
        <v>2119</v>
      </c>
      <c r="CCK2">
        <v>0</v>
      </c>
      <c r="CCL2">
        <v>1106</v>
      </c>
      <c r="CCM2">
        <v>0</v>
      </c>
      <c r="CCN2">
        <v>1424</v>
      </c>
      <c r="CCO2">
        <v>109</v>
      </c>
      <c r="CCP2">
        <v>-3</v>
      </c>
      <c r="CCQ2">
        <v>2106</v>
      </c>
      <c r="CCR2">
        <v>0</v>
      </c>
      <c r="CCS2">
        <v>0</v>
      </c>
      <c r="CCT2">
        <v>0</v>
      </c>
      <c r="CCU2">
        <v>109</v>
      </c>
      <c r="CCV2">
        <v>1</v>
      </c>
      <c r="CCW2">
        <v>1102</v>
      </c>
      <c r="CCX2">
        <v>0</v>
      </c>
      <c r="CCY2">
        <v>1</v>
      </c>
      <c r="CCZ2">
        <v>2124</v>
      </c>
      <c r="CDA2">
        <v>21101</v>
      </c>
      <c r="CDB2">
        <v>4601</v>
      </c>
      <c r="CDC2">
        <v>0</v>
      </c>
      <c r="CDD2">
        <v>1</v>
      </c>
      <c r="CDE2">
        <v>21101</v>
      </c>
      <c r="CDF2">
        <v>13</v>
      </c>
      <c r="CDG2">
        <v>0</v>
      </c>
      <c r="CDH2">
        <v>2</v>
      </c>
      <c r="CDI2">
        <v>21102</v>
      </c>
      <c r="CDJ2">
        <v>1</v>
      </c>
      <c r="CDK2">
        <v>4</v>
      </c>
      <c r="CDL2">
        <v>3</v>
      </c>
      <c r="CDM2">
        <v>21102</v>
      </c>
      <c r="CDN2">
        <v>1</v>
      </c>
      <c r="CDO2">
        <v>2173</v>
      </c>
      <c r="CDP2">
        <v>4</v>
      </c>
      <c r="CDQ2">
        <v>21101</v>
      </c>
      <c r="CDR2">
        <v>0</v>
      </c>
      <c r="CDS2">
        <v>2154</v>
      </c>
      <c r="CDT2">
        <v>0</v>
      </c>
      <c r="CDU2">
        <v>1106</v>
      </c>
      <c r="CDV2">
        <v>0</v>
      </c>
      <c r="CDW2">
        <v>1130</v>
      </c>
      <c r="CDX2">
        <v>1005</v>
      </c>
      <c r="CDY2">
        <v>2124</v>
      </c>
      <c r="CDZ2">
        <v>2168</v>
      </c>
      <c r="CEA2">
        <v>21102</v>
      </c>
      <c r="CEB2">
        <v>1</v>
      </c>
      <c r="CEC2">
        <v>226</v>
      </c>
      <c r="CED2">
        <v>1</v>
      </c>
      <c r="CEE2">
        <v>21102</v>
      </c>
      <c r="CEF2">
        <v>2168</v>
      </c>
      <c r="CEG2">
        <v>1</v>
      </c>
      <c r="CEH2">
        <v>0</v>
      </c>
      <c r="CEI2">
        <v>1106</v>
      </c>
      <c r="CEJ2">
        <v>0</v>
      </c>
      <c r="CEK2">
        <v>1234</v>
      </c>
      <c r="CEL2">
        <v>109</v>
      </c>
      <c r="CEM2">
        <v>-1</v>
      </c>
      <c r="CEN2">
        <v>2105</v>
      </c>
      <c r="CEO2">
        <v>1</v>
      </c>
      <c r="CEP2">
        <v>0</v>
      </c>
      <c r="CEQ2">
        <v>109</v>
      </c>
      <c r="CER2">
        <v>3</v>
      </c>
      <c r="CES2">
        <v>1005</v>
      </c>
      <c r="CET2">
        <v>2124</v>
      </c>
      <c r="CEU2">
        <v>2275</v>
      </c>
      <c r="CEV2">
        <v>1201</v>
      </c>
      <c r="CEW2">
        <v>-2</v>
      </c>
      <c r="CEX2">
        <v>0</v>
      </c>
      <c r="CEY2">
        <v>2183</v>
      </c>
      <c r="CEZ2">
        <v>20008</v>
      </c>
      <c r="CFA2">
        <v>0</v>
      </c>
      <c r="CFB2">
        <v>1128</v>
      </c>
      <c r="CFC2">
        <v>-1</v>
      </c>
      <c r="CFD2">
        <v>1206</v>
      </c>
      <c r="CFE2">
        <v>-1</v>
      </c>
      <c r="CFF2">
        <v>2275</v>
      </c>
      <c r="CFG2">
        <v>1201</v>
      </c>
      <c r="CFH2">
        <v>-2</v>
      </c>
      <c r="CFI2">
        <v>1</v>
      </c>
      <c r="CFJ2">
        <v>2194</v>
      </c>
      <c r="CFK2">
        <v>21001</v>
      </c>
      <c r="CFL2">
        <v>0</v>
      </c>
      <c r="CFM2">
        <v>0</v>
      </c>
      <c r="CFN2">
        <v>-1</v>
      </c>
      <c r="CFO2">
        <v>21201</v>
      </c>
      <c r="CFP2">
        <v>-1</v>
      </c>
      <c r="CFQ2">
        <v>0</v>
      </c>
      <c r="CFR2">
        <v>1</v>
      </c>
      <c r="CFS2">
        <v>21101</v>
      </c>
      <c r="CFT2">
        <v>5</v>
      </c>
      <c r="CFU2">
        <v>0</v>
      </c>
      <c r="CFV2">
        <v>2</v>
      </c>
      <c r="CFW2">
        <v>21102</v>
      </c>
      <c r="CFX2">
        <v>1</v>
      </c>
      <c r="CFY2">
        <v>1</v>
      </c>
      <c r="CFZ2">
        <v>3</v>
      </c>
      <c r="CGA2">
        <v>21101</v>
      </c>
      <c r="CGB2">
        <v>2216</v>
      </c>
      <c r="CGC2">
        <v>0</v>
      </c>
      <c r="CGD2">
        <v>0</v>
      </c>
      <c r="CGE2">
        <v>1105</v>
      </c>
      <c r="CGF2">
        <v>1</v>
      </c>
      <c r="CGG2">
        <v>2525</v>
      </c>
      <c r="CGH2">
        <v>1206</v>
      </c>
      <c r="CGI2">
        <v>1</v>
      </c>
      <c r="CGJ2">
        <v>2275</v>
      </c>
      <c r="CGK2">
        <v>21101</v>
      </c>
      <c r="CGL2">
        <v>258</v>
      </c>
      <c r="CGM2">
        <v>0</v>
      </c>
      <c r="CGN2">
        <v>1</v>
      </c>
      <c r="CGO2">
        <v>21102</v>
      </c>
      <c r="CGP2">
        <v>2230</v>
      </c>
      <c r="CGQ2">
        <v>1</v>
      </c>
      <c r="CGR2">
        <v>0</v>
      </c>
      <c r="CGS2">
        <v>1106</v>
      </c>
      <c r="CGT2">
        <v>0</v>
      </c>
      <c r="CGU2">
        <v>1234</v>
      </c>
      <c r="CGV2">
        <v>22101</v>
      </c>
      <c r="CGW2">
        <v>0</v>
      </c>
      <c r="CGX2">
        <v>-1</v>
      </c>
      <c r="CGY2">
        <v>1</v>
      </c>
      <c r="CGZ2">
        <v>21102</v>
      </c>
      <c r="CHA2">
        <v>2241</v>
      </c>
      <c r="CHB2">
        <v>1</v>
      </c>
      <c r="CHC2">
        <v>0</v>
      </c>
      <c r="CHD2">
        <v>1105</v>
      </c>
      <c r="CHE2">
        <v>1</v>
      </c>
      <c r="CHF2">
        <v>1234</v>
      </c>
      <c r="CHG2">
        <v>104</v>
      </c>
      <c r="CHH2">
        <v>46</v>
      </c>
      <c r="CHI2">
        <v>104</v>
      </c>
      <c r="CHJ2">
        <v>10</v>
      </c>
      <c r="CHK2">
        <v>1101</v>
      </c>
      <c r="CHL2">
        <v>1</v>
      </c>
      <c r="CHM2">
        <v>0</v>
      </c>
      <c r="CHN2">
        <v>2124</v>
      </c>
      <c r="CHO2">
        <v>1201</v>
      </c>
      <c r="CHP2">
        <v>-2</v>
      </c>
      <c r="CHQ2">
        <v>0</v>
      </c>
      <c r="CHR2">
        <v>2256</v>
      </c>
      <c r="CHS2">
        <v>1101</v>
      </c>
      <c r="CHT2">
        <v>0</v>
      </c>
      <c r="CHU2">
        <v>-1</v>
      </c>
      <c r="CHV2">
        <v>0</v>
      </c>
      <c r="CHW2">
        <v>1201</v>
      </c>
      <c r="CHX2">
        <v>-2</v>
      </c>
      <c r="CHY2">
        <v>3</v>
      </c>
      <c r="CHZ2">
        <v>2263</v>
      </c>
      <c r="CIA2">
        <v>20101</v>
      </c>
      <c r="CIB2">
        <v>0</v>
      </c>
      <c r="CIC2">
        <v>0</v>
      </c>
      <c r="CID2">
        <v>-1</v>
      </c>
      <c r="CIE2">
        <v>1206</v>
      </c>
      <c r="CIF2">
        <v>-1</v>
      </c>
      <c r="CIG2">
        <v>2275</v>
      </c>
      <c r="CIH2">
        <v>21101</v>
      </c>
      <c r="CII2">
        <v>0</v>
      </c>
      <c r="CIJ2">
        <v>2275</v>
      </c>
      <c r="CIK2">
        <v>0</v>
      </c>
      <c r="CIL2">
        <v>2105</v>
      </c>
      <c r="CIM2">
        <v>1</v>
      </c>
      <c r="CIN2">
        <v>-1</v>
      </c>
      <c r="CIO2">
        <v>109</v>
      </c>
      <c r="CIP2">
        <v>-3</v>
      </c>
      <c r="CIQ2">
        <v>2106</v>
      </c>
      <c r="CIR2">
        <v>0</v>
      </c>
      <c r="CIS2">
        <v>0</v>
      </c>
      <c r="CIT2">
        <v>0</v>
      </c>
      <c r="CIU2">
        <v>109</v>
      </c>
      <c r="CIV2">
        <v>1</v>
      </c>
      <c r="CIW2">
        <v>1102</v>
      </c>
      <c r="CIX2">
        <v>1</v>
      </c>
      <c r="CIY2">
        <v>0</v>
      </c>
      <c r="CIZ2">
        <v>2280</v>
      </c>
      <c r="CJA2">
        <v>21101</v>
      </c>
      <c r="CJB2">
        <v>0</v>
      </c>
      <c r="CJC2">
        <v>4601</v>
      </c>
      <c r="CJD2">
        <v>1</v>
      </c>
      <c r="CJE2">
        <v>21101</v>
      </c>
      <c r="CJF2">
        <v>0</v>
      </c>
      <c r="CJG2">
        <v>13</v>
      </c>
      <c r="CJH2">
        <v>2</v>
      </c>
      <c r="CJI2">
        <v>21102</v>
      </c>
      <c r="CJJ2">
        <v>4</v>
      </c>
      <c r="CJK2">
        <v>1</v>
      </c>
      <c r="CJL2">
        <v>3</v>
      </c>
      <c r="CJM2">
        <v>21101</v>
      </c>
      <c r="CJN2">
        <v>0</v>
      </c>
      <c r="CJO2">
        <v>2329</v>
      </c>
      <c r="CJP2">
        <v>4</v>
      </c>
      <c r="CJQ2">
        <v>21102</v>
      </c>
      <c r="CJR2">
        <v>1</v>
      </c>
      <c r="CJS2">
        <v>2310</v>
      </c>
      <c r="CJT2">
        <v>0</v>
      </c>
      <c r="CJU2">
        <v>1105</v>
      </c>
      <c r="CJV2">
        <v>1</v>
      </c>
      <c r="CJW2">
        <v>1130</v>
      </c>
      <c r="CJX2">
        <v>1005</v>
      </c>
      <c r="CJY2">
        <v>2280</v>
      </c>
      <c r="CJZ2">
        <v>2324</v>
      </c>
      <c r="CKA2">
        <v>21101</v>
      </c>
      <c r="CKB2">
        <v>0</v>
      </c>
      <c r="CKC2">
        <v>273</v>
      </c>
      <c r="CKD2">
        <v>1</v>
      </c>
      <c r="CKE2">
        <v>21102</v>
      </c>
      <c r="CKF2">
        <v>2324</v>
      </c>
      <c r="CKG2">
        <v>1</v>
      </c>
      <c r="CKH2">
        <v>0</v>
      </c>
      <c r="CKI2">
        <v>1106</v>
      </c>
      <c r="CKJ2">
        <v>0</v>
      </c>
      <c r="CKK2">
        <v>1234</v>
      </c>
      <c r="CKL2">
        <v>109</v>
      </c>
      <c r="CKM2">
        <v>-1</v>
      </c>
      <c r="CKN2">
        <v>2106</v>
      </c>
      <c r="CKO2">
        <v>0</v>
      </c>
      <c r="CKP2">
        <v>0</v>
      </c>
      <c r="CKQ2">
        <v>109</v>
      </c>
      <c r="CKR2">
        <v>3</v>
      </c>
      <c r="CKS2">
        <v>1005</v>
      </c>
      <c r="CKT2">
        <v>2280</v>
      </c>
      <c r="CKU2">
        <v>2413</v>
      </c>
      <c r="CKV2">
        <v>1201</v>
      </c>
      <c r="CKW2">
        <v>-2</v>
      </c>
      <c r="CKX2">
        <v>0</v>
      </c>
      <c r="CKY2">
        <v>2339</v>
      </c>
      <c r="CKZ2">
        <v>21008</v>
      </c>
      <c r="CLA2">
        <v>0</v>
      </c>
      <c r="CLB2">
        <v>-1</v>
      </c>
      <c r="CLC2">
        <v>-1</v>
      </c>
      <c r="CLD2">
        <v>1206</v>
      </c>
      <c r="CLE2">
        <v>-1</v>
      </c>
      <c r="CLF2">
        <v>2413</v>
      </c>
      <c r="CLG2">
        <v>1201</v>
      </c>
      <c r="CLH2">
        <v>-2</v>
      </c>
      <c r="CLI2">
        <v>1</v>
      </c>
      <c r="CLJ2">
        <v>2351</v>
      </c>
      <c r="CLK2">
        <v>20101</v>
      </c>
      <c r="CLL2">
        <v>0</v>
      </c>
      <c r="CLM2">
        <v>0</v>
      </c>
      <c r="CLN2">
        <v>-1</v>
      </c>
      <c r="CLO2">
        <v>21201</v>
      </c>
      <c r="CLP2">
        <v>-1</v>
      </c>
      <c r="CLQ2">
        <v>0</v>
      </c>
      <c r="CLR2">
        <v>1</v>
      </c>
      <c r="CLS2">
        <v>21101</v>
      </c>
      <c r="CLT2">
        <v>5</v>
      </c>
      <c r="CLU2">
        <v>0</v>
      </c>
      <c r="CLV2">
        <v>2</v>
      </c>
      <c r="CLW2">
        <v>21102</v>
      </c>
      <c r="CLX2">
        <v>1</v>
      </c>
      <c r="CLY2">
        <v>1</v>
      </c>
      <c r="CLZ2">
        <v>3</v>
      </c>
      <c r="CMA2">
        <v>21101</v>
      </c>
      <c r="CMB2">
        <v>2372</v>
      </c>
      <c r="CMC2">
        <v>0</v>
      </c>
      <c r="CMD2">
        <v>0</v>
      </c>
      <c r="CME2">
        <v>1106</v>
      </c>
      <c r="CMF2">
        <v>0</v>
      </c>
      <c r="CMG2">
        <v>2525</v>
      </c>
      <c r="CMH2">
        <v>1206</v>
      </c>
      <c r="CMI2">
        <v>1</v>
      </c>
      <c r="CMJ2">
        <v>2413</v>
      </c>
      <c r="CMK2">
        <v>21101</v>
      </c>
      <c r="CML2">
        <v>0</v>
      </c>
      <c r="CMM2">
        <v>301</v>
      </c>
      <c r="CMN2">
        <v>1</v>
      </c>
      <c r="CMO2">
        <v>21102</v>
      </c>
      <c r="CMP2">
        <v>2386</v>
      </c>
      <c r="CMQ2">
        <v>1</v>
      </c>
      <c r="CMR2">
        <v>0</v>
      </c>
      <c r="CMS2">
        <v>1106</v>
      </c>
      <c r="CMT2">
        <v>0</v>
      </c>
      <c r="CMU2">
        <v>1234</v>
      </c>
      <c r="CMV2">
        <v>22101</v>
      </c>
      <c r="CMW2">
        <v>0</v>
      </c>
      <c r="CMX2">
        <v>-1</v>
      </c>
      <c r="CMY2">
        <v>1</v>
      </c>
      <c r="CMZ2">
        <v>21102</v>
      </c>
      <c r="CNA2">
        <v>1</v>
      </c>
      <c r="CNB2">
        <v>2397</v>
      </c>
      <c r="CNC2">
        <v>0</v>
      </c>
      <c r="CND2">
        <v>1106</v>
      </c>
      <c r="CNE2">
        <v>0</v>
      </c>
      <c r="CNF2">
        <v>1234</v>
      </c>
      <c r="CNG2">
        <v>104</v>
      </c>
      <c r="CNH2">
        <v>46</v>
      </c>
      <c r="CNI2">
        <v>104</v>
      </c>
      <c r="CNJ2">
        <v>10</v>
      </c>
      <c r="CNK2">
        <v>1101</v>
      </c>
      <c r="CNL2">
        <v>0</v>
      </c>
      <c r="CNM2">
        <v>1</v>
      </c>
      <c r="CNN2">
        <v>2280</v>
      </c>
      <c r="CNO2">
        <v>1201</v>
      </c>
      <c r="CNP2">
        <v>-2</v>
      </c>
      <c r="CNQ2">
        <v>0</v>
      </c>
      <c r="CNR2">
        <v>2412</v>
      </c>
      <c r="CNS2">
        <v>101</v>
      </c>
      <c r="CNT2">
        <v>0</v>
      </c>
      <c r="CNU2">
        <v>1128</v>
      </c>
      <c r="CNV2">
        <v>0</v>
      </c>
      <c r="CNW2">
        <v>109</v>
      </c>
      <c r="CNX2">
        <v>-3</v>
      </c>
      <c r="CNY2">
        <v>2105</v>
      </c>
      <c r="CNZ2">
        <v>1</v>
      </c>
      <c r="COA2">
        <v>0</v>
      </c>
      <c r="COB2">
        <v>109</v>
      </c>
      <c r="COC2">
        <v>1</v>
      </c>
      <c r="COD2">
        <v>21102</v>
      </c>
      <c r="COE2">
        <v>1</v>
      </c>
      <c r="COF2">
        <v>-1</v>
      </c>
      <c r="COG2">
        <v>1</v>
      </c>
      <c r="COH2">
        <v>21101</v>
      </c>
      <c r="COI2">
        <v>0</v>
      </c>
      <c r="COJ2">
        <v>2431</v>
      </c>
      <c r="COK2">
        <v>0</v>
      </c>
      <c r="COL2">
        <v>1105</v>
      </c>
      <c r="COM2">
        <v>1</v>
      </c>
      <c r="CON2">
        <v>1310</v>
      </c>
      <c r="COO2">
        <v>1205</v>
      </c>
      <c r="COP2">
        <v>1</v>
      </c>
      <c r="COQ2">
        <v>2445</v>
      </c>
      <c r="COR2">
        <v>21102</v>
      </c>
      <c r="COS2">
        <v>133</v>
      </c>
      <c r="COT2">
        <v>1</v>
      </c>
      <c r="COU2">
        <v>1</v>
      </c>
      <c r="COV2">
        <v>21102</v>
      </c>
      <c r="COW2">
        <v>1</v>
      </c>
      <c r="COX2">
        <v>2445</v>
      </c>
      <c r="COY2">
        <v>0</v>
      </c>
      <c r="COZ2">
        <v>1106</v>
      </c>
      <c r="CPA2">
        <v>0</v>
      </c>
      <c r="CPB2">
        <v>1234</v>
      </c>
      <c r="CPC2">
        <v>109</v>
      </c>
      <c r="CPD2">
        <v>-1</v>
      </c>
      <c r="CPE2">
        <v>2106</v>
      </c>
      <c r="CPF2">
        <v>0</v>
      </c>
      <c r="CPG2">
        <v>0</v>
      </c>
      <c r="CPH2">
        <v>109</v>
      </c>
      <c r="CPI2">
        <v>1</v>
      </c>
      <c r="CPJ2">
        <v>21101</v>
      </c>
      <c r="CPK2">
        <v>3</v>
      </c>
      <c r="CPL2">
        <v>0</v>
      </c>
      <c r="CPM2">
        <v>1</v>
      </c>
      <c r="CPN2">
        <v>21102</v>
      </c>
      <c r="CPO2">
        <v>1</v>
      </c>
      <c r="CPP2">
        <v>2463</v>
      </c>
      <c r="CPQ2">
        <v>0</v>
      </c>
      <c r="CPR2">
        <v>1105</v>
      </c>
      <c r="CPS2">
        <v>1</v>
      </c>
      <c r="CPT2">
        <v>2081</v>
      </c>
      <c r="CPU2">
        <v>109</v>
      </c>
      <c r="CPV2">
        <v>-1</v>
      </c>
      <c r="CPW2">
        <v>2105</v>
      </c>
      <c r="CPX2">
        <v>1</v>
      </c>
      <c r="CPY2">
        <v>0</v>
      </c>
      <c r="CPZ2">
        <v>109</v>
      </c>
      <c r="CQA2">
        <v>1</v>
      </c>
      <c r="CQB2">
        <v>21102</v>
      </c>
      <c r="CQC2">
        <v>1</v>
      </c>
      <c r="CQD2">
        <v>4</v>
      </c>
      <c r="CQE2">
        <v>1</v>
      </c>
      <c r="CQF2">
        <v>21101</v>
      </c>
      <c r="CQG2">
        <v>2481</v>
      </c>
      <c r="CQH2">
        <v>0</v>
      </c>
      <c r="CQI2">
        <v>0</v>
      </c>
      <c r="CQJ2">
        <v>1106</v>
      </c>
      <c r="CQK2">
        <v>0</v>
      </c>
      <c r="CQL2">
        <v>2081</v>
      </c>
      <c r="CQM2">
        <v>109</v>
      </c>
      <c r="CQN2">
        <v>-1</v>
      </c>
      <c r="CQO2">
        <v>2105</v>
      </c>
      <c r="CQP2">
        <v>1</v>
      </c>
      <c r="CQQ2">
        <v>0</v>
      </c>
      <c r="CQR2">
        <v>66</v>
      </c>
      <c r="CQS2">
        <v>109</v>
      </c>
      <c r="CQT2">
        <v>1</v>
      </c>
      <c r="CQU2">
        <v>21102</v>
      </c>
      <c r="CQV2">
        <v>1</v>
      </c>
      <c r="CQW2">
        <v>5</v>
      </c>
      <c r="CQX2">
        <v>1</v>
      </c>
      <c r="CQY2">
        <v>21102</v>
      </c>
      <c r="CQZ2">
        <v>2500</v>
      </c>
      <c r="CRA2">
        <v>1</v>
      </c>
      <c r="CRB2">
        <v>0</v>
      </c>
      <c r="CRC2">
        <v>1105</v>
      </c>
      <c r="CRD2">
        <v>1</v>
      </c>
      <c r="CRE2">
        <v>2081</v>
      </c>
      <c r="CRF2">
        <v>109</v>
      </c>
      <c r="CRG2">
        <v>-1</v>
      </c>
      <c r="CRH2">
        <v>2106</v>
      </c>
      <c r="CRI2">
        <v>0</v>
      </c>
      <c r="CRJ2">
        <v>0</v>
      </c>
      <c r="CRK2">
        <v>109</v>
      </c>
      <c r="CRL2">
        <v>1</v>
      </c>
      <c r="CRM2">
        <v>21101</v>
      </c>
      <c r="CRN2">
        <v>6</v>
      </c>
      <c r="CRO2">
        <v>0</v>
      </c>
      <c r="CRP2">
        <v>1</v>
      </c>
      <c r="CRQ2">
        <v>21102</v>
      </c>
      <c r="CRR2">
        <v>2518</v>
      </c>
      <c r="CRS2">
        <v>1</v>
      </c>
      <c r="CRT2">
        <v>0</v>
      </c>
      <c r="CRU2">
        <v>1106</v>
      </c>
      <c r="CRV2">
        <v>0</v>
      </c>
      <c r="CRW2">
        <v>2081</v>
      </c>
      <c r="CRX2">
        <v>109</v>
      </c>
      <c r="CRY2">
        <v>-1</v>
      </c>
      <c r="CRZ2">
        <v>2106</v>
      </c>
      <c r="CSA2">
        <v>0</v>
      </c>
      <c r="CSB2">
        <v>0</v>
      </c>
      <c r="CSC2">
        <v>0</v>
      </c>
      <c r="CSD2">
        <v>0</v>
      </c>
      <c r="CSE2">
        <v>109</v>
      </c>
      <c r="CSF2">
        <v>5</v>
      </c>
      <c r="CSG2">
        <v>1201</v>
      </c>
      <c r="CSH2">
        <v>-3</v>
      </c>
      <c r="CSI2">
        <v>0</v>
      </c>
      <c r="CSJ2">
        <v>2523</v>
      </c>
      <c r="CSK2">
        <v>1102</v>
      </c>
      <c r="CSL2">
        <v>1</v>
      </c>
      <c r="CSM2">
        <v>1</v>
      </c>
      <c r="CSN2">
        <v>2524</v>
      </c>
      <c r="CSO2">
        <v>22102</v>
      </c>
      <c r="CSP2">
        <v>1</v>
      </c>
      <c r="CSQ2">
        <v>-4</v>
      </c>
      <c r="CSR2">
        <v>1</v>
      </c>
      <c r="CSS2">
        <v>21102</v>
      </c>
      <c r="CST2">
        <v>2585</v>
      </c>
      <c r="CSU2">
        <v>1</v>
      </c>
      <c r="CSV2">
        <v>2</v>
      </c>
      <c r="CSW2">
        <v>21102</v>
      </c>
      <c r="CSX2">
        <v>1</v>
      </c>
      <c r="CSY2">
        <v>2550</v>
      </c>
      <c r="CSZ2">
        <v>0</v>
      </c>
      <c r="CTA2">
        <v>1106</v>
      </c>
      <c r="CTB2">
        <v>0</v>
      </c>
      <c r="CTC2">
        <v>1174</v>
      </c>
      <c r="CTD2">
        <v>1206</v>
      </c>
      <c r="CTE2">
        <v>-2</v>
      </c>
      <c r="CTF2">
        <v>2576</v>
      </c>
      <c r="CTG2">
        <v>2102</v>
      </c>
      <c r="CTH2">
        <v>1</v>
      </c>
      <c r="CTI2">
        <v>-4</v>
      </c>
      <c r="CTJ2">
        <v>2558</v>
      </c>
      <c r="CTK2">
        <v>2001</v>
      </c>
      <c r="CTL2">
        <v>0</v>
      </c>
      <c r="CTM2">
        <v>-3</v>
      </c>
      <c r="CTN2">
        <v>2566</v>
      </c>
      <c r="CTO2">
        <v>101</v>
      </c>
      <c r="CTP2">
        <v>3094</v>
      </c>
      <c r="CTQ2">
        <v>2566</v>
      </c>
      <c r="CTR2">
        <v>2566</v>
      </c>
      <c r="CTS2">
        <v>21008</v>
      </c>
      <c r="CTT2">
        <v>0</v>
      </c>
      <c r="CTU2">
        <v>-1</v>
      </c>
      <c r="CTV2">
        <v>-1</v>
      </c>
      <c r="CTW2">
        <v>1205</v>
      </c>
      <c r="CTX2">
        <v>-1</v>
      </c>
      <c r="CTY2">
        <v>2576</v>
      </c>
      <c r="CTZ2">
        <v>1101</v>
      </c>
      <c r="CUA2">
        <v>0</v>
      </c>
      <c r="CUB2">
        <v>0</v>
      </c>
      <c r="CUC2">
        <v>2524</v>
      </c>
      <c r="CUD2">
        <v>20101</v>
      </c>
      <c r="CUE2">
        <v>0</v>
      </c>
      <c r="CUF2">
        <v>2524</v>
      </c>
      <c r="CUG2">
        <v>-4</v>
      </c>
      <c r="CUH2">
        <v>109</v>
      </c>
      <c r="CUI2">
        <v>-5</v>
      </c>
      <c r="CUJ2">
        <v>2105</v>
      </c>
      <c r="CUK2">
        <v>1</v>
      </c>
      <c r="CUL2">
        <v>0</v>
      </c>
      <c r="CUM2">
        <v>109</v>
      </c>
      <c r="CUN2">
        <v>5</v>
      </c>
      <c r="CUO2">
        <v>22201</v>
      </c>
      <c r="CUP2">
        <v>-4</v>
      </c>
      <c r="CUQ2">
        <v>-3</v>
      </c>
      <c r="CUR2">
        <v>-4</v>
      </c>
      <c r="CUS2">
        <v>22201</v>
      </c>
      <c r="CUT2">
        <v>-4</v>
      </c>
      <c r="CUU2">
        <v>-2</v>
      </c>
      <c r="CUV2">
        <v>-4</v>
      </c>
      <c r="CUW2">
        <v>21208</v>
      </c>
      <c r="CUX2">
        <v>-4</v>
      </c>
      <c r="CUY2">
        <v>10</v>
      </c>
      <c r="CUZ2">
        <v>-1</v>
      </c>
      <c r="CVA2">
        <v>1206</v>
      </c>
      <c r="CVB2">
        <v>-1</v>
      </c>
      <c r="CVC2">
        <v>2606</v>
      </c>
      <c r="CVD2">
        <v>21102</v>
      </c>
      <c r="CVE2">
        <v>-1</v>
      </c>
      <c r="CVF2">
        <v>1</v>
      </c>
      <c r="CVG2">
        <v>-4</v>
      </c>
      <c r="CVH2">
        <v>201</v>
      </c>
      <c r="CVI2">
        <v>-3</v>
      </c>
      <c r="CVJ2">
        <v>2523</v>
      </c>
      <c r="CVK2">
        <v>2616</v>
      </c>
      <c r="CVL2">
        <v>1001</v>
      </c>
      <c r="CVM2">
        <v>2616</v>
      </c>
      <c r="CVN2">
        <v>3094</v>
      </c>
      <c r="CVO2">
        <v>2616</v>
      </c>
      <c r="CVP2">
        <v>20102</v>
      </c>
      <c r="CVQ2">
        <v>1</v>
      </c>
      <c r="CVR2">
        <v>0</v>
      </c>
      <c r="CVS2">
        <v>-1</v>
      </c>
      <c r="CVT2">
        <v>22208</v>
      </c>
      <c r="CVU2">
        <v>-4</v>
      </c>
      <c r="CVV2">
        <v>-1</v>
      </c>
      <c r="CVW2">
        <v>-1</v>
      </c>
      <c r="CVX2">
        <v>1205</v>
      </c>
      <c r="CVY2">
        <v>-1</v>
      </c>
      <c r="CVZ2">
        <v>2629</v>
      </c>
      <c r="CWA2">
        <v>1101</v>
      </c>
      <c r="CWB2">
        <v>0</v>
      </c>
      <c r="CWC2">
        <v>0</v>
      </c>
      <c r="CWD2">
        <v>2524</v>
      </c>
      <c r="CWE2">
        <v>109</v>
      </c>
      <c r="CWF2">
        <v>-5</v>
      </c>
      <c r="CWG2">
        <v>2106</v>
      </c>
      <c r="CWH2">
        <v>0</v>
      </c>
      <c r="CWI2">
        <v>0</v>
      </c>
      <c r="CWJ2">
        <v>109</v>
      </c>
      <c r="CWK2">
        <v>4</v>
      </c>
      <c r="CWL2">
        <v>21102</v>
      </c>
      <c r="CWM2">
        <v>3094</v>
      </c>
      <c r="CWN2">
        <v>1</v>
      </c>
      <c r="CWO2">
        <v>1</v>
      </c>
      <c r="CWP2">
        <v>21101</v>
      </c>
      <c r="CWQ2">
        <v>30</v>
      </c>
      <c r="CWR2">
        <v>0</v>
      </c>
      <c r="CWS2">
        <v>2</v>
      </c>
      <c r="CWT2">
        <v>21102</v>
      </c>
      <c r="CWU2">
        <v>1</v>
      </c>
      <c r="CWV2">
        <v>1</v>
      </c>
      <c r="CWW2">
        <v>3</v>
      </c>
      <c r="CWX2">
        <v>21101</v>
      </c>
      <c r="CWY2">
        <v>2706</v>
      </c>
      <c r="CWZ2">
        <v>0</v>
      </c>
      <c r="CXA2">
        <v>4</v>
      </c>
      <c r="CXB2">
        <v>21101</v>
      </c>
      <c r="CXC2">
        <v>2659</v>
      </c>
      <c r="CXD2">
        <v>0</v>
      </c>
      <c r="CXE2">
        <v>0</v>
      </c>
      <c r="CXF2">
        <v>1105</v>
      </c>
      <c r="CXG2">
        <v>1</v>
      </c>
      <c r="CXH2">
        <v>1130</v>
      </c>
      <c r="CXI2">
        <v>21101</v>
      </c>
      <c r="CXJ2">
        <v>0</v>
      </c>
      <c r="CXK2">
        <v>0</v>
      </c>
      <c r="CXL2">
        <v>-3</v>
      </c>
      <c r="CXM2">
        <v>203</v>
      </c>
      <c r="CXN2">
        <v>-2</v>
      </c>
      <c r="CXO2">
        <v>21208</v>
      </c>
      <c r="CXP2">
        <v>-2</v>
      </c>
      <c r="CXQ2">
        <v>10</v>
      </c>
      <c r="CXR2">
        <v>-1</v>
      </c>
      <c r="CXS2">
        <v>1205</v>
      </c>
      <c r="CXT2">
        <v>-1</v>
      </c>
      <c r="CXU2">
        <v>2701</v>
      </c>
      <c r="CXV2">
        <v>21207</v>
      </c>
      <c r="CXW2">
        <v>-2</v>
      </c>
      <c r="CXX2">
        <v>0</v>
      </c>
      <c r="CXY2">
        <v>-1</v>
      </c>
      <c r="CXZ2">
        <v>1205</v>
      </c>
      <c r="CYA2">
        <v>-1</v>
      </c>
      <c r="CYB2">
        <v>2663</v>
      </c>
      <c r="CYC2">
        <v>21207</v>
      </c>
      <c r="CYD2">
        <v>-3</v>
      </c>
      <c r="CYE2">
        <v>29</v>
      </c>
      <c r="CYF2">
        <v>-1</v>
      </c>
      <c r="CYG2">
        <v>1206</v>
      </c>
      <c r="CYH2">
        <v>-1</v>
      </c>
      <c r="CYI2">
        <v>2663</v>
      </c>
      <c r="CYJ2">
        <v>2101</v>
      </c>
      <c r="CYK2">
        <v>3094</v>
      </c>
      <c r="CYL2">
        <v>-3</v>
      </c>
      <c r="CYM2">
        <v>2693</v>
      </c>
      <c r="CYN2">
        <v>2102</v>
      </c>
      <c r="CYO2">
        <v>1</v>
      </c>
      <c r="CYP2">
        <v>-2</v>
      </c>
      <c r="CYQ2">
        <v>0</v>
      </c>
      <c r="CYR2">
        <v>21201</v>
      </c>
      <c r="CYS2">
        <v>-3</v>
      </c>
      <c r="CYT2">
        <v>1</v>
      </c>
      <c r="CYU2">
        <v>-3</v>
      </c>
      <c r="CYV2">
        <v>1106</v>
      </c>
      <c r="CYW2">
        <v>0</v>
      </c>
      <c r="CYX2">
        <v>2663</v>
      </c>
      <c r="CYY2">
        <v>109</v>
      </c>
      <c r="CYZ2">
        <v>-4</v>
      </c>
      <c r="CZA2">
        <v>2106</v>
      </c>
      <c r="CZB2">
        <v>0</v>
      </c>
      <c r="CZC2">
        <v>0</v>
      </c>
      <c r="CZD2">
        <v>109</v>
      </c>
      <c r="CZE2">
        <v>2</v>
      </c>
      <c r="CZF2">
        <v>1201</v>
      </c>
      <c r="CZG2">
        <v>-1</v>
      </c>
      <c r="CZH2">
        <v>0</v>
      </c>
      <c r="CZI2">
        <v>2715</v>
      </c>
      <c r="CZJ2">
        <v>1102</v>
      </c>
      <c r="CZK2">
        <v>1</v>
      </c>
      <c r="CZL2">
        <v>-1</v>
      </c>
      <c r="CZM2">
        <v>0</v>
      </c>
      <c r="CZN2">
        <v>109</v>
      </c>
      <c r="CZO2">
        <v>-2</v>
      </c>
      <c r="CZP2">
        <v>2106</v>
      </c>
      <c r="CZQ2">
        <v>0</v>
      </c>
      <c r="CZR2">
        <v>0</v>
      </c>
      <c r="CZS2">
        <v>0</v>
      </c>
      <c r="CZT2">
        <v>109</v>
      </c>
      <c r="CZU2">
        <v>5</v>
      </c>
      <c r="CZV2">
        <v>1201</v>
      </c>
      <c r="CZW2">
        <v>-2</v>
      </c>
      <c r="CZX2">
        <v>0</v>
      </c>
      <c r="CZY2">
        <v>2721</v>
      </c>
      <c r="CZZ2">
        <v>21207</v>
      </c>
      <c r="DAA2">
        <v>-4</v>
      </c>
      <c r="DAB2">
        <v>0</v>
      </c>
      <c r="DAC2">
        <v>-1</v>
      </c>
      <c r="DAD2">
        <v>1206</v>
      </c>
      <c r="DAE2">
        <v>-1</v>
      </c>
      <c r="DAF2">
        <v>2739</v>
      </c>
      <c r="DAG2">
        <v>21101</v>
      </c>
      <c r="DAH2">
        <v>0</v>
      </c>
      <c r="DAI2">
        <v>0</v>
      </c>
      <c r="DAJ2">
        <v>-4</v>
      </c>
      <c r="DAK2">
        <v>22101</v>
      </c>
      <c r="DAL2">
        <v>0</v>
      </c>
      <c r="DAM2">
        <v>-4</v>
      </c>
      <c r="DAN2">
        <v>1</v>
      </c>
      <c r="DAO2">
        <v>22101</v>
      </c>
      <c r="DAP2">
        <v>0</v>
      </c>
      <c r="DAQ2">
        <v>-3</v>
      </c>
      <c r="DAR2">
        <v>2</v>
      </c>
      <c r="DAS2">
        <v>21101</v>
      </c>
      <c r="DAT2">
        <v>0</v>
      </c>
      <c r="DAU2">
        <v>1</v>
      </c>
      <c r="DAV2">
        <v>3</v>
      </c>
      <c r="DAW2">
        <v>21101</v>
      </c>
      <c r="DAX2">
        <v>0</v>
      </c>
      <c r="DAY2">
        <v>2758</v>
      </c>
      <c r="DAZ2">
        <v>0</v>
      </c>
      <c r="DBA2">
        <v>1106</v>
      </c>
      <c r="DBB2">
        <v>0</v>
      </c>
      <c r="DBC2">
        <v>2763</v>
      </c>
      <c r="DBD2">
        <v>109</v>
      </c>
      <c r="DBE2">
        <v>-5</v>
      </c>
      <c r="DBF2">
        <v>2105</v>
      </c>
      <c r="DBG2">
        <v>1</v>
      </c>
      <c r="DBH2">
        <v>0</v>
      </c>
      <c r="DBI2">
        <v>109</v>
      </c>
      <c r="DBJ2">
        <v>6</v>
      </c>
      <c r="DBK2">
        <v>21207</v>
      </c>
      <c r="DBL2">
        <v>-4</v>
      </c>
      <c r="DBM2">
        <v>1</v>
      </c>
      <c r="DBN2">
        <v>-1</v>
      </c>
      <c r="DBO2">
        <v>1206</v>
      </c>
      <c r="DBP2">
        <v>-1</v>
      </c>
      <c r="DBQ2">
        <v>2786</v>
      </c>
      <c r="DBR2">
        <v>22207</v>
      </c>
      <c r="DBS2">
        <v>-5</v>
      </c>
      <c r="DBT2">
        <v>-3</v>
      </c>
      <c r="DBU2">
        <v>-1</v>
      </c>
      <c r="DBV2">
        <v>1206</v>
      </c>
      <c r="DBW2">
        <v>-1</v>
      </c>
      <c r="DBX2">
        <v>2786</v>
      </c>
      <c r="DBY2">
        <v>22101</v>
      </c>
      <c r="DBZ2">
        <v>0</v>
      </c>
      <c r="DCA2">
        <v>-5</v>
      </c>
      <c r="DCB2">
        <v>-5</v>
      </c>
      <c r="DCC2">
        <v>1106</v>
      </c>
      <c r="DCD2">
        <v>0</v>
      </c>
      <c r="DCE2">
        <v>2858</v>
      </c>
      <c r="DCF2">
        <v>21201</v>
      </c>
      <c r="DCG2">
        <v>-5</v>
      </c>
      <c r="DCH2">
        <v>0</v>
      </c>
      <c r="DCI2">
        <v>1</v>
      </c>
      <c r="DCJ2">
        <v>21201</v>
      </c>
      <c r="DCK2">
        <v>-4</v>
      </c>
      <c r="DCL2">
        <v>-1</v>
      </c>
      <c r="DCM2">
        <v>2</v>
      </c>
      <c r="DCN2">
        <v>21202</v>
      </c>
      <c r="DCO2">
        <v>-3</v>
      </c>
      <c r="DCP2">
        <v>2</v>
      </c>
      <c r="DCQ2">
        <v>3</v>
      </c>
      <c r="DCR2">
        <v>21102</v>
      </c>
      <c r="DCS2">
        <v>2805</v>
      </c>
      <c r="DCT2">
        <v>1</v>
      </c>
      <c r="DCU2">
        <v>0</v>
      </c>
      <c r="DCV2">
        <v>1106</v>
      </c>
      <c r="DCW2">
        <v>0</v>
      </c>
      <c r="DCX2">
        <v>2763</v>
      </c>
      <c r="DCY2">
        <v>22101</v>
      </c>
      <c r="DCZ2">
        <v>0</v>
      </c>
      <c r="DDA2">
        <v>1</v>
      </c>
      <c r="DDB2">
        <v>-5</v>
      </c>
      <c r="DDC2">
        <v>21101</v>
      </c>
      <c r="DDD2">
        <v>1</v>
      </c>
      <c r="DDE2">
        <v>0</v>
      </c>
      <c r="DDF2">
        <v>-2</v>
      </c>
      <c r="DDG2">
        <v>22207</v>
      </c>
      <c r="DDH2">
        <v>-5</v>
      </c>
      <c r="DDI2">
        <v>-3</v>
      </c>
      <c r="DDJ2">
        <v>-1</v>
      </c>
      <c r="DDK2">
        <v>1206</v>
      </c>
      <c r="DDL2">
        <v>-1</v>
      </c>
      <c r="DDM2">
        <v>2824</v>
      </c>
      <c r="DDN2">
        <v>21102</v>
      </c>
      <c r="DDO2">
        <v>0</v>
      </c>
      <c r="DDP2">
        <v>1</v>
      </c>
      <c r="DDQ2">
        <v>-2</v>
      </c>
      <c r="DDR2">
        <v>22202</v>
      </c>
      <c r="DDS2">
        <v>-3</v>
      </c>
      <c r="DDT2">
        <v>-2</v>
      </c>
      <c r="DDU2">
        <v>-3</v>
      </c>
      <c r="DDV2">
        <v>22107</v>
      </c>
      <c r="DDW2">
        <v>0</v>
      </c>
      <c r="DDX2">
        <v>-4</v>
      </c>
      <c r="DDY2">
        <v>-1</v>
      </c>
      <c r="DDZ2">
        <v>1206</v>
      </c>
      <c r="DEA2">
        <v>-1</v>
      </c>
      <c r="DEB2">
        <v>2850</v>
      </c>
      <c r="DEC2">
        <v>21202</v>
      </c>
      <c r="DED2">
        <v>-2</v>
      </c>
      <c r="DEE2">
        <v>1</v>
      </c>
      <c r="DEF2">
        <v>1</v>
      </c>
      <c r="DEG2">
        <v>21201</v>
      </c>
      <c r="DEH2">
        <v>-4</v>
      </c>
      <c r="DEI2">
        <v>-1</v>
      </c>
      <c r="DEJ2">
        <v>2</v>
      </c>
      <c r="DEK2">
        <v>21101</v>
      </c>
      <c r="DEL2">
        <v>0</v>
      </c>
      <c r="DEM2">
        <v>2850</v>
      </c>
      <c r="DEN2">
        <v>0</v>
      </c>
      <c r="DEO2">
        <v>106</v>
      </c>
      <c r="DEP2">
        <v>0</v>
      </c>
      <c r="DEQ2">
        <v>2721</v>
      </c>
      <c r="DER2">
        <v>21202</v>
      </c>
      <c r="DES2">
        <v>-3</v>
      </c>
      <c r="DET2">
        <v>-1</v>
      </c>
      <c r="DEU2">
        <v>-3</v>
      </c>
      <c r="DEV2">
        <v>22201</v>
      </c>
      <c r="DEW2">
        <v>-5</v>
      </c>
      <c r="DEX2">
        <v>-3</v>
      </c>
      <c r="DEY2">
        <v>-5</v>
      </c>
      <c r="DEZ2">
        <v>109</v>
      </c>
      <c r="DFA2">
        <v>-6</v>
      </c>
      <c r="DFB2">
        <v>2105</v>
      </c>
      <c r="DFC2">
        <v>1</v>
      </c>
      <c r="DFD2">
        <v>0</v>
      </c>
      <c r="DFE2">
        <v>109</v>
      </c>
      <c r="DFF2">
        <v>3</v>
      </c>
      <c r="DFG2">
        <v>21208</v>
      </c>
      <c r="DFH2">
        <v>-2</v>
      </c>
      <c r="DFI2">
        <v>0</v>
      </c>
      <c r="DFJ2">
        <v>-1</v>
      </c>
      <c r="DFK2">
        <v>1205</v>
      </c>
      <c r="DFL2">
        <v>-1</v>
      </c>
      <c r="DFM2">
        <v>2902</v>
      </c>
      <c r="DFN2">
        <v>21207</v>
      </c>
      <c r="DFO2">
        <v>-2</v>
      </c>
      <c r="DFP2">
        <v>0</v>
      </c>
      <c r="DFQ2">
        <v>-1</v>
      </c>
      <c r="DFR2">
        <v>1205</v>
      </c>
      <c r="DFS2">
        <v>-1</v>
      </c>
      <c r="DFT2">
        <v>2882</v>
      </c>
      <c r="DFU2">
        <v>1105</v>
      </c>
      <c r="DFV2">
        <v>1</v>
      </c>
      <c r="DFW2">
        <v>2888</v>
      </c>
      <c r="DFX2">
        <v>104</v>
      </c>
      <c r="DFY2">
        <v>45</v>
      </c>
      <c r="DFZ2">
        <v>21202</v>
      </c>
      <c r="DGA2">
        <v>-2</v>
      </c>
      <c r="DGB2">
        <v>-1</v>
      </c>
      <c r="DGC2">
        <v>-2</v>
      </c>
      <c r="DGD2">
        <v>22102</v>
      </c>
      <c r="DGE2">
        <v>1</v>
      </c>
      <c r="DGF2">
        <v>-2</v>
      </c>
      <c r="DGG2">
        <v>1</v>
      </c>
      <c r="DGH2">
        <v>21101</v>
      </c>
      <c r="DGI2">
        <v>0</v>
      </c>
      <c r="DGJ2">
        <v>2899</v>
      </c>
      <c r="DGK2">
        <v>0</v>
      </c>
      <c r="DGL2">
        <v>1106</v>
      </c>
      <c r="DGM2">
        <v>0</v>
      </c>
      <c r="DGN2">
        <v>2909</v>
      </c>
      <c r="DGO2">
        <v>1106</v>
      </c>
      <c r="DGP2">
        <v>0</v>
      </c>
      <c r="DGQ2">
        <v>2904</v>
      </c>
      <c r="DGR2">
        <v>104</v>
      </c>
      <c r="DGS2">
        <v>48</v>
      </c>
      <c r="DGT2">
        <v>109</v>
      </c>
      <c r="DGU2">
        <v>-3</v>
      </c>
      <c r="DGV2">
        <v>2105</v>
      </c>
      <c r="DGW2">
        <v>1</v>
      </c>
      <c r="DGX2">
        <v>0</v>
      </c>
      <c r="DGY2">
        <v>109</v>
      </c>
      <c r="DGZ2">
        <v>4</v>
      </c>
      <c r="DHA2">
        <v>22101</v>
      </c>
      <c r="DHB2">
        <v>0</v>
      </c>
      <c r="DHC2">
        <v>-3</v>
      </c>
      <c r="DHD2">
        <v>1</v>
      </c>
      <c r="DHE2">
        <v>21101</v>
      </c>
      <c r="DHF2">
        <v>10</v>
      </c>
      <c r="DHG2">
        <v>0</v>
      </c>
      <c r="DHH2">
        <v>2</v>
      </c>
      <c r="DHI2">
        <v>21102</v>
      </c>
      <c r="DHJ2">
        <v>2926</v>
      </c>
      <c r="DHK2">
        <v>1</v>
      </c>
      <c r="DHL2">
        <v>0</v>
      </c>
      <c r="DHM2">
        <v>1106</v>
      </c>
      <c r="DHN2">
        <v>0</v>
      </c>
      <c r="DHO2">
        <v>3010</v>
      </c>
      <c r="DHP2">
        <v>21202</v>
      </c>
      <c r="DHQ2">
        <v>1</v>
      </c>
      <c r="DHR2">
        <v>1</v>
      </c>
      <c r="DHS2">
        <v>-2</v>
      </c>
      <c r="DHT2">
        <v>21201</v>
      </c>
      <c r="DHU2">
        <v>2</v>
      </c>
      <c r="DHV2">
        <v>0</v>
      </c>
      <c r="DHW2">
        <v>-1</v>
      </c>
      <c r="DHX2">
        <v>1206</v>
      </c>
      <c r="DHY2">
        <v>-2</v>
      </c>
      <c r="DHZ2">
        <v>2948</v>
      </c>
      <c r="DIA2">
        <v>22101</v>
      </c>
      <c r="DIB2">
        <v>0</v>
      </c>
      <c r="DIC2">
        <v>-2</v>
      </c>
      <c r="DID2">
        <v>1</v>
      </c>
      <c r="DIE2">
        <v>21101</v>
      </c>
      <c r="DIF2">
        <v>2948</v>
      </c>
      <c r="DIG2">
        <v>0</v>
      </c>
      <c r="DIH2">
        <v>0</v>
      </c>
      <c r="DII2">
        <v>1105</v>
      </c>
      <c r="DIJ2">
        <v>1</v>
      </c>
      <c r="DIK2">
        <v>2909</v>
      </c>
      <c r="DIL2">
        <v>22101</v>
      </c>
      <c r="DIM2">
        <v>48</v>
      </c>
      <c r="DIN2">
        <v>-1</v>
      </c>
      <c r="DIO2">
        <v>-1</v>
      </c>
      <c r="DIP2">
        <v>204</v>
      </c>
      <c r="DIQ2">
        <v>-1</v>
      </c>
      <c r="DIR2">
        <v>109</v>
      </c>
      <c r="DIS2">
        <v>-4</v>
      </c>
      <c r="DIT2">
        <v>2106</v>
      </c>
      <c r="DIU2">
        <v>0</v>
      </c>
      <c r="DIV2">
        <v>0</v>
      </c>
      <c r="DIW2">
        <v>1</v>
      </c>
      <c r="DIX2">
        <v>2</v>
      </c>
      <c r="DIY2">
        <v>4</v>
      </c>
      <c r="DIZ2">
        <v>8</v>
      </c>
      <c r="DJA2">
        <v>16</v>
      </c>
      <c r="DJB2">
        <v>32</v>
      </c>
      <c r="DJC2">
        <v>64</v>
      </c>
      <c r="DJD2">
        <v>128</v>
      </c>
      <c r="DJE2">
        <v>256</v>
      </c>
      <c r="DJF2">
        <v>512</v>
      </c>
      <c r="DJG2">
        <v>1024</v>
      </c>
      <c r="DJH2">
        <v>2048</v>
      </c>
      <c r="DJI2">
        <v>4096</v>
      </c>
      <c r="DJJ2">
        <v>8192</v>
      </c>
      <c r="DJK2">
        <v>16384</v>
      </c>
      <c r="DJL2">
        <v>32768</v>
      </c>
      <c r="DJM2">
        <v>65536</v>
      </c>
      <c r="DJN2">
        <v>131072</v>
      </c>
      <c r="DJO2">
        <v>262144</v>
      </c>
      <c r="DJP2">
        <v>524288</v>
      </c>
      <c r="DJQ2">
        <v>1048576</v>
      </c>
      <c r="DJR2">
        <v>2097152</v>
      </c>
      <c r="DJS2">
        <v>4194304</v>
      </c>
      <c r="DJT2">
        <v>8388608</v>
      </c>
      <c r="DJU2">
        <v>16777216</v>
      </c>
      <c r="DJV2">
        <v>33554432</v>
      </c>
      <c r="DJW2">
        <v>67108864</v>
      </c>
      <c r="DJX2">
        <v>134217728</v>
      </c>
      <c r="DJY2">
        <v>268435456</v>
      </c>
      <c r="DJZ2">
        <v>536870912</v>
      </c>
      <c r="DKA2">
        <v>1073741824</v>
      </c>
      <c r="DKB2">
        <v>2147483648</v>
      </c>
      <c r="DKC2">
        <v>4294967296</v>
      </c>
      <c r="DKD2">
        <v>8589934592</v>
      </c>
      <c r="DKE2">
        <v>17179869184</v>
      </c>
      <c r="DKF2">
        <v>34359738368</v>
      </c>
      <c r="DKG2">
        <v>68719476736</v>
      </c>
      <c r="DKH2">
        <v>137438953472</v>
      </c>
      <c r="DKI2">
        <v>274877906944</v>
      </c>
      <c r="DKJ2">
        <v>549755813888</v>
      </c>
      <c r="DKK2">
        <v>1099511627776</v>
      </c>
      <c r="DKL2">
        <v>2199023255552</v>
      </c>
      <c r="DKM2">
        <v>4398046511104</v>
      </c>
      <c r="DKN2">
        <v>8796093022208</v>
      </c>
      <c r="DKO2">
        <v>17592186044416</v>
      </c>
      <c r="DKP2">
        <v>35184372088832</v>
      </c>
      <c r="DKQ2">
        <v>70368744177664</v>
      </c>
      <c r="DKR2">
        <v>140737488355328</v>
      </c>
      <c r="DKS2">
        <v>281474976710656</v>
      </c>
      <c r="DKT2">
        <v>562949953421312</v>
      </c>
      <c r="DKU2">
        <v>1125899906842620</v>
      </c>
      <c r="DKV2">
        <v>109</v>
      </c>
      <c r="DKW2">
        <v>8</v>
      </c>
      <c r="DKX2">
        <v>21102</v>
      </c>
      <c r="DKY2">
        <v>1</v>
      </c>
      <c r="DKZ2">
        <v>0</v>
      </c>
      <c r="DLA2">
        <v>-4</v>
      </c>
      <c r="DLB2">
        <v>21101</v>
      </c>
      <c r="DLC2">
        <v>0</v>
      </c>
      <c r="DLD2">
        <v>0</v>
      </c>
      <c r="DLE2">
        <v>-3</v>
      </c>
      <c r="DLF2">
        <v>21101</v>
      </c>
      <c r="DLG2">
        <v>0</v>
      </c>
      <c r="DLH2">
        <v>51</v>
      </c>
      <c r="DLI2">
        <v>-2</v>
      </c>
      <c r="DLJ2">
        <v>21201</v>
      </c>
      <c r="DLK2">
        <v>-2</v>
      </c>
      <c r="DLL2">
        <v>-1</v>
      </c>
      <c r="DLM2">
        <v>-2</v>
      </c>
      <c r="DLN2">
        <v>1201</v>
      </c>
      <c r="DLO2">
        <v>-2</v>
      </c>
      <c r="DLP2">
        <v>2959</v>
      </c>
      <c r="DLQ2">
        <v>3033</v>
      </c>
      <c r="DLR2">
        <v>21002</v>
      </c>
      <c r="DLS2">
        <v>0</v>
      </c>
      <c r="DLT2">
        <v>1</v>
      </c>
      <c r="DLU2">
        <v>-1</v>
      </c>
      <c r="DLV2">
        <v>21202</v>
      </c>
      <c r="DLW2">
        <v>-3</v>
      </c>
      <c r="DLX2">
        <v>2</v>
      </c>
      <c r="DLY2">
        <v>-3</v>
      </c>
      <c r="DLZ2">
        <v>22207</v>
      </c>
      <c r="DMA2">
        <v>-7</v>
      </c>
      <c r="DMB2">
        <v>-1</v>
      </c>
      <c r="DMC2">
        <v>-5</v>
      </c>
      <c r="DMD2">
        <v>1205</v>
      </c>
      <c r="DME2">
        <v>-5</v>
      </c>
      <c r="DMF2">
        <v>3059</v>
      </c>
      <c r="DMG2">
        <v>21201</v>
      </c>
      <c r="DMH2">
        <v>-3</v>
      </c>
      <c r="DMI2">
        <v>1</v>
      </c>
      <c r="DMJ2">
        <v>-3</v>
      </c>
      <c r="DMK2">
        <v>22102</v>
      </c>
      <c r="DML2">
        <v>-1</v>
      </c>
      <c r="DMM2">
        <v>-1</v>
      </c>
      <c r="DMN2">
        <v>-5</v>
      </c>
      <c r="DMO2">
        <v>22201</v>
      </c>
      <c r="DMP2">
        <v>-7</v>
      </c>
      <c r="DMQ2">
        <v>-5</v>
      </c>
      <c r="DMR2">
        <v>-7</v>
      </c>
      <c r="DMS2">
        <v>22207</v>
      </c>
      <c r="DMT2">
        <v>-3</v>
      </c>
      <c r="DMU2">
        <v>-6</v>
      </c>
      <c r="DMV2">
        <v>-5</v>
      </c>
      <c r="DMW2">
        <v>1205</v>
      </c>
      <c r="DMX2">
        <v>-5</v>
      </c>
      <c r="DMY2">
        <v>3078</v>
      </c>
      <c r="DMZ2">
        <v>22102</v>
      </c>
      <c r="DNA2">
        <v>-1</v>
      </c>
      <c r="DNB2">
        <v>-6</v>
      </c>
      <c r="DNC2">
        <v>-5</v>
      </c>
      <c r="DND2">
        <v>22201</v>
      </c>
      <c r="DNE2">
        <v>-3</v>
      </c>
      <c r="DNF2">
        <v>-5</v>
      </c>
      <c r="DNG2">
        <v>-3</v>
      </c>
      <c r="DNH2">
        <v>22201</v>
      </c>
      <c r="DNI2">
        <v>-1</v>
      </c>
      <c r="DNJ2">
        <v>-4</v>
      </c>
      <c r="DNK2">
        <v>-4</v>
      </c>
      <c r="DNL2">
        <v>1205</v>
      </c>
      <c r="DNM2">
        <v>-2</v>
      </c>
      <c r="DNN2">
        <v>3024</v>
      </c>
      <c r="DNO2">
        <v>21201</v>
      </c>
      <c r="DNP2">
        <v>-4</v>
      </c>
      <c r="DNQ2">
        <v>0</v>
      </c>
      <c r="DNR2">
        <v>-7</v>
      </c>
      <c r="DNS2">
        <v>21202</v>
      </c>
      <c r="DNT2">
        <v>-3</v>
      </c>
      <c r="DNU2">
        <v>1</v>
      </c>
      <c r="DNV2">
        <v>-6</v>
      </c>
      <c r="DNW2">
        <v>109</v>
      </c>
      <c r="DNX2">
        <v>-8</v>
      </c>
      <c r="DNY2">
        <v>2106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3131</v>
      </c>
      <c r="DPG2">
        <v>3143</v>
      </c>
      <c r="DPH2">
        <v>0</v>
      </c>
      <c r="DPI2">
        <v>0</v>
      </c>
      <c r="DPJ2">
        <v>0</v>
      </c>
      <c r="DPK2">
        <v>3478</v>
      </c>
      <c r="DPL2">
        <v>3252</v>
      </c>
      <c r="DPM2">
        <v>11</v>
      </c>
      <c r="DPN2">
        <v>61</v>
      </c>
      <c r="DPO2">
        <v>105</v>
      </c>
      <c r="DPP2">
        <v>95</v>
      </c>
      <c r="DPQ2">
        <v>94</v>
      </c>
      <c r="DPR2">
        <v>17</v>
      </c>
      <c r="DPS2">
        <v>50</v>
      </c>
      <c r="DPT2">
        <v>97</v>
      </c>
      <c r="DPU2">
        <v>83</v>
      </c>
      <c r="DPV2">
        <v>78</v>
      </c>
      <c r="DPW2">
        <v>79</v>
      </c>
      <c r="DPX2">
        <v>83</v>
      </c>
      <c r="DPY2">
        <v>108</v>
      </c>
      <c r="DPZ2">
        <v>-19</v>
      </c>
      <c r="DQA2">
        <v>2</v>
      </c>
      <c r="DQB2">
        <v>7</v>
      </c>
      <c r="DQC2">
        <v>-79</v>
      </c>
      <c r="DQD2">
        <v>-9</v>
      </c>
      <c r="DQE2">
        <v>-2</v>
      </c>
      <c r="DQF2">
        <v>2</v>
      </c>
      <c r="DQG2">
        <v>-83</v>
      </c>
      <c r="DQH2">
        <v>-11</v>
      </c>
      <c r="DQI2">
        <v>-7</v>
      </c>
      <c r="DQJ2">
        <v>-86</v>
      </c>
      <c r="DQK2">
        <v>-3</v>
      </c>
      <c r="DQL2">
        <v>-16</v>
      </c>
      <c r="DQM2">
        <v>-7</v>
      </c>
      <c r="DQN2">
        <v>-11</v>
      </c>
      <c r="DQO2">
        <v>-6</v>
      </c>
      <c r="DQP2">
        <v>-21</v>
      </c>
      <c r="DQQ2">
        <v>-21</v>
      </c>
      <c r="DQR2">
        <v>-94</v>
      </c>
      <c r="DQS2">
        <v>-30</v>
      </c>
      <c r="DQT2">
        <v>-96</v>
      </c>
      <c r="DQU2">
        <v>-25</v>
      </c>
      <c r="DQV2">
        <v>-19</v>
      </c>
      <c r="DQW2">
        <v>-23</v>
      </c>
      <c r="DQX2">
        <v>-31</v>
      </c>
      <c r="DQY2">
        <v>-101</v>
      </c>
      <c r="DQZ2">
        <v>-29</v>
      </c>
      <c r="DRA2">
        <v>-25</v>
      </c>
      <c r="DRB2">
        <v>-104</v>
      </c>
      <c r="DRC2">
        <v>-21</v>
      </c>
      <c r="DRD2">
        <v>-34</v>
      </c>
      <c r="DRE2">
        <v>-38</v>
      </c>
      <c r="DRF2">
        <v>-108</v>
      </c>
      <c r="DRG2">
        <v>-39</v>
      </c>
      <c r="DRH2">
        <v>-34</v>
      </c>
      <c r="DRI2">
        <v>-32</v>
      </c>
      <c r="DRJ2">
        <v>-33</v>
      </c>
      <c r="DRK2">
        <v>-31</v>
      </c>
      <c r="DRL2">
        <v>-114</v>
      </c>
      <c r="DRM2">
        <v>-43</v>
      </c>
      <c r="DRN2">
        <v>-47</v>
      </c>
      <c r="DRO2">
        <v>-35</v>
      </c>
      <c r="DRP2">
        <v>-49</v>
      </c>
      <c r="DRQ2">
        <v>-105</v>
      </c>
      <c r="DRR2">
        <v>-120</v>
      </c>
      <c r="DRS2">
        <v>-69</v>
      </c>
      <c r="DRT2">
        <v>-43</v>
      </c>
      <c r="DRU2">
        <v>-123</v>
      </c>
      <c r="DRV2">
        <v>-49</v>
      </c>
      <c r="DRW2">
        <v>-56</v>
      </c>
      <c r="DRX2">
        <v>-57</v>
      </c>
      <c r="DRY2">
        <v>-47</v>
      </c>
      <c r="DRZ2">
        <v>-128</v>
      </c>
      <c r="DSA2">
        <v>-40</v>
      </c>
      <c r="DSB2">
        <v>-51</v>
      </c>
      <c r="DSC2">
        <v>-46</v>
      </c>
      <c r="DSD2">
        <v>-50</v>
      </c>
      <c r="DSE2">
        <v>-133</v>
      </c>
      <c r="DSF2">
        <v>-51</v>
      </c>
      <c r="DSG2">
        <v>-63</v>
      </c>
      <c r="DSH2">
        <v>-63</v>
      </c>
      <c r="DSI2">
        <v>-57</v>
      </c>
      <c r="DSJ2">
        <v>-138</v>
      </c>
      <c r="DSK2">
        <v>-69</v>
      </c>
      <c r="DSL2">
        <v>-58</v>
      </c>
      <c r="DSM2">
        <v>-62</v>
      </c>
      <c r="DSN2">
        <v>-65</v>
      </c>
      <c r="DSO2">
        <v>-143</v>
      </c>
      <c r="DSP2">
        <v>-79</v>
      </c>
      <c r="DSQ2">
        <v>-69</v>
      </c>
      <c r="DSR2">
        <v>-63</v>
      </c>
      <c r="DSS2">
        <v>-68</v>
      </c>
      <c r="DST2">
        <v>-148</v>
      </c>
      <c r="DSU2">
        <v>-79</v>
      </c>
      <c r="DSV2">
        <v>-68</v>
      </c>
      <c r="DSW2">
        <v>-82</v>
      </c>
      <c r="DSX2">
        <v>-83</v>
      </c>
      <c r="DSY2">
        <v>-63</v>
      </c>
      <c r="DSZ2">
        <v>-81</v>
      </c>
      <c r="DTA2">
        <v>-77</v>
      </c>
      <c r="DTB2">
        <v>-85</v>
      </c>
      <c r="DTC2">
        <v>-145</v>
      </c>
      <c r="DTD2">
        <v>-158</v>
      </c>
      <c r="DTE2">
        <v>-75</v>
      </c>
      <c r="DTF2">
        <v>-88</v>
      </c>
      <c r="DTG2">
        <v>-92</v>
      </c>
      <c r="DTH2">
        <v>-162</v>
      </c>
      <c r="DTI2">
        <v>-91</v>
      </c>
      <c r="DTJ2">
        <v>-85</v>
      </c>
      <c r="DTK2">
        <v>-89</v>
      </c>
      <c r="DTL2">
        <v>-97</v>
      </c>
      <c r="DTM2">
        <v>-167</v>
      </c>
      <c r="DTN2">
        <v>-96</v>
      </c>
      <c r="DTO2">
        <v>-104</v>
      </c>
      <c r="DTP2">
        <v>-87</v>
      </c>
      <c r="DTQ2">
        <v>-171</v>
      </c>
      <c r="DTR2">
        <v>-106</v>
      </c>
      <c r="DTS2">
        <v>-104</v>
      </c>
      <c r="DTT2">
        <v>-105</v>
      </c>
      <c r="DTU2">
        <v>-97</v>
      </c>
      <c r="DTV2">
        <v>-176</v>
      </c>
      <c r="DTW2">
        <v>-94</v>
      </c>
      <c r="DTX2">
        <v>-109</v>
      </c>
      <c r="DTY2">
        <v>-114</v>
      </c>
      <c r="DTZ2">
        <v>-104</v>
      </c>
      <c r="DUA2">
        <v>-112</v>
      </c>
      <c r="DUB2">
        <v>-114</v>
      </c>
      <c r="DUC2">
        <v>-169</v>
      </c>
      <c r="DUD2">
        <v>3259</v>
      </c>
      <c r="DUE2">
        <v>3267</v>
      </c>
      <c r="DUF2">
        <v>0</v>
      </c>
      <c r="DUG2">
        <v>3316</v>
      </c>
      <c r="DUH2">
        <v>3124</v>
      </c>
      <c r="DUI2">
        <v>4384</v>
      </c>
      <c r="DUJ2">
        <v>0</v>
      </c>
      <c r="DUK2">
        <v>7</v>
      </c>
      <c r="DUL2">
        <v>76</v>
      </c>
      <c r="DUM2">
        <v>108</v>
      </c>
      <c r="DUN2">
        <v>102</v>
      </c>
      <c r="DUO2">
        <v>104</v>
      </c>
      <c r="DUP2">
        <v>86</v>
      </c>
      <c r="DUQ2">
        <v>91</v>
      </c>
      <c r="DUR2">
        <v>88</v>
      </c>
      <c r="DUS2">
        <v>48</v>
      </c>
      <c r="DUT2">
        <v>36</v>
      </c>
      <c r="DUU2">
        <v>55</v>
      </c>
      <c r="DUV2">
        <v>51</v>
      </c>
      <c r="DUW2">
        <v>-19</v>
      </c>
      <c r="DUX2">
        <v>46</v>
      </c>
      <c r="DUY2">
        <v>58</v>
      </c>
      <c r="DUZ2">
        <v>66</v>
      </c>
      <c r="DVA2">
        <v>46</v>
      </c>
      <c r="DVB2">
        <v>59</v>
      </c>
      <c r="DVC2">
        <v>-25</v>
      </c>
      <c r="DVD2">
        <v>48</v>
      </c>
      <c r="DVE2">
        <v>58</v>
      </c>
      <c r="DVF2">
        <v>55</v>
      </c>
      <c r="DVG2">
        <v>55</v>
      </c>
      <c r="DVH2">
        <v>-30</v>
      </c>
      <c r="DVI2">
        <v>36</v>
      </c>
      <c r="DVJ2">
        <v>47</v>
      </c>
      <c r="DVK2">
        <v>45</v>
      </c>
      <c r="DVL2">
        <v>50</v>
      </c>
      <c r="DVM2">
        <v>30</v>
      </c>
      <c r="DVN2">
        <v>37</v>
      </c>
      <c r="DVO2">
        <v>41</v>
      </c>
      <c r="DVP2">
        <v>-38</v>
      </c>
      <c r="DVQ2">
        <v>38</v>
      </c>
      <c r="DVR2">
        <v>39</v>
      </c>
      <c r="DVS2">
        <v>41</v>
      </c>
      <c r="DVT2">
        <v>27</v>
      </c>
      <c r="DVU2">
        <v>-43</v>
      </c>
      <c r="DVV2">
        <v>22</v>
      </c>
      <c r="DVW2">
        <v>34</v>
      </c>
      <c r="DVX2">
        <v>42</v>
      </c>
      <c r="DVY2">
        <v>22</v>
      </c>
      <c r="DVZ2">
        <v>35</v>
      </c>
      <c r="DWA2">
        <v>-35</v>
      </c>
      <c r="DWB2">
        <v>-50</v>
      </c>
      <c r="DWC2">
        <v>-51</v>
      </c>
      <c r="DWD2">
        <v>-2</v>
      </c>
      <c r="DWE2">
        <v>16</v>
      </c>
      <c r="DWF2">
        <v>13</v>
      </c>
      <c r="DWG2">
        <v>30</v>
      </c>
      <c r="DWH2">
        <v>26</v>
      </c>
      <c r="DWI2">
        <v>26</v>
      </c>
      <c r="DWJ2">
        <v>15</v>
      </c>
      <c r="DWK2">
        <v>27</v>
      </c>
      <c r="DWL2">
        <v>9</v>
      </c>
      <c r="DWM2">
        <v>15</v>
      </c>
      <c r="DWN2">
        <v>27</v>
      </c>
      <c r="DWO2">
        <v>-49</v>
      </c>
      <c r="DWP2">
        <v>3323</v>
      </c>
      <c r="DWQ2">
        <v>3337</v>
      </c>
      <c r="DWR2">
        <v>0</v>
      </c>
      <c r="DWS2">
        <v>3778</v>
      </c>
      <c r="DWT2">
        <v>3373</v>
      </c>
      <c r="DWU2">
        <v>3252</v>
      </c>
      <c r="DWV2">
        <v>0</v>
      </c>
      <c r="DWW2">
        <v>13</v>
      </c>
      <c r="DWX2">
        <v>54</v>
      </c>
      <c r="DWY2">
        <v>100</v>
      </c>
      <c r="DWZ2">
        <v>86</v>
      </c>
      <c r="DXA2">
        <v>103</v>
      </c>
      <c r="DXB2">
        <v>15</v>
      </c>
      <c r="DXC2">
        <v>63</v>
      </c>
      <c r="DXD2">
        <v>98</v>
      </c>
      <c r="DXE2">
        <v>77</v>
      </c>
      <c r="DXF2">
        <v>93</v>
      </c>
      <c r="DXG2">
        <v>94</v>
      </c>
      <c r="DXH2">
        <v>78</v>
      </c>
      <c r="DXI2">
        <v>90</v>
      </c>
      <c r="DXJ2">
        <v>90</v>
      </c>
      <c r="DXK2">
        <v>35</v>
      </c>
      <c r="DXL2">
        <v>49</v>
      </c>
      <c r="DXM2">
        <v>68</v>
      </c>
      <c r="DXN2">
        <v>64</v>
      </c>
      <c r="DXO2">
        <v>-6</v>
      </c>
      <c r="DXP2">
        <v>59</v>
      </c>
      <c r="DXQ2">
        <v>61</v>
      </c>
      <c r="DXR2">
        <v>59</v>
      </c>
      <c r="DXS2">
        <v>73</v>
      </c>
      <c r="DXT2">
        <v>-11</v>
      </c>
      <c r="DXU2">
        <v>53</v>
      </c>
      <c r="DXV2">
        <v>69</v>
      </c>
      <c r="DXW2">
        <v>55</v>
      </c>
      <c r="DXX2">
        <v>-15</v>
      </c>
      <c r="DXY2">
        <v>49</v>
      </c>
      <c r="DXZ2">
        <v>59</v>
      </c>
      <c r="DYA2">
        <v>58</v>
      </c>
      <c r="DYB2">
        <v>-19</v>
      </c>
      <c r="DYC2">
        <v>64</v>
      </c>
      <c r="DYD2">
        <v>58</v>
      </c>
      <c r="DYE2">
        <v>57</v>
      </c>
      <c r="DYF2">
        <v>-23</v>
      </c>
      <c r="DYG2">
        <v>59</v>
      </c>
      <c r="DYH2">
        <v>52</v>
      </c>
      <c r="DYI2">
        <v>39</v>
      </c>
      <c r="DYJ2">
        <v>49</v>
      </c>
      <c r="DYK2">
        <v>48</v>
      </c>
      <c r="DYL2">
        <v>-29</v>
      </c>
      <c r="DYM2">
        <v>40</v>
      </c>
      <c r="DYN2">
        <v>48</v>
      </c>
      <c r="DYO2">
        <v>50</v>
      </c>
      <c r="DYP2">
        <v>-33</v>
      </c>
      <c r="DYQ2">
        <v>55</v>
      </c>
      <c r="DYR2">
        <v>44</v>
      </c>
      <c r="DYS2">
        <v>49</v>
      </c>
      <c r="DYT2">
        <v>-23</v>
      </c>
      <c r="DYU2">
        <v>3380</v>
      </c>
      <c r="DYV2">
        <v>3388</v>
      </c>
      <c r="DYW2">
        <v>0</v>
      </c>
      <c r="DYX2">
        <v>0</v>
      </c>
      <c r="DYY2">
        <v>0</v>
      </c>
      <c r="DYZ2">
        <v>3423</v>
      </c>
      <c r="DZA2">
        <v>3316</v>
      </c>
      <c r="DZB2">
        <v>7</v>
      </c>
      <c r="DZC2">
        <v>76</v>
      </c>
      <c r="DZD2">
        <v>108</v>
      </c>
      <c r="DZE2">
        <v>88</v>
      </c>
      <c r="DZF2">
        <v>88</v>
      </c>
      <c r="DZG2">
        <v>97</v>
      </c>
      <c r="DZH2">
        <v>89</v>
      </c>
      <c r="DZI2">
        <v>102</v>
      </c>
      <c r="DZJ2">
        <v>34</v>
      </c>
      <c r="DZK2">
        <v>48</v>
      </c>
      <c r="DZL2">
        <v>66</v>
      </c>
      <c r="DZM2">
        <v>69</v>
      </c>
      <c r="DZN2">
        <v>73</v>
      </c>
      <c r="DZO2">
        <v>62</v>
      </c>
      <c r="DZP2">
        <v>62</v>
      </c>
      <c r="DZQ2">
        <v>61</v>
      </c>
      <c r="DZR2">
        <v>73</v>
      </c>
      <c r="DZS2">
        <v>3</v>
      </c>
      <c r="DZT2">
        <v>72</v>
      </c>
      <c r="DZU2">
        <v>61</v>
      </c>
      <c r="DZV2">
        <v>77</v>
      </c>
      <c r="DZW2">
        <v>55</v>
      </c>
      <c r="DZX2">
        <v>53</v>
      </c>
      <c r="DZY2">
        <v>-2</v>
      </c>
      <c r="DZZ2">
        <v>-17</v>
      </c>
      <c r="EAA2">
        <v>34</v>
      </c>
      <c r="EAB2">
        <v>53</v>
      </c>
      <c r="EAC2">
        <v>49</v>
      </c>
      <c r="EAD2">
        <v>68</v>
      </c>
      <c r="EAE2">
        <v>-15</v>
      </c>
      <c r="EAF2">
        <v>59</v>
      </c>
      <c r="EAG2">
        <v>45</v>
      </c>
      <c r="EAH2">
        <v>-25</v>
      </c>
      <c r="EAI2">
        <v>39</v>
      </c>
      <c r="EAJ2">
        <v>49</v>
      </c>
      <c r="EAK2">
        <v>48</v>
      </c>
      <c r="EAL2">
        <v>-29</v>
      </c>
      <c r="EAM2">
        <v>39</v>
      </c>
      <c r="EAN2">
        <v>46</v>
      </c>
      <c r="EAO2">
        <v>48</v>
      </c>
      <c r="EAP2">
        <v>51</v>
      </c>
      <c r="EAQ2">
        <v>55</v>
      </c>
      <c r="EAR2">
        <v>-21</v>
      </c>
      <c r="EAS2">
        <v>3430</v>
      </c>
      <c r="EAT2">
        <v>3437</v>
      </c>
      <c r="EAU2">
        <v>0</v>
      </c>
      <c r="EAV2">
        <v>3373</v>
      </c>
      <c r="EAW2">
        <v>3703</v>
      </c>
      <c r="EAX2">
        <v>3632</v>
      </c>
      <c r="EAY2">
        <v>0</v>
      </c>
      <c r="EAZ2">
        <v>6</v>
      </c>
      <c r="EBA2">
        <v>59</v>
      </c>
      <c r="EBB2">
        <v>107</v>
      </c>
      <c r="EBC2">
        <v>91</v>
      </c>
      <c r="EBD2">
        <v>88</v>
      </c>
      <c r="EBE2">
        <v>90</v>
      </c>
      <c r="EBF2">
        <v>90</v>
      </c>
      <c r="EBG2">
        <v>40</v>
      </c>
      <c r="EBH2">
        <v>38</v>
      </c>
      <c r="EBI2">
        <v>70</v>
      </c>
      <c r="EBJ2">
        <v>68</v>
      </c>
      <c r="EBK2">
        <v>58</v>
      </c>
      <c r="EBL2">
        <v>-12</v>
      </c>
      <c r="EBM2">
        <v>66</v>
      </c>
      <c r="EBN2">
        <v>56</v>
      </c>
      <c r="EBO2">
        <v>-15</v>
      </c>
      <c r="EBP2">
        <v>68</v>
      </c>
      <c r="EBQ2">
        <v>55</v>
      </c>
      <c r="EBR2">
        <v>51</v>
      </c>
      <c r="EBS2">
        <v>-19</v>
      </c>
      <c r="EBT2">
        <v>47</v>
      </c>
      <c r="EBU2">
        <v>44</v>
      </c>
      <c r="EBV2">
        <v>44</v>
      </c>
      <c r="EBW2">
        <v>50</v>
      </c>
      <c r="EBX2">
        <v>54</v>
      </c>
      <c r="EBY2">
        <v>44</v>
      </c>
      <c r="EBZ2">
        <v>58</v>
      </c>
      <c r="ECA2">
        <v>56</v>
      </c>
      <c r="ECB2">
        <v>-28</v>
      </c>
      <c r="ECC2">
        <v>54</v>
      </c>
      <c r="ECD2">
        <v>39</v>
      </c>
      <c r="ECE2">
        <v>38</v>
      </c>
      <c r="ECF2">
        <v>45</v>
      </c>
      <c r="ECG2">
        <v>-33</v>
      </c>
      <c r="ECH2">
        <v>50</v>
      </c>
      <c r="ECI2">
        <v>44</v>
      </c>
      <c r="ECJ2">
        <v>-36</v>
      </c>
      <c r="ECK2">
        <v>35</v>
      </c>
      <c r="ECL2">
        <v>27</v>
      </c>
      <c r="ECM2">
        <v>47</v>
      </c>
      <c r="ECN2">
        <v>29</v>
      </c>
      <c r="ECO2">
        <v>-41</v>
      </c>
      <c r="ECP2">
        <v>38</v>
      </c>
      <c r="ECQ2">
        <v>36</v>
      </c>
      <c r="ECR2">
        <v>43</v>
      </c>
      <c r="ECS2">
        <v>24</v>
      </c>
      <c r="ECT2">
        <v>36</v>
      </c>
      <c r="ECU2">
        <v>-33</v>
      </c>
      <c r="ECV2">
        <v>3485</v>
      </c>
      <c r="ECW2">
        <v>3494</v>
      </c>
      <c r="ECX2">
        <v>0</v>
      </c>
      <c r="ECY2">
        <v>3124</v>
      </c>
      <c r="ECZ2">
        <v>3567</v>
      </c>
      <c r="EDA2">
        <v>0</v>
      </c>
      <c r="EDB2">
        <v>4243</v>
      </c>
      <c r="EDC2">
        <v>8</v>
      </c>
      <c r="EDD2">
        <v>75</v>
      </c>
      <c r="EDE2">
        <v>96</v>
      </c>
      <c r="EDF2">
        <v>89</v>
      </c>
      <c r="EDG2">
        <v>96</v>
      </c>
      <c r="EDH2">
        <v>20</v>
      </c>
      <c r="EDI2">
        <v>53</v>
      </c>
      <c r="EDJ2">
        <v>83</v>
      </c>
      <c r="EDK2">
        <v>106</v>
      </c>
      <c r="EDL2">
        <v>72</v>
      </c>
      <c r="EDM2">
        <v>11</v>
      </c>
      <c r="EDN2">
        <v>44</v>
      </c>
      <c r="EDO2">
        <v>38</v>
      </c>
      <c r="EDP2">
        <v>37</v>
      </c>
      <c r="EDQ2">
        <v>35</v>
      </c>
      <c r="EDR2">
        <v>37</v>
      </c>
      <c r="EDS2">
        <v>38</v>
      </c>
      <c r="EDT2">
        <v>36</v>
      </c>
      <c r="EDU2">
        <v>-48</v>
      </c>
      <c r="EDV2">
        <v>17</v>
      </c>
      <c r="EDW2">
        <v>29</v>
      </c>
      <c r="EDX2">
        <v>33</v>
      </c>
      <c r="EDY2">
        <v>20</v>
      </c>
      <c r="EDZ2">
        <v>-53</v>
      </c>
      <c r="EEA2">
        <v>-4</v>
      </c>
      <c r="EEB2">
        <v>14</v>
      </c>
      <c r="EEC2">
        <v>12</v>
      </c>
      <c r="EED2">
        <v>-44</v>
      </c>
      <c r="EEE2">
        <v>-12</v>
      </c>
      <c r="EEF2">
        <v>20</v>
      </c>
      <c r="EEG2">
        <v>23</v>
      </c>
      <c r="EEH2">
        <v>8</v>
      </c>
      <c r="EEI2">
        <v>6</v>
      </c>
      <c r="EEJ2">
        <v>-63</v>
      </c>
      <c r="EEK2">
        <v>-14</v>
      </c>
      <c r="EEL2">
        <v>4</v>
      </c>
      <c r="EEM2">
        <v>7</v>
      </c>
      <c r="EEN2">
        <v>11</v>
      </c>
      <c r="EEO2">
        <v>0</v>
      </c>
      <c r="EEP2">
        <v>0</v>
      </c>
      <c r="EEQ2">
        <v>-1</v>
      </c>
      <c r="EER2">
        <v>11</v>
      </c>
      <c r="EES2">
        <v>-72</v>
      </c>
      <c r="EET2">
        <v>4</v>
      </c>
      <c r="EEU2">
        <v>-5</v>
      </c>
      <c r="EEV2">
        <v>-7</v>
      </c>
      <c r="EEW2">
        <v>-3</v>
      </c>
      <c r="EEX2">
        <v>-10</v>
      </c>
      <c r="EEY2">
        <v>-5</v>
      </c>
      <c r="EEZ2">
        <v>-1</v>
      </c>
      <c r="EFA2">
        <v>-11</v>
      </c>
      <c r="EFB2">
        <v>-81</v>
      </c>
      <c r="EFC2">
        <v>-17</v>
      </c>
      <c r="EFD2">
        <v>-5</v>
      </c>
      <c r="EFE2">
        <v>-16</v>
      </c>
      <c r="EFF2">
        <v>-85</v>
      </c>
      <c r="EFG2">
        <v>-4</v>
      </c>
      <c r="EFH2">
        <v>-18</v>
      </c>
      <c r="EFI2">
        <v>-17</v>
      </c>
      <c r="EFJ2">
        <v>-4</v>
      </c>
      <c r="EFK2">
        <v>-14</v>
      </c>
      <c r="EFL2">
        <v>-26</v>
      </c>
      <c r="EFM2">
        <v>-10</v>
      </c>
      <c r="EFN2">
        <v>-93</v>
      </c>
      <c r="EFO2">
        <v>-12</v>
      </c>
      <c r="EFP2">
        <v>-26</v>
      </c>
      <c r="EFQ2">
        <v>-23</v>
      </c>
      <c r="EFR2">
        <v>-19</v>
      </c>
      <c r="EFS2">
        <v>-30</v>
      </c>
      <c r="EFT2">
        <v>-30</v>
      </c>
      <c r="EFU2">
        <v>-31</v>
      </c>
      <c r="EFV2">
        <v>-19</v>
      </c>
      <c r="EFW2">
        <v>-102</v>
      </c>
      <c r="EFX2">
        <v>-26</v>
      </c>
      <c r="EFY2">
        <v>-35</v>
      </c>
      <c r="EFZ2">
        <v>-37</v>
      </c>
      <c r="EGA2">
        <v>-33</v>
      </c>
      <c r="EGB2">
        <v>-40</v>
      </c>
      <c r="EGC2">
        <v>-35</v>
      </c>
      <c r="EGD2">
        <v>-31</v>
      </c>
      <c r="EGE2">
        <v>-41</v>
      </c>
      <c r="EGF2">
        <v>-97</v>
      </c>
      <c r="EGG2">
        <v>3574</v>
      </c>
      <c r="EGH2">
        <v>3597</v>
      </c>
      <c r="EGI2">
        <v>0</v>
      </c>
      <c r="EGJ2">
        <v>0</v>
      </c>
      <c r="EGK2">
        <v>0</v>
      </c>
      <c r="EGL2">
        <v>0</v>
      </c>
      <c r="EGM2">
        <v>3478</v>
      </c>
      <c r="EGN2">
        <v>22</v>
      </c>
      <c r="EGO2">
        <v>65</v>
      </c>
      <c r="EGP2">
        <v>74</v>
      </c>
      <c r="EGQ2">
        <v>90</v>
      </c>
      <c r="EGR2">
        <v>87</v>
      </c>
      <c r="EGS2">
        <v>6</v>
      </c>
      <c r="EGT2">
        <v>41</v>
      </c>
      <c r="EGU2">
        <v>86</v>
      </c>
      <c r="EGV2">
        <v>76</v>
      </c>
      <c r="EGW2">
        <v>88</v>
      </c>
      <c r="EGX2">
        <v>70</v>
      </c>
      <c r="EGY2">
        <v>0</v>
      </c>
      <c r="EGZ2">
        <v>44</v>
      </c>
      <c r="EHA2">
        <v>63</v>
      </c>
      <c r="EHB2">
        <v>70</v>
      </c>
      <c r="EHC2">
        <v>74</v>
      </c>
      <c r="EHD2">
        <v>79</v>
      </c>
      <c r="EHE2">
        <v>63</v>
      </c>
      <c r="EHF2">
        <v>71</v>
      </c>
      <c r="EHG2">
        <v>57</v>
      </c>
      <c r="EHH2">
        <v>69</v>
      </c>
      <c r="EHI2">
        <v>57</v>
      </c>
      <c r="EHJ2">
        <v>58</v>
      </c>
      <c r="EHK2">
        <v>34</v>
      </c>
      <c r="EHL2">
        <v>39</v>
      </c>
      <c r="EHM2">
        <v>81</v>
      </c>
      <c r="EHN2">
        <v>-4</v>
      </c>
      <c r="EHO2">
        <v>60</v>
      </c>
      <c r="EHP2">
        <v>74</v>
      </c>
      <c r="EHQ2">
        <v>73</v>
      </c>
      <c r="EHR2">
        <v>61</v>
      </c>
      <c r="EHS2">
        <v>56</v>
      </c>
      <c r="EHT2">
        <v>72</v>
      </c>
      <c r="EHU2">
        <v>72</v>
      </c>
      <c r="EHV2">
        <v>-12</v>
      </c>
      <c r="EHW2">
        <v>71</v>
      </c>
      <c r="EHX2">
        <v>65</v>
      </c>
      <c r="EHY2">
        <v>-15</v>
      </c>
      <c r="EHZ2">
        <v>50</v>
      </c>
      <c r="EIA2">
        <v>52</v>
      </c>
      <c r="EIB2">
        <v>-18</v>
      </c>
      <c r="EIC2">
        <v>68</v>
      </c>
      <c r="EID2">
        <v>59</v>
      </c>
      <c r="EIE2">
        <v>61</v>
      </c>
      <c r="EIF2">
        <v>53</v>
      </c>
      <c r="EIG2">
        <v>50</v>
      </c>
      <c r="EIH2">
        <v>54</v>
      </c>
      <c r="EII2">
        <v>46</v>
      </c>
      <c r="EIJ2">
        <v>-26</v>
      </c>
      <c r="EIK2">
        <v>51</v>
      </c>
      <c r="EIL2">
        <v>51</v>
      </c>
      <c r="EIM2">
        <v>53</v>
      </c>
      <c r="EIN2">
        <v>47</v>
      </c>
      <c r="EIO2">
        <v>34</v>
      </c>
      <c r="EIP2">
        <v>44</v>
      </c>
      <c r="EIQ2">
        <v>43</v>
      </c>
      <c r="EIR2">
        <v>55</v>
      </c>
      <c r="EIS2">
        <v>-21</v>
      </c>
      <c r="EIT2">
        <v>3639</v>
      </c>
      <c r="EIU2">
        <v>3651</v>
      </c>
      <c r="EIV2">
        <v>0</v>
      </c>
      <c r="EIW2">
        <v>3423</v>
      </c>
      <c r="EIX2">
        <v>3971</v>
      </c>
      <c r="EIY2">
        <v>0</v>
      </c>
      <c r="EIZ2">
        <v>0</v>
      </c>
      <c r="EJA2">
        <v>11</v>
      </c>
      <c r="EJB2">
        <v>58</v>
      </c>
      <c r="EJC2">
        <v>98</v>
      </c>
      <c r="EJD2">
        <v>90</v>
      </c>
      <c r="EJE2">
        <v>91</v>
      </c>
      <c r="EJF2">
        <v>95</v>
      </c>
      <c r="EJG2">
        <v>85</v>
      </c>
      <c r="EJH2">
        <v>84</v>
      </c>
      <c r="EJI2">
        <v>96</v>
      </c>
      <c r="EJJ2">
        <v>86</v>
      </c>
      <c r="EJK2">
        <v>90</v>
      </c>
      <c r="EJL2">
        <v>82</v>
      </c>
      <c r="EJM2">
        <v>51</v>
      </c>
      <c r="EJN2">
        <v>38</v>
      </c>
      <c r="EJO2">
        <v>59</v>
      </c>
      <c r="EJP2">
        <v>64</v>
      </c>
      <c r="EJQ2">
        <v>-22</v>
      </c>
      <c r="EJR2">
        <v>60</v>
      </c>
      <c r="EJS2">
        <v>45</v>
      </c>
      <c r="EJT2">
        <v>44</v>
      </c>
      <c r="EJU2">
        <v>-26</v>
      </c>
      <c r="EJV2">
        <v>38</v>
      </c>
      <c r="EJW2">
        <v>-28</v>
      </c>
      <c r="EJX2">
        <v>58</v>
      </c>
      <c r="EJY2">
        <v>42</v>
      </c>
      <c r="EJZ2">
        <v>42</v>
      </c>
      <c r="EKA2">
        <v>52</v>
      </c>
      <c r="EKB2">
        <v>36</v>
      </c>
      <c r="EKC2">
        <v>32</v>
      </c>
      <c r="EKD2">
        <v>44</v>
      </c>
      <c r="EKE2">
        <v>29</v>
      </c>
      <c r="EKF2">
        <v>45</v>
      </c>
      <c r="EKG2">
        <v>30</v>
      </c>
      <c r="EKH2">
        <v>-39</v>
      </c>
      <c r="EKI2">
        <v>47</v>
      </c>
      <c r="EKJ2">
        <v>32</v>
      </c>
      <c r="EKK2">
        <v>42</v>
      </c>
      <c r="EKL2">
        <v>29</v>
      </c>
      <c r="EKM2">
        <v>-44</v>
      </c>
      <c r="EKN2">
        <v>35</v>
      </c>
      <c r="EKO2">
        <v>30</v>
      </c>
      <c r="EKP2">
        <v>18</v>
      </c>
      <c r="EKQ2">
        <v>30</v>
      </c>
      <c r="EKR2">
        <v>34</v>
      </c>
      <c r="EKS2">
        <v>-50</v>
      </c>
      <c r="EKT2">
        <v>19</v>
      </c>
      <c r="EKU2">
        <v>27</v>
      </c>
      <c r="EKV2">
        <v>29</v>
      </c>
      <c r="EKW2">
        <v>-54</v>
      </c>
      <c r="EKX2">
        <v>-4</v>
      </c>
      <c r="EKY2">
        <v>24</v>
      </c>
      <c r="EKZ2">
        <v>25</v>
      </c>
      <c r="ELA2">
        <v>15</v>
      </c>
      <c r="ELB2">
        <v>19</v>
      </c>
      <c r="ELC2">
        <v>11</v>
      </c>
      <c r="ELD2">
        <v>7</v>
      </c>
      <c r="ELE2">
        <v>20</v>
      </c>
      <c r="ELF2">
        <v>16</v>
      </c>
      <c r="ELG2">
        <v>9</v>
      </c>
      <c r="ELH2">
        <v>3</v>
      </c>
      <c r="ELI2">
        <v>-66</v>
      </c>
      <c r="ELJ2">
        <v>19</v>
      </c>
      <c r="ELK2">
        <v>-50</v>
      </c>
      <c r="ELL2">
        <v>-55</v>
      </c>
      <c r="ELM2">
        <v>3710</v>
      </c>
      <c r="ELN2">
        <v>3722</v>
      </c>
      <c r="ELO2">
        <v>0</v>
      </c>
      <c r="ELP2">
        <v>0</v>
      </c>
      <c r="ELQ2">
        <v>0</v>
      </c>
      <c r="ELR2">
        <v>0</v>
      </c>
      <c r="ELS2">
        <v>3423</v>
      </c>
      <c r="ELT2">
        <v>11</v>
      </c>
      <c r="ELU2">
        <v>72</v>
      </c>
      <c r="ELV2">
        <v>87</v>
      </c>
      <c r="ELW2">
        <v>92</v>
      </c>
      <c r="ELX2">
        <v>87</v>
      </c>
      <c r="ELY2">
        <v>95</v>
      </c>
      <c r="ELZ2">
        <v>83</v>
      </c>
      <c r="EMA2">
        <v>84</v>
      </c>
      <c r="EMB2">
        <v>14</v>
      </c>
      <c r="EMC2">
        <v>57</v>
      </c>
      <c r="EMD2">
        <v>77</v>
      </c>
      <c r="EME2">
        <v>77</v>
      </c>
      <c r="EMF2">
        <v>55</v>
      </c>
      <c r="EMG2">
        <v>34</v>
      </c>
      <c r="EMH2">
        <v>55</v>
      </c>
      <c r="EMI2">
        <v>60</v>
      </c>
      <c r="EMJ2">
        <v>-26</v>
      </c>
      <c r="EMK2">
        <v>56</v>
      </c>
      <c r="EML2">
        <v>41</v>
      </c>
      <c r="EMM2">
        <v>40</v>
      </c>
      <c r="EMN2">
        <v>-30</v>
      </c>
      <c r="EMO2">
        <v>38</v>
      </c>
      <c r="EMP2">
        <v>54</v>
      </c>
      <c r="EMQ2">
        <v>40</v>
      </c>
      <c r="EMR2">
        <v>34</v>
      </c>
      <c r="EMS2">
        <v>34</v>
      </c>
      <c r="EMT2">
        <v>42</v>
      </c>
      <c r="EMU2">
        <v>30</v>
      </c>
      <c r="EMV2">
        <v>31</v>
      </c>
      <c r="EMW2">
        <v>-39</v>
      </c>
      <c r="EMX2">
        <v>32</v>
      </c>
      <c r="EMY2">
        <v>28</v>
      </c>
      <c r="EMZ2">
        <v>40</v>
      </c>
      <c r="ENA2">
        <v>26</v>
      </c>
      <c r="ENB2">
        <v>-44</v>
      </c>
      <c r="ENC2">
        <v>34</v>
      </c>
      <c r="END2">
        <v>24</v>
      </c>
      <c r="ENE2">
        <v>-47</v>
      </c>
      <c r="ENF2">
        <v>32</v>
      </c>
      <c r="ENG2">
        <v>33</v>
      </c>
      <c r="ENH2">
        <v>29</v>
      </c>
      <c r="ENI2">
        <v>33</v>
      </c>
      <c r="ENJ2">
        <v>27</v>
      </c>
      <c r="ENK2">
        <v>31</v>
      </c>
      <c r="ENL2">
        <v>35</v>
      </c>
      <c r="ENM2">
        <v>25</v>
      </c>
      <c r="ENN2">
        <v>13</v>
      </c>
      <c r="ENO2">
        <v>-57</v>
      </c>
      <c r="ENP2">
        <v>22</v>
      </c>
      <c r="ENQ2">
        <v>20</v>
      </c>
      <c r="ENR2">
        <v>16</v>
      </c>
      <c r="ENS2">
        <v>28</v>
      </c>
      <c r="ENT2">
        <v>15</v>
      </c>
      <c r="ENU2">
        <v>6</v>
      </c>
      <c r="ENV2">
        <v>18</v>
      </c>
      <c r="ENW2">
        <v>-65</v>
      </c>
      <c r="ENX2">
        <v>2</v>
      </c>
      <c r="ENY2">
        <v>2</v>
      </c>
      <c r="ENZ2">
        <v>15</v>
      </c>
      <c r="EOA2">
        <v>4</v>
      </c>
      <c r="EOB2">
        <v>1</v>
      </c>
      <c r="EOC2">
        <v>7</v>
      </c>
      <c r="EOD2">
        <v>-72</v>
      </c>
      <c r="EOE2">
        <v>14</v>
      </c>
      <c r="EOF2">
        <v>5</v>
      </c>
      <c r="EOG2">
        <v>7</v>
      </c>
      <c r="EOH2">
        <v>-1</v>
      </c>
      <c r="EOI2">
        <v>-63</v>
      </c>
      <c r="EOJ2">
        <v>3785</v>
      </c>
      <c r="EOK2">
        <v>3808</v>
      </c>
      <c r="EOL2">
        <v>0</v>
      </c>
      <c r="EOM2">
        <v>3837</v>
      </c>
      <c r="EON2">
        <v>4312</v>
      </c>
      <c r="EOO2">
        <v>3316</v>
      </c>
      <c r="EOP2">
        <v>0</v>
      </c>
      <c r="EOQ2">
        <v>22</v>
      </c>
      <c r="EOR2">
        <v>50</v>
      </c>
      <c r="EOS2">
        <v>88</v>
      </c>
      <c r="EOT2">
        <v>92</v>
      </c>
      <c r="EOU2">
        <v>7</v>
      </c>
      <c r="EOV2">
        <v>41</v>
      </c>
      <c r="EOW2">
        <v>77</v>
      </c>
      <c r="EOX2">
        <v>83</v>
      </c>
      <c r="EOY2">
        <v>70</v>
      </c>
      <c r="EOZ2">
        <v>81</v>
      </c>
      <c r="EPA2">
        <v>77</v>
      </c>
      <c r="EPB2">
        <v>65</v>
      </c>
      <c r="EPC2">
        <v>83</v>
      </c>
      <c r="EPD2">
        <v>67</v>
      </c>
      <c r="EPE2">
        <v>-3</v>
      </c>
      <c r="EPF2">
        <v>34</v>
      </c>
      <c r="EPG2">
        <v>74</v>
      </c>
      <c r="EPH2">
        <v>79</v>
      </c>
      <c r="EPI2">
        <v>71</v>
      </c>
      <c r="EPJ2">
        <v>76</v>
      </c>
      <c r="EPK2">
        <v>56</v>
      </c>
      <c r="EPL2">
        <v>63</v>
      </c>
      <c r="EPM2">
        <v>67</v>
      </c>
      <c r="EPN2">
        <v>28</v>
      </c>
      <c r="EPO2">
        <v>55</v>
      </c>
      <c r="EPP2">
        <v>82</v>
      </c>
      <c r="EPQ2">
        <v>79</v>
      </c>
      <c r="EPR2">
        <v>70</v>
      </c>
      <c r="EPS2">
        <v>72</v>
      </c>
      <c r="EPT2">
        <v>78</v>
      </c>
      <c r="EPU2">
        <v>85</v>
      </c>
      <c r="EPV2">
        <v>9</v>
      </c>
      <c r="EPW2">
        <v>-4</v>
      </c>
      <c r="EPX2">
        <v>68</v>
      </c>
      <c r="EPY2">
        <v>78</v>
      </c>
      <c r="EPZ2">
        <v>0</v>
      </c>
      <c r="EQA2">
        <v>75</v>
      </c>
      <c r="EQB2">
        <v>-9</v>
      </c>
      <c r="EQC2">
        <v>73</v>
      </c>
      <c r="EQD2">
        <v>73</v>
      </c>
      <c r="EQE2">
        <v>61</v>
      </c>
      <c r="EQF2">
        <v>63</v>
      </c>
      <c r="EQG2">
        <v>62</v>
      </c>
      <c r="EQH2">
        <v>-15</v>
      </c>
      <c r="EQI2">
        <v>71</v>
      </c>
      <c r="EQJ2">
        <v>62</v>
      </c>
      <c r="EQK2">
        <v>64</v>
      </c>
      <c r="EQL2">
        <v>56</v>
      </c>
      <c r="EQM2">
        <v>53</v>
      </c>
      <c r="EQN2">
        <v>57</v>
      </c>
      <c r="EQO2">
        <v>49</v>
      </c>
      <c r="EQP2">
        <v>-9</v>
      </c>
      <c r="EQQ2">
        <v>3844</v>
      </c>
      <c r="EQR2">
        <v>3852</v>
      </c>
      <c r="EQS2">
        <v>0</v>
      </c>
      <c r="EQT2">
        <v>0</v>
      </c>
      <c r="EQU2">
        <v>3879</v>
      </c>
      <c r="EQV2">
        <v>3778</v>
      </c>
      <c r="EQW2">
        <v>0</v>
      </c>
      <c r="EQX2">
        <v>7</v>
      </c>
      <c r="EQY2">
        <v>68</v>
      </c>
      <c r="EQZ2">
        <v>97</v>
      </c>
      <c r="ERA2">
        <v>107</v>
      </c>
      <c r="ERB2">
        <v>89</v>
      </c>
      <c r="ERC2">
        <v>93</v>
      </c>
      <c r="ERD2">
        <v>89</v>
      </c>
      <c r="ERE2">
        <v>97</v>
      </c>
      <c r="ERF2">
        <v>26</v>
      </c>
      <c r="ERG2">
        <v>43</v>
      </c>
      <c r="ERH2">
        <v>91</v>
      </c>
      <c r="ERI2">
        <v>73</v>
      </c>
      <c r="ERJ2">
        <v>85</v>
      </c>
      <c r="ERK2">
        <v>91</v>
      </c>
      <c r="ERL2">
        <v>85</v>
      </c>
      <c r="ERM2">
        <v>72</v>
      </c>
      <c r="ERN2">
        <v>72</v>
      </c>
      <c r="ERO2">
        <v>76</v>
      </c>
      <c r="ERP2">
        <v>68</v>
      </c>
      <c r="ERQ2">
        <v>3</v>
      </c>
      <c r="ERR2">
        <v>78</v>
      </c>
      <c r="ERS2">
        <v>-6</v>
      </c>
      <c r="ERT2">
        <v>63</v>
      </c>
      <c r="ERU2">
        <v>74</v>
      </c>
      <c r="ERV2">
        <v>60</v>
      </c>
      <c r="ERW2">
        <v>59</v>
      </c>
      <c r="ERX2">
        <v>79</v>
      </c>
      <c r="ERY2">
        <v>57</v>
      </c>
      <c r="ERZ2">
        <v>0</v>
      </c>
      <c r="ESA2">
        <v>54</v>
      </c>
      <c r="ESB2">
        <v>67</v>
      </c>
      <c r="ESC2">
        <v>57</v>
      </c>
      <c r="ESD2">
        <v>52</v>
      </c>
      <c r="ESE2">
        <v>50</v>
      </c>
      <c r="ESF2">
        <v>-5</v>
      </c>
      <c r="ESG2">
        <v>3886</v>
      </c>
      <c r="ESH2">
        <v>3894</v>
      </c>
      <c r="ESI2">
        <v>0</v>
      </c>
      <c r="ESJ2">
        <v>4067</v>
      </c>
      <c r="ESK2">
        <v>0</v>
      </c>
      <c r="ESL2">
        <v>4163</v>
      </c>
      <c r="ESM2">
        <v>3837</v>
      </c>
      <c r="ESN2">
        <v>7</v>
      </c>
      <c r="ESO2">
        <v>65</v>
      </c>
      <c r="ESP2">
        <v>89</v>
      </c>
      <c r="ESQ2">
        <v>99</v>
      </c>
      <c r="ESR2">
        <v>98</v>
      </c>
      <c r="ESS2">
        <v>108</v>
      </c>
      <c r="EST2">
        <v>85</v>
      </c>
      <c r="ESU2">
        <v>108</v>
      </c>
      <c r="ESV2">
        <v>76</v>
      </c>
      <c r="ESW2">
        <v>8</v>
      </c>
      <c r="ESX2">
        <v>27</v>
      </c>
      <c r="ESY2">
        <v>27</v>
      </c>
      <c r="ESZ2">
        <v>36</v>
      </c>
      <c r="ETA2">
        <v>-48</v>
      </c>
      <c r="ETB2">
        <v>16</v>
      </c>
      <c r="ETC2">
        <v>32</v>
      </c>
      <c r="ETD2">
        <v>18</v>
      </c>
      <c r="ETE2">
        <v>13</v>
      </c>
      <c r="ETF2">
        <v>-53</v>
      </c>
      <c r="ETG2">
        <v>18</v>
      </c>
      <c r="ETH2">
        <v>10</v>
      </c>
      <c r="ETI2">
        <v>27</v>
      </c>
      <c r="ETJ2">
        <v>-57</v>
      </c>
      <c r="ETK2">
        <v>8</v>
      </c>
      <c r="ETL2">
        <v>10</v>
      </c>
      <c r="ETM2">
        <v>9</v>
      </c>
      <c r="ETN2">
        <v>17</v>
      </c>
      <c r="ETO2">
        <v>-62</v>
      </c>
      <c r="ETP2">
        <v>16</v>
      </c>
      <c r="ETQ2">
        <v>16</v>
      </c>
      <c r="ETR2">
        <v>19</v>
      </c>
      <c r="ETS2">
        <v>7</v>
      </c>
      <c r="ETT2">
        <v>10</v>
      </c>
      <c r="ETU2">
        <v>5</v>
      </c>
      <c r="ETV2">
        <v>21</v>
      </c>
      <c r="ETW2">
        <v>-1</v>
      </c>
      <c r="ETX2">
        <v>-3</v>
      </c>
      <c r="ETY2">
        <v>-72</v>
      </c>
      <c r="ETZ2">
        <v>-3</v>
      </c>
      <c r="EUA2">
        <v>5</v>
      </c>
      <c r="EUB2">
        <v>7</v>
      </c>
      <c r="EUC2">
        <v>-76</v>
      </c>
      <c r="EUD2">
        <v>6</v>
      </c>
      <c r="EUE2">
        <v>1</v>
      </c>
      <c r="EUF2">
        <v>-2</v>
      </c>
      <c r="EUG2">
        <v>-11</v>
      </c>
      <c r="EUH2">
        <v>3</v>
      </c>
      <c r="EUI2">
        <v>-10</v>
      </c>
      <c r="EUJ2">
        <v>-10</v>
      </c>
      <c r="EUK2">
        <v>-6</v>
      </c>
      <c r="EUL2">
        <v>-14</v>
      </c>
      <c r="EUM2">
        <v>-59</v>
      </c>
      <c r="EUN2">
        <v>-87</v>
      </c>
      <c r="EUO2">
        <v>1</v>
      </c>
      <c r="EUP2">
        <v>-10</v>
      </c>
      <c r="EUQ2">
        <v>-5</v>
      </c>
      <c r="EUR2">
        <v>-84</v>
      </c>
      <c r="EUS2">
        <v>-10</v>
      </c>
      <c r="EUT2">
        <v>-24</v>
      </c>
      <c r="EUU2">
        <v>-94</v>
      </c>
      <c r="EUV2">
        <v>-21</v>
      </c>
      <c r="EUW2">
        <v>-11</v>
      </c>
      <c r="EUX2">
        <v>-14</v>
      </c>
      <c r="EUY2">
        <v>-14</v>
      </c>
      <c r="EUZ2">
        <v>-99</v>
      </c>
      <c r="EVA2">
        <v>-22</v>
      </c>
      <c r="EVB2">
        <v>-22</v>
      </c>
      <c r="EVC2">
        <v>-18</v>
      </c>
      <c r="EVD2">
        <v>-103</v>
      </c>
      <c r="EVE2">
        <v>-23</v>
      </c>
      <c r="EVF2">
        <v>-20</v>
      </c>
      <c r="EVG2">
        <v>-33</v>
      </c>
      <c r="EVH2">
        <v>-23</v>
      </c>
      <c r="EVI2">
        <v>-39</v>
      </c>
      <c r="EVJ2">
        <v>-109</v>
      </c>
      <c r="EVK2">
        <v>-27</v>
      </c>
      <c r="EVL2">
        <v>-26</v>
      </c>
      <c r="EVM2">
        <v>-30</v>
      </c>
      <c r="EVN2">
        <v>-44</v>
      </c>
      <c r="EVO2">
        <v>-114</v>
      </c>
      <c r="EVP2">
        <v>-28</v>
      </c>
      <c r="EVQ2">
        <v>-44</v>
      </c>
      <c r="EVR2">
        <v>-52</v>
      </c>
      <c r="EVS2">
        <v>-34</v>
      </c>
      <c r="EVT2">
        <v>-105</v>
      </c>
      <c r="EVU2">
        <v>3978</v>
      </c>
      <c r="EVV2">
        <v>3989</v>
      </c>
      <c r="EVW2">
        <v>0</v>
      </c>
      <c r="EVX2">
        <v>0</v>
      </c>
      <c r="EVY2">
        <v>0</v>
      </c>
      <c r="EVZ2">
        <v>0</v>
      </c>
      <c r="EWA2">
        <v>3632</v>
      </c>
      <c r="EWB2">
        <v>10</v>
      </c>
      <c r="EWC2">
        <v>68</v>
      </c>
      <c r="EWD2">
        <v>86</v>
      </c>
      <c r="EWE2">
        <v>106</v>
      </c>
      <c r="EWF2">
        <v>92</v>
      </c>
      <c r="EWG2">
        <v>89</v>
      </c>
      <c r="EWH2">
        <v>82</v>
      </c>
      <c r="EWI2">
        <v>100</v>
      </c>
      <c r="EWJ2">
        <v>88</v>
      </c>
      <c r="EWK2">
        <v>93</v>
      </c>
      <c r="EWL2">
        <v>91</v>
      </c>
      <c r="EWM2">
        <v>77</v>
      </c>
      <c r="EWN2">
        <v>6</v>
      </c>
      <c r="EWO2">
        <v>38</v>
      </c>
      <c r="EWP2">
        <v>18</v>
      </c>
      <c r="EWQ2">
        <v>36</v>
      </c>
      <c r="EWR2">
        <v>36</v>
      </c>
      <c r="EWS2">
        <v>33</v>
      </c>
      <c r="EWT2">
        <v>-25</v>
      </c>
      <c r="EWU2">
        <v>-52</v>
      </c>
      <c r="EWV2">
        <v>-2</v>
      </c>
      <c r="EWW2">
        <v>30</v>
      </c>
      <c r="EWX2">
        <v>27</v>
      </c>
      <c r="EWY2">
        <v>9</v>
      </c>
      <c r="EWZ2">
        <v>21</v>
      </c>
      <c r="EXA2">
        <v>10</v>
      </c>
      <c r="EXB2">
        <v>10</v>
      </c>
      <c r="EXC2">
        <v>8</v>
      </c>
      <c r="EXD2">
        <v>-47</v>
      </c>
      <c r="EXE2">
        <v>-62</v>
      </c>
      <c r="EXF2">
        <v>-15</v>
      </c>
      <c r="EXG2">
        <v>12</v>
      </c>
      <c r="EXH2">
        <v>4</v>
      </c>
      <c r="EXI2">
        <v>-1</v>
      </c>
      <c r="EXJ2">
        <v>16</v>
      </c>
      <c r="EXK2">
        <v>1</v>
      </c>
      <c r="EXL2">
        <v>-69</v>
      </c>
      <c r="EXM2">
        <v>13</v>
      </c>
      <c r="EXN2">
        <v>14</v>
      </c>
      <c r="EXO2">
        <v>8</v>
      </c>
      <c r="EXP2">
        <v>7</v>
      </c>
      <c r="EXQ2">
        <v>2</v>
      </c>
      <c r="EXR2">
        <v>14</v>
      </c>
      <c r="EXS2">
        <v>-76</v>
      </c>
      <c r="EXT2">
        <v>0</v>
      </c>
      <c r="EXU2">
        <v>-9</v>
      </c>
      <c r="EXV2">
        <v>-14</v>
      </c>
      <c r="EXW2">
        <v>3</v>
      </c>
      <c r="EXX2">
        <v>4</v>
      </c>
      <c r="EXY2">
        <v>0</v>
      </c>
      <c r="EXZ2">
        <v>-14</v>
      </c>
      <c r="EYA2">
        <v>-7</v>
      </c>
      <c r="EYB2">
        <v>-16</v>
      </c>
      <c r="EYC2">
        <v>-8</v>
      </c>
      <c r="EYD2">
        <v>-3</v>
      </c>
      <c r="EYE2">
        <v>-5</v>
      </c>
      <c r="EYF2">
        <v>-89</v>
      </c>
      <c r="EYG2">
        <v>-20</v>
      </c>
      <c r="EYH2">
        <v>-9</v>
      </c>
      <c r="EYI2">
        <v>-13</v>
      </c>
      <c r="EYJ2">
        <v>-16</v>
      </c>
      <c r="EYK2">
        <v>-94</v>
      </c>
      <c r="EYL2">
        <v>-25</v>
      </c>
      <c r="EYM2">
        <v>-23</v>
      </c>
      <c r="EYN2">
        <v>-27</v>
      </c>
      <c r="EYO2">
        <v>-14</v>
      </c>
      <c r="EYP2">
        <v>-10</v>
      </c>
      <c r="EYQ2">
        <v>-100</v>
      </c>
      <c r="EYR2">
        <v>-18</v>
      </c>
      <c r="EYS2">
        <v>-18</v>
      </c>
      <c r="EYT2">
        <v>-38</v>
      </c>
      <c r="EYU2">
        <v>-22</v>
      </c>
      <c r="EYV2">
        <v>-22</v>
      </c>
      <c r="EYW2">
        <v>-106</v>
      </c>
      <c r="EYX2">
        <v>-23</v>
      </c>
      <c r="EYY2">
        <v>-29</v>
      </c>
      <c r="EYZ2">
        <v>-109</v>
      </c>
      <c r="EZA2">
        <v>-28</v>
      </c>
      <c r="EZB2">
        <v>-42</v>
      </c>
      <c r="EZC2">
        <v>-45</v>
      </c>
      <c r="EZD2">
        <v>-48</v>
      </c>
      <c r="EZE2">
        <v>-38</v>
      </c>
      <c r="EZF2">
        <v>-42</v>
      </c>
      <c r="EZG2">
        <v>-50</v>
      </c>
      <c r="EZH2">
        <v>-35</v>
      </c>
      <c r="EZI2">
        <v>-53</v>
      </c>
      <c r="EZJ2">
        <v>-35</v>
      </c>
      <c r="EZK2">
        <v>-51</v>
      </c>
      <c r="EZL2">
        <v>-107</v>
      </c>
      <c r="EZM2">
        <v>4074</v>
      </c>
      <c r="EZN2">
        <v>4083</v>
      </c>
      <c r="EZO2">
        <v>0</v>
      </c>
      <c r="EZP2">
        <v>0</v>
      </c>
      <c r="EZQ2">
        <v>0</v>
      </c>
      <c r="EZR2">
        <v>3879</v>
      </c>
      <c r="EZS2">
        <v>0</v>
      </c>
      <c r="EZT2">
        <v>8</v>
      </c>
      <c r="EZU2">
        <v>59</v>
      </c>
      <c r="EZV2">
        <v>102</v>
      </c>
      <c r="EZW2">
        <v>104</v>
      </c>
      <c r="EZX2">
        <v>103</v>
      </c>
      <c r="EZY2">
        <v>93</v>
      </c>
      <c r="EZZ2">
        <v>87</v>
      </c>
      <c r="FAA2">
        <v>97</v>
      </c>
      <c r="FAB2">
        <v>99</v>
      </c>
      <c r="FAC2">
        <v>79</v>
      </c>
      <c r="FAD2">
        <v>5</v>
      </c>
      <c r="FAE2">
        <v>24</v>
      </c>
      <c r="FAF2">
        <v>20</v>
      </c>
      <c r="FAG2">
        <v>-50</v>
      </c>
      <c r="FAH2">
        <v>26</v>
      </c>
      <c r="FAI2">
        <v>17</v>
      </c>
      <c r="FAJ2">
        <v>31</v>
      </c>
      <c r="FAK2">
        <v>11</v>
      </c>
      <c r="FAL2">
        <v>21</v>
      </c>
      <c r="FAM2">
        <v>-56</v>
      </c>
      <c r="FAN2">
        <v>30</v>
      </c>
      <c r="FAO2">
        <v>7</v>
      </c>
      <c r="FAP2">
        <v>17</v>
      </c>
      <c r="FAQ2">
        <v>16</v>
      </c>
      <c r="FAR2">
        <v>22</v>
      </c>
      <c r="FAS2">
        <v>-62</v>
      </c>
      <c r="FAT2">
        <v>2</v>
      </c>
      <c r="FAU2">
        <v>14</v>
      </c>
      <c r="FAV2">
        <v>3</v>
      </c>
      <c r="FAW2">
        <v>-66</v>
      </c>
      <c r="FAX2">
        <v>17</v>
      </c>
      <c r="FAY2">
        <v>4</v>
      </c>
      <c r="FAZ2">
        <v>0</v>
      </c>
      <c r="FBA2">
        <v>-70</v>
      </c>
      <c r="FBB2">
        <v>6</v>
      </c>
      <c r="FBC2">
        <v>-3</v>
      </c>
      <c r="FBD2">
        <v>11</v>
      </c>
      <c r="FBE2">
        <v>-9</v>
      </c>
      <c r="FBF2">
        <v>1</v>
      </c>
      <c r="FBG2">
        <v>-76</v>
      </c>
      <c r="FBH2">
        <v>-7</v>
      </c>
      <c r="FBI2">
        <v>-2</v>
      </c>
      <c r="FBJ2">
        <v>0</v>
      </c>
      <c r="FBK2">
        <v>-1</v>
      </c>
      <c r="FBL2">
        <v>1</v>
      </c>
      <c r="FBM2">
        <v>-82</v>
      </c>
      <c r="FBN2">
        <v>-18</v>
      </c>
      <c r="FBO2">
        <v>-2</v>
      </c>
      <c r="FBP2">
        <v>-16</v>
      </c>
      <c r="FBQ2">
        <v>-86</v>
      </c>
      <c r="FBR2">
        <v>-4</v>
      </c>
      <c r="FBS2">
        <v>-12</v>
      </c>
      <c r="FBT2">
        <v>-16</v>
      </c>
      <c r="FBU2">
        <v>-19</v>
      </c>
      <c r="FBV2">
        <v>-19</v>
      </c>
      <c r="FBW2">
        <v>-8</v>
      </c>
      <c r="FBX2">
        <v>-17</v>
      </c>
      <c r="FBY2">
        <v>-5</v>
      </c>
      <c r="FBZ2">
        <v>-95</v>
      </c>
      <c r="FCA2">
        <v>-28</v>
      </c>
      <c r="FCB2">
        <v>-24</v>
      </c>
      <c r="FCC2">
        <v>-28</v>
      </c>
      <c r="FCD2">
        <v>-29</v>
      </c>
      <c r="FCE2">
        <v>-31</v>
      </c>
      <c r="FCF2">
        <v>-19</v>
      </c>
      <c r="FCG2">
        <v>-33</v>
      </c>
      <c r="FCH2">
        <v>-25</v>
      </c>
      <c r="FCI2">
        <v>-20</v>
      </c>
      <c r="FCJ2">
        <v>-105</v>
      </c>
      <c r="FCK2">
        <v>-39</v>
      </c>
      <c r="FCL2">
        <v>-28</v>
      </c>
      <c r="FCM2">
        <v>-32</v>
      </c>
      <c r="FCN2">
        <v>-30</v>
      </c>
      <c r="FCO2">
        <v>-28</v>
      </c>
      <c r="FCP2">
        <v>-28</v>
      </c>
      <c r="FCQ2">
        <v>-98</v>
      </c>
      <c r="FCR2">
        <v>-113</v>
      </c>
      <c r="FCS2">
        <v>-67</v>
      </c>
      <c r="FCT2">
        <v>-33</v>
      </c>
      <c r="FCU2">
        <v>-116</v>
      </c>
      <c r="FCV2">
        <v>-52</v>
      </c>
      <c r="FCW2">
        <v>-36</v>
      </c>
      <c r="FCX2">
        <v>-50</v>
      </c>
      <c r="FCY2">
        <v>-120</v>
      </c>
      <c r="FCZ2">
        <v>-37</v>
      </c>
      <c r="FDA2">
        <v>-50</v>
      </c>
      <c r="FDB2">
        <v>-54</v>
      </c>
      <c r="FDC2">
        <v>-35</v>
      </c>
      <c r="FDD2">
        <v>-94</v>
      </c>
      <c r="FDE2">
        <v>4170</v>
      </c>
      <c r="FDF2">
        <v>4182</v>
      </c>
      <c r="FDG2">
        <v>0</v>
      </c>
      <c r="FDH2">
        <v>3879</v>
      </c>
      <c r="FDI2">
        <v>0</v>
      </c>
      <c r="FDJ2">
        <v>0</v>
      </c>
      <c r="FDK2">
        <v>0</v>
      </c>
      <c r="FDL2">
        <v>11</v>
      </c>
      <c r="FDM2">
        <v>68</v>
      </c>
      <c r="FDN2">
        <v>86</v>
      </c>
      <c r="FDO2">
        <v>102</v>
      </c>
      <c r="FDP2">
        <v>87</v>
      </c>
      <c r="FDQ2">
        <v>99</v>
      </c>
      <c r="FDR2">
        <v>102</v>
      </c>
      <c r="FDS2">
        <v>80</v>
      </c>
      <c r="FDT2">
        <v>98</v>
      </c>
      <c r="FDU2">
        <v>92</v>
      </c>
      <c r="FDV2">
        <v>94</v>
      </c>
      <c r="FDW2">
        <v>100</v>
      </c>
      <c r="FDX2">
        <v>60</v>
      </c>
      <c r="FDY2">
        <v>24</v>
      </c>
      <c r="FDZ2">
        <v>43</v>
      </c>
      <c r="FEA2">
        <v>39</v>
      </c>
      <c r="FEB2">
        <v>51</v>
      </c>
      <c r="FEC2">
        <v>37</v>
      </c>
      <c r="FED2">
        <v>-33</v>
      </c>
      <c r="FEE2">
        <v>31</v>
      </c>
      <c r="FEF2">
        <v>47</v>
      </c>
      <c r="FEG2">
        <v>33</v>
      </c>
      <c r="FEH2">
        <v>-37</v>
      </c>
      <c r="FEI2">
        <v>27</v>
      </c>
      <c r="FEJ2">
        <v>-39</v>
      </c>
      <c r="FEK2">
        <v>30</v>
      </c>
      <c r="FEL2">
        <v>28</v>
      </c>
      <c r="FEM2">
        <v>45</v>
      </c>
      <c r="FEN2">
        <v>-43</v>
      </c>
      <c r="FEO2">
        <v>40</v>
      </c>
      <c r="FEP2">
        <v>24</v>
      </c>
      <c r="FEQ2">
        <v>30</v>
      </c>
      <c r="FER2">
        <v>22</v>
      </c>
      <c r="FES2">
        <v>35</v>
      </c>
      <c r="FET2">
        <v>18</v>
      </c>
      <c r="FEU2">
        <v>29</v>
      </c>
      <c r="FEV2">
        <v>29</v>
      </c>
      <c r="FEW2">
        <v>17</v>
      </c>
      <c r="FEX2">
        <v>30</v>
      </c>
      <c r="FEY2">
        <v>-27</v>
      </c>
      <c r="FEZ2">
        <v>-55</v>
      </c>
      <c r="FFA2">
        <v>28</v>
      </c>
      <c r="FFB2">
        <v>15</v>
      </c>
      <c r="FFC2">
        <v>11</v>
      </c>
      <c r="FFD2">
        <v>30</v>
      </c>
      <c r="FFE2">
        <v>-53</v>
      </c>
      <c r="FFF2">
        <v>21</v>
      </c>
      <c r="FFG2">
        <v>7</v>
      </c>
      <c r="FFH2">
        <v>-63</v>
      </c>
      <c r="FFI2">
        <v>1</v>
      </c>
      <c r="FFJ2">
        <v>11</v>
      </c>
      <c r="FFK2">
        <v>10</v>
      </c>
      <c r="FFL2">
        <v>-67</v>
      </c>
      <c r="FFM2">
        <v>-2</v>
      </c>
      <c r="FFN2">
        <v>10</v>
      </c>
      <c r="FFO2">
        <v>6</v>
      </c>
      <c r="FFP2">
        <v>13</v>
      </c>
      <c r="FFQ2">
        <v>-3</v>
      </c>
      <c r="FFR2">
        <v>-5</v>
      </c>
      <c r="FFS2">
        <v>-74</v>
      </c>
      <c r="FFT2">
        <v>-7</v>
      </c>
      <c r="FFU2">
        <v>3</v>
      </c>
      <c r="FFV2">
        <v>10</v>
      </c>
      <c r="FFW2">
        <v>0</v>
      </c>
      <c r="FFX2">
        <v>-67</v>
      </c>
      <c r="FFY2">
        <v>-80</v>
      </c>
      <c r="FFZ2">
        <v>3</v>
      </c>
      <c r="FGA2">
        <v>-10</v>
      </c>
      <c r="FGB2">
        <v>-4</v>
      </c>
      <c r="FGC2">
        <v>1</v>
      </c>
      <c r="FGD2">
        <v>-14</v>
      </c>
      <c r="FGE2">
        <v>-14</v>
      </c>
      <c r="FGF2">
        <v>-73</v>
      </c>
      <c r="FGG2">
        <v>4250</v>
      </c>
      <c r="FGH2">
        <v>4271</v>
      </c>
      <c r="FGI2">
        <v>0</v>
      </c>
      <c r="FGJ2">
        <v>0</v>
      </c>
      <c r="FGK2">
        <v>3478</v>
      </c>
      <c r="FGL2">
        <v>0</v>
      </c>
      <c r="FGM2">
        <v>0</v>
      </c>
      <c r="FGN2">
        <v>20</v>
      </c>
      <c r="FGO2">
        <v>51</v>
      </c>
      <c r="FGP2">
        <v>84</v>
      </c>
      <c r="FGQ2">
        <v>80</v>
      </c>
      <c r="FGR2">
        <v>93</v>
      </c>
      <c r="FGS2">
        <v>8</v>
      </c>
      <c r="FGT2">
        <v>62</v>
      </c>
      <c r="FGU2">
        <v>88</v>
      </c>
      <c r="FGV2">
        <v>70</v>
      </c>
      <c r="FGW2">
        <v>84</v>
      </c>
      <c r="FGX2">
        <v>83</v>
      </c>
      <c r="FGY2">
        <v>75</v>
      </c>
      <c r="FGZ2">
        <v>79</v>
      </c>
      <c r="FHA2">
        <v>71</v>
      </c>
      <c r="FHB2">
        <v>-1</v>
      </c>
      <c r="FHC2">
        <v>33</v>
      </c>
      <c r="FHD2">
        <v>66</v>
      </c>
      <c r="FHE2">
        <v>74</v>
      </c>
      <c r="FHF2">
        <v>79</v>
      </c>
      <c r="FHG2">
        <v>63</v>
      </c>
      <c r="FHH2">
        <v>75</v>
      </c>
      <c r="FHI2">
        <v>40</v>
      </c>
      <c r="FHJ2">
        <v>32</v>
      </c>
      <c r="FHK2">
        <v>70</v>
      </c>
      <c r="FHL2">
        <v>77</v>
      </c>
      <c r="FHM2">
        <v>-11</v>
      </c>
      <c r="FHN2">
        <v>57</v>
      </c>
      <c r="FHO2">
        <v>63</v>
      </c>
      <c r="FHP2">
        <v>69</v>
      </c>
      <c r="FHQ2">
        <v>54</v>
      </c>
      <c r="FHR2">
        <v>-16</v>
      </c>
      <c r="FHS2">
        <v>51</v>
      </c>
      <c r="FHT2">
        <v>61</v>
      </c>
      <c r="FHU2">
        <v>-19</v>
      </c>
      <c r="FHV2">
        <v>69</v>
      </c>
      <c r="FHW2">
        <v>58</v>
      </c>
      <c r="FHX2">
        <v>63</v>
      </c>
      <c r="FHY2">
        <v>-23</v>
      </c>
      <c r="FHZ2">
        <v>63</v>
      </c>
      <c r="FIA2">
        <v>57</v>
      </c>
      <c r="FIB2">
        <v>39</v>
      </c>
      <c r="FIC2">
        <v>53</v>
      </c>
      <c r="FID2">
        <v>-28</v>
      </c>
      <c r="FIE2">
        <v>51</v>
      </c>
      <c r="FIF2">
        <v>52</v>
      </c>
      <c r="FIG2">
        <v>38</v>
      </c>
      <c r="FIH2">
        <v>51</v>
      </c>
      <c r="FII2">
        <v>36</v>
      </c>
      <c r="FIJ2">
        <v>44</v>
      </c>
      <c r="FIK2">
        <v>49</v>
      </c>
      <c r="FIL2">
        <v>47</v>
      </c>
      <c r="FIM2">
        <v>-37</v>
      </c>
      <c r="FIN2">
        <v>41</v>
      </c>
      <c r="FIO2">
        <v>39</v>
      </c>
      <c r="FIP2">
        <v>-40</v>
      </c>
      <c r="FIQ2">
        <v>43</v>
      </c>
      <c r="FIR2">
        <v>30</v>
      </c>
      <c r="FIS2">
        <v>26</v>
      </c>
      <c r="FIT2">
        <v>-44</v>
      </c>
      <c r="FIU2">
        <v>26</v>
      </c>
      <c r="FIV2">
        <v>33</v>
      </c>
      <c r="FIW2">
        <v>-16</v>
      </c>
      <c r="FIX2">
        <v>4319</v>
      </c>
      <c r="FIY2">
        <v>4328</v>
      </c>
      <c r="FIZ2">
        <v>0</v>
      </c>
      <c r="FJA2">
        <v>0</v>
      </c>
      <c r="FJB2">
        <v>0</v>
      </c>
      <c r="FJC2">
        <v>0</v>
      </c>
      <c r="FJD2">
        <v>3778</v>
      </c>
      <c r="FJE2">
        <v>8</v>
      </c>
      <c r="FJF2">
        <v>72</v>
      </c>
      <c r="FJG2">
        <v>88</v>
      </c>
      <c r="FJH2">
        <v>105</v>
      </c>
      <c r="FJI2">
        <v>104</v>
      </c>
      <c r="FJJ2">
        <v>85</v>
      </c>
      <c r="FJK2">
        <v>90</v>
      </c>
      <c r="FJL2">
        <v>87</v>
      </c>
      <c r="FJM2">
        <v>100</v>
      </c>
      <c r="FJN2">
        <v>55</v>
      </c>
      <c r="FJO2">
        <v>29</v>
      </c>
      <c r="FJP2">
        <v>48</v>
      </c>
      <c r="FJQ2">
        <v>44</v>
      </c>
      <c r="FJR2">
        <v>63</v>
      </c>
      <c r="FJS2">
        <v>-20</v>
      </c>
      <c r="FJT2">
        <v>54</v>
      </c>
      <c r="FJU2">
        <v>40</v>
      </c>
      <c r="FJV2">
        <v>-30</v>
      </c>
      <c r="FJW2">
        <v>34</v>
      </c>
      <c r="FJX2">
        <v>-32</v>
      </c>
      <c r="FJY2">
        <v>43</v>
      </c>
      <c r="FJZ2">
        <v>39</v>
      </c>
      <c r="FKA2">
        <v>49</v>
      </c>
      <c r="FKB2">
        <v>48</v>
      </c>
      <c r="FKC2">
        <v>39</v>
      </c>
      <c r="FKD2">
        <v>31</v>
      </c>
      <c r="FKE2">
        <v>-39</v>
      </c>
      <c r="FKF2">
        <v>44</v>
      </c>
      <c r="FKG2">
        <v>46</v>
      </c>
      <c r="FKH2">
        <v>31</v>
      </c>
      <c r="FKI2">
        <v>40</v>
      </c>
      <c r="FKJ2">
        <v>40</v>
      </c>
      <c r="FKK2">
        <v>44</v>
      </c>
      <c r="FKL2">
        <v>-46</v>
      </c>
      <c r="FKM2">
        <v>18</v>
      </c>
      <c r="FKN2">
        <v>30</v>
      </c>
      <c r="FKO2">
        <v>19</v>
      </c>
      <c r="FKP2">
        <v>-50</v>
      </c>
      <c r="FKQ2">
        <v>32</v>
      </c>
      <c r="FKR2">
        <v>32</v>
      </c>
      <c r="FKS2">
        <v>12</v>
      </c>
      <c r="FKT2">
        <v>28</v>
      </c>
      <c r="FKU2">
        <v>29</v>
      </c>
      <c r="FKV2">
        <v>17</v>
      </c>
      <c r="FKW2">
        <v>21</v>
      </c>
      <c r="FKX2">
        <v>13</v>
      </c>
      <c r="FKY2">
        <v>-59</v>
      </c>
      <c r="FKZ2">
        <v>24</v>
      </c>
      <c r="FLA2">
        <v>18</v>
      </c>
      <c r="FLB2">
        <v>-62</v>
      </c>
      <c r="FLC2">
        <v>13</v>
      </c>
      <c r="FLD2">
        <v>15</v>
      </c>
      <c r="FLE2">
        <v>14</v>
      </c>
      <c r="FLF2">
        <v>9</v>
      </c>
      <c r="FLG2">
        <v>-67</v>
      </c>
      <c r="FLH2">
        <v>-3</v>
      </c>
      <c r="FLI2">
        <v>7</v>
      </c>
      <c r="FLJ2">
        <v>6</v>
      </c>
      <c r="FLK2">
        <v>-71</v>
      </c>
      <c r="FLL2">
        <v>-7</v>
      </c>
      <c r="FLM2">
        <v>3</v>
      </c>
      <c r="FLN2">
        <v>-1</v>
      </c>
      <c r="FLO2">
        <v>0</v>
      </c>
      <c r="FLP2">
        <v>-7</v>
      </c>
      <c r="FLQ2">
        <v>-63</v>
      </c>
      <c r="FLR2">
        <v>4391</v>
      </c>
      <c r="FLS2">
        <v>4400</v>
      </c>
      <c r="FLT2">
        <v>0</v>
      </c>
      <c r="FLU2">
        <v>3252</v>
      </c>
      <c r="FLV2">
        <v>0</v>
      </c>
      <c r="FLW2">
        <v>0</v>
      </c>
      <c r="FLX2">
        <v>4457</v>
      </c>
      <c r="FLY2">
        <v>8</v>
      </c>
      <c r="FLZ2">
        <v>64</v>
      </c>
      <c r="FMA2">
        <v>102</v>
      </c>
      <c r="FMB2">
        <v>98</v>
      </c>
      <c r="FMC2">
        <v>100</v>
      </c>
      <c r="FMD2">
        <v>88</v>
      </c>
      <c r="FME2">
        <v>88</v>
      </c>
      <c r="FMF2">
        <v>85</v>
      </c>
      <c r="FMG2">
        <v>92</v>
      </c>
      <c r="FMH2">
        <v>56</v>
      </c>
      <c r="FMI2">
        <v>27</v>
      </c>
      <c r="FMJ2">
        <v>54</v>
      </c>
      <c r="FMK2">
        <v>51</v>
      </c>
      <c r="FML2">
        <v>42</v>
      </c>
      <c r="FMM2">
        <v>51</v>
      </c>
      <c r="FMN2">
        <v>49</v>
      </c>
      <c r="FMO2">
        <v>39</v>
      </c>
      <c r="FMP2">
        <v>-31</v>
      </c>
      <c r="FMQ2">
        <v>51</v>
      </c>
      <c r="FMR2">
        <v>36</v>
      </c>
      <c r="FMS2">
        <v>35</v>
      </c>
      <c r="FMT2">
        <v>42</v>
      </c>
      <c r="FMU2">
        <v>47</v>
      </c>
      <c r="FMV2">
        <v>-37</v>
      </c>
      <c r="FMW2">
        <v>46</v>
      </c>
      <c r="FMX2">
        <v>40</v>
      </c>
      <c r="FMY2">
        <v>-40</v>
      </c>
      <c r="FMZ2">
        <v>31</v>
      </c>
      <c r="FNA2">
        <v>23</v>
      </c>
      <c r="FNB2">
        <v>43</v>
      </c>
      <c r="FNC2">
        <v>25</v>
      </c>
      <c r="FND2">
        <v>-45</v>
      </c>
      <c r="FNE2">
        <v>30</v>
      </c>
      <c r="FNF2">
        <v>22</v>
      </c>
      <c r="FNG2">
        <v>22</v>
      </c>
      <c r="FNH2">
        <v>35</v>
      </c>
      <c r="FNI2">
        <v>-50</v>
      </c>
      <c r="FNJ2">
        <v>22</v>
      </c>
      <c r="FNK2">
        <v>32</v>
      </c>
      <c r="FNL2">
        <v>-53</v>
      </c>
      <c r="FNM2">
        <v>25</v>
      </c>
      <c r="FNN2">
        <v>23</v>
      </c>
      <c r="FNO2">
        <v>-56</v>
      </c>
      <c r="FNP2">
        <v>27</v>
      </c>
      <c r="FNQ2">
        <v>14</v>
      </c>
      <c r="FNR2">
        <v>10</v>
      </c>
      <c r="FNS2">
        <v>-60</v>
      </c>
      <c r="FNT2">
        <v>-22</v>
      </c>
      <c r="FNU2">
        <v>11</v>
      </c>
      <c r="FNV2">
        <v>2</v>
      </c>
      <c r="FNW2">
        <v>14</v>
      </c>
      <c r="FNX2">
        <v>19</v>
      </c>
      <c r="FNY2">
        <v>-66</v>
      </c>
      <c r="FNZ2">
        <v>-28</v>
      </c>
      <c r="FOA2">
        <v>14</v>
      </c>
      <c r="FOB2">
        <v>4</v>
      </c>
      <c r="FOC2">
        <v>-2</v>
      </c>
      <c r="FOD2">
        <v>-71</v>
      </c>
      <c r="FOE2">
        <v>11</v>
      </c>
      <c r="FOF2">
        <v>-4</v>
      </c>
      <c r="FOG2">
        <v>10</v>
      </c>
      <c r="FOH2">
        <v>9</v>
      </c>
      <c r="FOI2">
        <v>-3</v>
      </c>
      <c r="FOJ2">
        <v>1</v>
      </c>
      <c r="FOK2">
        <v>-7</v>
      </c>
      <c r="FOL2">
        <v>-65</v>
      </c>
      <c r="FOM2">
        <v>4464</v>
      </c>
      <c r="FON2">
        <v>4484</v>
      </c>
      <c r="FOO2">
        <v>0</v>
      </c>
      <c r="FOP2">
        <v>0</v>
      </c>
      <c r="FOQ2">
        <v>4384</v>
      </c>
      <c r="FOR2">
        <v>4556</v>
      </c>
      <c r="FOS2">
        <v>0</v>
      </c>
      <c r="FOT2">
        <v>19</v>
      </c>
      <c r="FOU2">
        <v>64</v>
      </c>
      <c r="FOV2">
        <v>81</v>
      </c>
      <c r="FOW2">
        <v>78</v>
      </c>
      <c r="FOX2">
        <v>95</v>
      </c>
      <c r="FOY2">
        <v>91</v>
      </c>
      <c r="FOZ2">
        <v>81</v>
      </c>
      <c r="FPA2">
        <v>91</v>
      </c>
      <c r="FPB2">
        <v>95</v>
      </c>
      <c r="FPC2">
        <v>5</v>
      </c>
      <c r="FPD2">
        <v>39</v>
      </c>
      <c r="FPE2">
        <v>75</v>
      </c>
      <c r="FPF2">
        <v>71</v>
      </c>
      <c r="FPG2">
        <v>68</v>
      </c>
      <c r="FPH2">
        <v>75</v>
      </c>
      <c r="FPI2">
        <v>79</v>
      </c>
      <c r="FPJ2">
        <v>77</v>
      </c>
      <c r="FPK2">
        <v>70</v>
      </c>
      <c r="FPL2">
        <v>74</v>
      </c>
      <c r="FPM2">
        <v>79</v>
      </c>
      <c r="FPN2">
        <v>71</v>
      </c>
      <c r="FPO2">
        <v>2</v>
      </c>
      <c r="FPP2">
        <v>38</v>
      </c>
      <c r="FPQ2">
        <v>-41</v>
      </c>
      <c r="FPR2">
        <v>42</v>
      </c>
      <c r="FPS2">
        <v>29</v>
      </c>
      <c r="FPT2">
        <v>25</v>
      </c>
      <c r="FPU2">
        <v>-45</v>
      </c>
      <c r="FPV2">
        <v>32</v>
      </c>
      <c r="FPW2">
        <v>22</v>
      </c>
      <c r="FPX2">
        <v>40</v>
      </c>
      <c r="FPY2">
        <v>35</v>
      </c>
      <c r="FPZ2">
        <v>-50</v>
      </c>
      <c r="FQA2">
        <v>31</v>
      </c>
      <c r="FQB2">
        <v>27</v>
      </c>
      <c r="FQC2">
        <v>26</v>
      </c>
      <c r="FQD2">
        <v>23</v>
      </c>
      <c r="FQE2">
        <v>-43</v>
      </c>
      <c r="FQF2">
        <v>-56</v>
      </c>
      <c r="FQG2">
        <v>8</v>
      </c>
      <c r="FQH2">
        <v>-58</v>
      </c>
      <c r="FQI2">
        <v>21</v>
      </c>
      <c r="FQJ2">
        <v>22</v>
      </c>
      <c r="FQK2">
        <v>8</v>
      </c>
      <c r="FQL2">
        <v>21</v>
      </c>
      <c r="FQM2">
        <v>20</v>
      </c>
      <c r="FQN2">
        <v>21</v>
      </c>
      <c r="FQO2">
        <v>17</v>
      </c>
      <c r="FQP2">
        <v>3</v>
      </c>
      <c r="FQQ2">
        <v>-54</v>
      </c>
      <c r="FQR2">
        <v>15</v>
      </c>
      <c r="FQS2">
        <v>0</v>
      </c>
      <c r="FQT2">
        <v>8</v>
      </c>
      <c r="FQU2">
        <v>12</v>
      </c>
      <c r="FQV2">
        <v>1</v>
      </c>
      <c r="FQW2">
        <v>11</v>
      </c>
      <c r="FQX2">
        <v>-1</v>
      </c>
      <c r="FQY2">
        <v>11</v>
      </c>
      <c r="FQZ2">
        <v>-7</v>
      </c>
      <c r="FRA2">
        <v>-77</v>
      </c>
      <c r="FRB2">
        <v>-8</v>
      </c>
      <c r="FRC2">
        <v>-3</v>
      </c>
      <c r="FRD2">
        <v>-1</v>
      </c>
      <c r="FRE2">
        <v>-2</v>
      </c>
      <c r="FRF2">
        <v>0</v>
      </c>
      <c r="FRG2">
        <v>-83</v>
      </c>
      <c r="FRH2">
        <v>3</v>
      </c>
      <c r="FRI2">
        <v>-12</v>
      </c>
      <c r="FRJ2">
        <v>-10</v>
      </c>
      <c r="FRK2">
        <v>-11</v>
      </c>
      <c r="FRL2">
        <v>-88</v>
      </c>
      <c r="FRM2">
        <v>-3</v>
      </c>
      <c r="FRN2">
        <v>-21</v>
      </c>
      <c r="FRO2">
        <v>-9</v>
      </c>
      <c r="FRP2">
        <v>-19</v>
      </c>
      <c r="FRQ2">
        <v>-23</v>
      </c>
      <c r="FRR2">
        <v>-5</v>
      </c>
      <c r="FRS2">
        <v>-95</v>
      </c>
      <c r="FRT2">
        <v>-7</v>
      </c>
      <c r="FRU2">
        <v>-18</v>
      </c>
      <c r="FRV2">
        <v>-13</v>
      </c>
      <c r="FRW2">
        <v>-17</v>
      </c>
      <c r="FRX2">
        <v>-100</v>
      </c>
      <c r="FRY2">
        <v>-28</v>
      </c>
      <c r="FRZ2">
        <v>-34</v>
      </c>
      <c r="FSA2">
        <v>-34</v>
      </c>
      <c r="FSB2">
        <v>-26</v>
      </c>
      <c r="FSC2">
        <v>-21</v>
      </c>
      <c r="FSD2">
        <v>-33</v>
      </c>
      <c r="FSE2">
        <v>-23</v>
      </c>
      <c r="FSF2">
        <v>-19</v>
      </c>
      <c r="FSG2">
        <v>-95</v>
      </c>
      <c r="FSH2">
        <v>4563</v>
      </c>
      <c r="FSI2">
        <v>4588</v>
      </c>
      <c r="FSJ2">
        <v>1553</v>
      </c>
      <c r="FSK2">
        <v>4457</v>
      </c>
      <c r="FSL2">
        <v>0</v>
      </c>
      <c r="FSM2">
        <v>0</v>
      </c>
      <c r="FSN2">
        <v>0</v>
      </c>
      <c r="FSO2">
        <v>24</v>
      </c>
      <c r="FSP2">
        <v>56</v>
      </c>
      <c r="FSQ2">
        <v>89</v>
      </c>
      <c r="FSR2">
        <v>75</v>
      </c>
      <c r="FSS2">
        <v>88</v>
      </c>
      <c r="FST2">
        <v>87</v>
      </c>
      <c r="FSU2">
        <v>88</v>
      </c>
      <c r="FSV2">
        <v>84</v>
      </c>
      <c r="FSW2">
        <v>70</v>
      </c>
      <c r="FSX2">
        <v>13</v>
      </c>
      <c r="FSY2">
        <v>50</v>
      </c>
      <c r="FSZ2">
        <v>67</v>
      </c>
      <c r="FTA2">
        <v>75</v>
      </c>
      <c r="FTB2">
        <v>79</v>
      </c>
      <c r="FTC2">
        <v>68</v>
      </c>
      <c r="FTD2">
        <v>78</v>
      </c>
      <c r="FTE2">
        <v>66</v>
      </c>
      <c r="FTF2">
        <v>78</v>
      </c>
      <c r="FTG2">
        <v>60</v>
      </c>
      <c r="FTH2">
        <v>-10</v>
      </c>
      <c r="FTI2">
        <v>27</v>
      </c>
      <c r="FTJ2">
        <v>64</v>
      </c>
      <c r="FTK2">
        <v>66</v>
      </c>
      <c r="FTL2">
        <v>65</v>
      </c>
      <c r="FTM2">
        <v>67</v>
      </c>
      <c r="FTN2">
        <v>12</v>
      </c>
      <c r="FTO2">
        <v>53</v>
      </c>
      <c r="FTP2">
        <v>97</v>
      </c>
      <c r="FTQ2">
        <v>83</v>
      </c>
      <c r="FTR2">
        <v>93</v>
      </c>
      <c r="FTS2">
        <v>105</v>
      </c>
      <c r="FTT2">
        <v>105</v>
      </c>
      <c r="FTU2">
        <v>87</v>
      </c>
      <c r="FTV2">
        <v>91</v>
      </c>
      <c r="FTW2">
        <v>83</v>
      </c>
      <c r="FTX2">
        <v>25</v>
      </c>
      <c r="FTY2">
        <v>24</v>
      </c>
      <c r="FTZ2">
        <v>23</v>
      </c>
      <c r="FUA2">
        <v>3971</v>
      </c>
      <c r="FUB2">
        <v>4653</v>
      </c>
      <c r="FUC2">
        <v>31</v>
      </c>
      <c r="FUD2">
        <v>0</v>
      </c>
      <c r="FUE2">
        <v>4163</v>
      </c>
      <c r="FUF2">
        <v>4667</v>
      </c>
      <c r="FUG2">
        <v>30</v>
      </c>
      <c r="FUH2">
        <v>0</v>
      </c>
      <c r="FUI2">
        <v>3423</v>
      </c>
      <c r="FUJ2">
        <v>4692</v>
      </c>
      <c r="FUK2">
        <v>30</v>
      </c>
      <c r="FUL2">
        <v>0</v>
      </c>
      <c r="FUM2">
        <v>4067</v>
      </c>
      <c r="FUN2">
        <v>4701</v>
      </c>
      <c r="FUO2">
        <v>30</v>
      </c>
      <c r="FUP2">
        <v>1829</v>
      </c>
      <c r="FUQ2">
        <v>4312</v>
      </c>
      <c r="FUR2">
        <v>4715</v>
      </c>
      <c r="FUS2">
        <v>31</v>
      </c>
      <c r="FUT2">
        <v>1796</v>
      </c>
      <c r="FUU2">
        <v>3478</v>
      </c>
      <c r="FUV2">
        <v>4726</v>
      </c>
      <c r="FUW2">
        <v>32</v>
      </c>
      <c r="FUX2">
        <v>1872</v>
      </c>
      <c r="FUY2">
        <v>3316</v>
      </c>
      <c r="FUZ2">
        <v>4734</v>
      </c>
      <c r="FVA2">
        <v>262177</v>
      </c>
      <c r="FVB2">
        <v>0</v>
      </c>
      <c r="FVC2">
        <v>3703</v>
      </c>
      <c r="FVD2">
        <v>4738</v>
      </c>
      <c r="FVE2">
        <v>34</v>
      </c>
      <c r="FVF2">
        <v>1818</v>
      </c>
      <c r="FVG2">
        <v>4243</v>
      </c>
      <c r="FVH2">
        <v>4758</v>
      </c>
      <c r="FVI2">
        <v>16419</v>
      </c>
      <c r="FVJ2">
        <v>0</v>
      </c>
      <c r="FVK2">
        <v>3778</v>
      </c>
      <c r="FVL2">
        <v>4764</v>
      </c>
      <c r="FVM2">
        <v>2097188</v>
      </c>
      <c r="FVN2">
        <v>0</v>
      </c>
      <c r="FVO2">
        <v>3567</v>
      </c>
      <c r="FVP2">
        <v>4784</v>
      </c>
      <c r="FVQ2">
        <v>8229</v>
      </c>
      <c r="FVR2">
        <v>0</v>
      </c>
      <c r="FVS2">
        <v>3632</v>
      </c>
      <c r="FVT2">
        <v>4797</v>
      </c>
      <c r="FVU2">
        <v>70</v>
      </c>
      <c r="FVV2">
        <v>0</v>
      </c>
      <c r="FVW2">
        <v>3879</v>
      </c>
      <c r="FVX2">
        <v>4810</v>
      </c>
      <c r="FVY2">
        <v>39</v>
      </c>
      <c r="FVZ2">
        <v>1850</v>
      </c>
      <c r="FWA2">
        <v>13</v>
      </c>
      <c r="FWB2">
        <v>102</v>
      </c>
      <c r="FWC2">
        <v>98</v>
      </c>
      <c r="FWD2">
        <v>96</v>
      </c>
      <c r="FWE2">
        <v>95</v>
      </c>
      <c r="FWF2">
        <v>91</v>
      </c>
      <c r="FWG2">
        <v>14</v>
      </c>
      <c r="FWH2">
        <v>92</v>
      </c>
      <c r="FWI2">
        <v>82</v>
      </c>
      <c r="FWJ2">
        <v>11</v>
      </c>
      <c r="FWK2">
        <v>77</v>
      </c>
      <c r="FWL2">
        <v>74</v>
      </c>
      <c r="FWM2">
        <v>92</v>
      </c>
      <c r="FWN2">
        <v>29</v>
      </c>
      <c r="FWO2">
        <v>24</v>
      </c>
      <c r="FWP2">
        <v>91</v>
      </c>
      <c r="FWQ2">
        <v>87</v>
      </c>
      <c r="FWR2">
        <v>71</v>
      </c>
      <c r="FWS2">
        <v>72</v>
      </c>
      <c r="FWT2">
        <v>73</v>
      </c>
      <c r="FWU2">
        <v>3</v>
      </c>
      <c r="FWV2">
        <v>78</v>
      </c>
      <c r="FWW2">
        <v>66</v>
      </c>
      <c r="FWX2">
        <v>87</v>
      </c>
      <c r="FWY2">
        <v>-1</v>
      </c>
      <c r="FWZ2">
        <v>81</v>
      </c>
      <c r="FXA2">
        <v>77</v>
      </c>
      <c r="FXB2">
        <v>61</v>
      </c>
      <c r="FXC2">
        <v>62</v>
      </c>
      <c r="FXD2">
        <v>63</v>
      </c>
      <c r="FXE2">
        <v>-7</v>
      </c>
      <c r="FXF2">
        <v>58</v>
      </c>
      <c r="FXG2">
        <v>73</v>
      </c>
      <c r="FXH2">
        <v>69</v>
      </c>
      <c r="FXI2">
        <v>56</v>
      </c>
      <c r="FXJ2">
        <v>60</v>
      </c>
      <c r="FXK2">
        <v>72</v>
      </c>
      <c r="FXL2">
        <v>68</v>
      </c>
      <c r="FXM2">
        <v>54</v>
      </c>
      <c r="FXN2">
        <v>8</v>
      </c>
      <c r="FXO2">
        <v>89</v>
      </c>
      <c r="FXP2">
        <v>106</v>
      </c>
      <c r="FXQ2">
        <v>106</v>
      </c>
      <c r="FXR2">
        <v>90</v>
      </c>
      <c r="FXS2">
        <v>102</v>
      </c>
      <c r="FXT2">
        <v>92</v>
      </c>
      <c r="FXU2">
        <v>101</v>
      </c>
      <c r="FXV2">
        <v>92</v>
      </c>
      <c r="FXW2">
        <v>13</v>
      </c>
      <c r="FXX2">
        <v>92</v>
      </c>
      <c r="FXY2">
        <v>96</v>
      </c>
      <c r="FXZ2">
        <v>87</v>
      </c>
      <c r="FYA2">
        <v>89</v>
      </c>
      <c r="FYB2">
        <v>93</v>
      </c>
      <c r="FYC2">
        <v>87</v>
      </c>
      <c r="FYD2">
        <v>97</v>
      </c>
      <c r="FYE2">
        <v>81</v>
      </c>
      <c r="FYF2">
        <v>11</v>
      </c>
      <c r="FYG2">
        <v>86</v>
      </c>
      <c r="FYH2">
        <v>88</v>
      </c>
      <c r="FYI2">
        <v>87</v>
      </c>
      <c r="FYJ2">
        <v>87</v>
      </c>
      <c r="FYK2">
        <v>10</v>
      </c>
      <c r="FYL2">
        <v>91</v>
      </c>
      <c r="FYM2">
        <v>104</v>
      </c>
      <c r="FYN2">
        <v>87</v>
      </c>
      <c r="FYO2">
        <v>84</v>
      </c>
      <c r="FYP2">
        <v>98</v>
      </c>
      <c r="FYQ2">
        <v>86</v>
      </c>
      <c r="FYR2">
        <v>16</v>
      </c>
      <c r="FYS2">
        <v>95</v>
      </c>
      <c r="FYT2">
        <v>93</v>
      </c>
      <c r="FYU2">
        <v>81</v>
      </c>
      <c r="FYV2">
        <v>7</v>
      </c>
      <c r="FYW2">
        <v>105</v>
      </c>
      <c r="FYX2">
        <v>96</v>
      </c>
      <c r="FYY2">
        <v>102</v>
      </c>
      <c r="FYZ2">
        <v>106</v>
      </c>
      <c r="FZA2">
        <v>100</v>
      </c>
      <c r="FZB2">
        <v>98</v>
      </c>
      <c r="FZC2">
        <v>102</v>
      </c>
      <c r="FZD2">
        <v>3</v>
      </c>
      <c r="FZE2">
        <v>103</v>
      </c>
      <c r="FZF2">
        <v>93</v>
      </c>
      <c r="FZG2">
        <v>104</v>
      </c>
      <c r="FZH2">
        <v>19</v>
      </c>
      <c r="FZI2">
        <v>84</v>
      </c>
      <c r="FZJ2">
        <v>85</v>
      </c>
      <c r="FZK2">
        <v>76</v>
      </c>
      <c r="FZL2">
        <v>88</v>
      </c>
      <c r="FZM2">
        <v>93</v>
      </c>
      <c r="FZN2">
        <v>8</v>
      </c>
      <c r="FZO2">
        <v>76</v>
      </c>
      <c r="FZP2">
        <v>82</v>
      </c>
      <c r="FZQ2">
        <v>74</v>
      </c>
      <c r="FZR2">
        <v>71</v>
      </c>
      <c r="FZS2">
        <v>87</v>
      </c>
      <c r="FZT2">
        <v>84</v>
      </c>
      <c r="FZU2">
        <v>80</v>
      </c>
      <c r="FZV2">
        <v>77</v>
      </c>
      <c r="FZW2">
        <v>64</v>
      </c>
      <c r="FZX2">
        <v>69</v>
      </c>
      <c r="FZY2">
        <v>75</v>
      </c>
      <c r="FZZ2">
        <v>65</v>
      </c>
      <c r="GAA2">
        <v>79</v>
      </c>
      <c r="GAB2">
        <v>5</v>
      </c>
      <c r="GAC2">
        <v>110</v>
      </c>
      <c r="GAD2">
        <v>98</v>
      </c>
      <c r="GAE2">
        <v>94</v>
      </c>
      <c r="GAF2">
        <v>100</v>
      </c>
      <c r="GAG2">
        <v>99</v>
      </c>
      <c r="GAH2">
        <v>19</v>
      </c>
      <c r="GAI2">
        <v>78</v>
      </c>
      <c r="GAJ2">
        <v>95</v>
      </c>
      <c r="GAK2">
        <v>95</v>
      </c>
      <c r="GAL2">
        <v>92</v>
      </c>
      <c r="GAM2">
        <v>88</v>
      </c>
      <c r="GAN2">
        <v>86</v>
      </c>
      <c r="GAO2">
        <v>72</v>
      </c>
      <c r="GAP2">
        <v>91</v>
      </c>
      <c r="GAQ2">
        <v>89</v>
      </c>
      <c r="GAR2">
        <v>4</v>
      </c>
      <c r="GAS2">
        <v>76</v>
      </c>
      <c r="GAT2">
        <v>69</v>
      </c>
      <c r="GAU2">
        <v>70</v>
      </c>
      <c r="GAV2">
        <v>0</v>
      </c>
      <c r="GAW2">
        <v>66</v>
      </c>
      <c r="GAX2">
        <v>80</v>
      </c>
      <c r="GAY2">
        <v>66</v>
      </c>
      <c r="GAZ2">
        <v>61</v>
      </c>
      <c r="GBA2">
        <v>72</v>
      </c>
      <c r="GBB2">
        <v>12</v>
      </c>
      <c r="GBC2">
        <v>103</v>
      </c>
      <c r="GBD2">
        <v>99</v>
      </c>
      <c r="GBE2">
        <v>83</v>
      </c>
      <c r="GBF2">
        <v>84</v>
      </c>
      <c r="GBG2">
        <v>85</v>
      </c>
      <c r="GBH2">
        <v>15</v>
      </c>
      <c r="GBI2">
        <v>86</v>
      </c>
      <c r="GBJ2">
        <v>82</v>
      </c>
      <c r="GBK2">
        <v>77</v>
      </c>
      <c r="GBL2">
        <v>95</v>
      </c>
      <c r="GBM2">
        <v>79</v>
      </c>
      <c r="GBN2">
        <v>91</v>
      </c>
      <c r="GBO2">
        <v>12</v>
      </c>
      <c r="GBP2">
        <v>95</v>
      </c>
      <c r="GBQ2">
        <v>95</v>
      </c>
      <c r="GBR2">
        <v>87</v>
      </c>
      <c r="GBS2">
        <v>90</v>
      </c>
      <c r="GBT2">
        <v>94</v>
      </c>
      <c r="GBU2">
        <v>15</v>
      </c>
      <c r="GBV2">
        <v>80</v>
      </c>
      <c r="GBW2">
        <v>92</v>
      </c>
      <c r="GBX2">
        <v>96</v>
      </c>
      <c r="GBY2">
        <v>95</v>
      </c>
      <c r="GBZ2">
        <v>86</v>
      </c>
      <c r="GCA2">
        <v>78</v>
      </c>
      <c r="GCB2">
        <v>11</v>
      </c>
      <c r="GCC2">
        <v>98</v>
      </c>
      <c r="GCD2">
        <v>99</v>
      </c>
      <c r="GCE2">
        <v>95</v>
      </c>
      <c r="GCF2">
        <v>102</v>
      </c>
      <c r="GCG2">
        <v>86</v>
      </c>
      <c r="GCH2">
        <v>94</v>
      </c>
      <c r="GCI2">
        <v>15</v>
      </c>
      <c r="GCJ2">
        <v>90</v>
      </c>
      <c r="GCK2">
        <v>78</v>
      </c>
      <c r="GCL2">
        <v>98</v>
      </c>
      <c r="GCM2">
        <v>76</v>
      </c>
    </row>
    <row r="3" spans="1:4824" x14ac:dyDescent="0.2">
      <c r="A3" s="17" t="s">
        <v>52</v>
      </c>
      <c r="B3" t="str">
        <f>CHAR(B2)</f>
        <v>m</v>
      </c>
      <c r="C3" t="e">
        <f t="shared" ref="C3:BF3" si="0">CHAR(C2)</f>
        <v>#VALUE!</v>
      </c>
      <c r="D3" t="e">
        <f t="shared" si="0"/>
        <v>#VALUE!</v>
      </c>
      <c r="E3" t="e">
        <f t="shared" si="0"/>
        <v>#VALUE!</v>
      </c>
      <c r="F3" t="e">
        <f t="shared" si="0"/>
        <v>#VALUE!</v>
      </c>
      <c r="G3" t="str">
        <f t="shared" si="0"/>
        <v>_x0001_</v>
      </c>
      <c r="H3" t="e">
        <f t="shared" si="0"/>
        <v>#VALUE!</v>
      </c>
      <c r="I3" t="str">
        <f t="shared" si="0"/>
        <v>_x000D_</v>
      </c>
      <c r="J3" t="str">
        <f t="shared" si="0"/>
        <v>_x0001_</v>
      </c>
      <c r="K3" t="e">
        <f t="shared" si="0"/>
        <v>#VALUE!</v>
      </c>
      <c r="L3" t="e">
        <f t="shared" si="0"/>
        <v>#VALUE!</v>
      </c>
      <c r="M3" t="e">
        <f t="shared" si="0"/>
        <v>#VALUE!</v>
      </c>
      <c r="N3" t="e">
        <f t="shared" si="0"/>
        <v>#VALUE!</v>
      </c>
      <c r="O3" t="e">
        <f t="shared" si="0"/>
        <v>#VALUE!</v>
      </c>
      <c r="P3" t="e">
        <f t="shared" si="0"/>
        <v>#VALUE!</v>
      </c>
      <c r="Q3" t="str">
        <f t="shared" si="0"/>
        <v>¶</v>
      </c>
      <c r="R3" t="str">
        <f t="shared" si="0"/>
        <v>_x0001_</v>
      </c>
      <c r="S3" t="e">
        <f t="shared" si="0"/>
        <v>#VALUE!</v>
      </c>
      <c r="T3" t="str">
        <f t="shared" si="0"/>
        <v>_x0018_</v>
      </c>
      <c r="U3" t="str">
        <f t="shared" si="0"/>
        <v>_x0001_</v>
      </c>
      <c r="V3" t="e">
        <f t="shared" si="0"/>
        <v>#VALUE!</v>
      </c>
      <c r="W3" t="e">
        <f t="shared" si="0"/>
        <v>#VALUE!</v>
      </c>
      <c r="X3" t="e">
        <f t="shared" si="0"/>
        <v>#VALUE!</v>
      </c>
      <c r="Y3" t="e">
        <f t="shared" si="0"/>
        <v>#VALUE!</v>
      </c>
      <c r="Z3" t="e">
        <f t="shared" si="0"/>
        <v>#VALUE!</v>
      </c>
      <c r="AA3" t="str">
        <f t="shared" si="0"/>
        <v>_x001F_</v>
      </c>
      <c r="AB3" t="e">
        <f t="shared" si="0"/>
        <v>#VALUE!</v>
      </c>
      <c r="AC3" t="e">
        <f t="shared" si="0"/>
        <v>#VALUE!</v>
      </c>
      <c r="AD3" t="e">
        <f t="shared" si="0"/>
        <v>#VALUE!</v>
      </c>
      <c r="AE3" t="e">
        <f t="shared" si="0"/>
        <v>#VALUE!</v>
      </c>
      <c r="AF3" t="e">
        <f t="shared" si="0"/>
        <v>#VALUE!</v>
      </c>
      <c r="AG3" t="e">
        <f t="shared" si="0"/>
        <v>#VALUE!</v>
      </c>
      <c r="AH3" t="e">
        <f t="shared" si="0"/>
        <v>#VALUE!</v>
      </c>
      <c r="AI3" t="str">
        <f t="shared" si="0"/>
        <v>_x000D_</v>
      </c>
      <c r="AJ3" t="str">
        <f t="shared" si="0"/>
        <v>_x0006_</v>
      </c>
      <c r="AK3" t="str">
        <f t="shared" si="0"/>
        <v>_x0004_</v>
      </c>
      <c r="AL3" t="str">
        <f t="shared" si="0"/>
        <v>_x0003_</v>
      </c>
      <c r="AM3" t="str">
        <f t="shared" si="0"/>
        <v>_x0002_</v>
      </c>
      <c r="AN3" t="str">
        <f t="shared" si="0"/>
        <v>4</v>
      </c>
      <c r="AO3" t="str">
        <f t="shared" si="0"/>
        <v>3</v>
      </c>
      <c r="AP3" t="str">
        <f t="shared" si="0"/>
        <v>_x0015_</v>
      </c>
      <c r="AQ3" t="str">
        <f t="shared" si="0"/>
        <v>_x0004_</v>
      </c>
      <c r="AR3" t="str">
        <f t="shared" si="0"/>
        <v>_x001C_</v>
      </c>
      <c r="AS3" t="str">
        <f t="shared" si="0"/>
        <v>8</v>
      </c>
      <c r="AT3" t="str">
        <f t="shared" si="0"/>
        <v>7</v>
      </c>
      <c r="AU3" t="str">
        <f t="shared" si="0"/>
        <v>_x0003_</v>
      </c>
      <c r="AV3" t="str">
        <f t="shared" si="0"/>
        <v>_x0013_</v>
      </c>
      <c r="AW3" t="e">
        <f t="shared" si="0"/>
        <v>#VALUE!</v>
      </c>
      <c r="AX3" t="e">
        <f t="shared" si="0"/>
        <v>#VALUE!</v>
      </c>
      <c r="AY3" t="str">
        <f t="shared" si="0"/>
        <v>/</v>
      </c>
      <c r="AZ3" t="str">
        <f t="shared" si="0"/>
        <v>Y</v>
      </c>
      <c r="BA3" t="str">
        <f t="shared" si="0"/>
        <v>X</v>
      </c>
      <c r="BB3" t="str">
        <f t="shared" si="0"/>
        <v>Z</v>
      </c>
      <c r="BC3" t="str">
        <f t="shared" si="0"/>
        <v>Z</v>
      </c>
      <c r="BD3" t="str">
        <f t="shared" si="0"/>
        <v>_x0006_</v>
      </c>
      <c r="BE3" t="str">
        <f t="shared" si="0"/>
        <v>M</v>
      </c>
      <c r="BF3" t="str">
        <f t="shared" si="0"/>
        <v>I</v>
      </c>
      <c r="BG3" t="str">
        <f t="shared" ref="BG3" si="1">CHAR(BG2)</f>
        <v>U</v>
      </c>
      <c r="BH3" t="str">
        <f t="shared" ref="BH3" si="2">CHAR(BH2)</f>
        <v>G</v>
      </c>
      <c r="BI3" t="str">
        <f t="shared" ref="BI3" si="3">CHAR(BI2)</f>
        <v>_x0001_</v>
      </c>
      <c r="BJ3" t="str">
        <f t="shared" ref="BJ3" si="4">CHAR(BJ2)</f>
        <v>L</v>
      </c>
      <c r="BK3" t="str">
        <f t="shared" ref="BK3" si="5">CHAR(BK2)</f>
        <v>D</v>
      </c>
      <c r="BL3" t="str">
        <f t="shared" ref="BL3" si="6">CHAR(BL2)</f>
        <v>?</v>
      </c>
      <c r="BM3" t="str">
        <f t="shared" ref="BM3" si="7">CHAR(BM2)</f>
        <v>A</v>
      </c>
      <c r="BN3" t="str">
        <f t="shared" ref="BN3" si="8">CHAR(BN2)</f>
        <v>_x0016_</v>
      </c>
      <c r="BO3" t="e">
        <f t="shared" ref="BO3" si="9">CHAR(BO2)</f>
        <v>#VALUE!</v>
      </c>
      <c r="BP3" t="str">
        <f t="shared" ref="BP3" si="10">CHAR(BP2)</f>
        <v>F</v>
      </c>
      <c r="BQ3" t="str">
        <f t="shared" ref="BQ3" si="11">CHAR(BQ2)</f>
        <v>L</v>
      </c>
      <c r="BR3" t="str">
        <f t="shared" ref="BR3" si="12">CHAR(BR2)</f>
        <v>Q</v>
      </c>
      <c r="BS3" t="str">
        <f t="shared" ref="BS3" si="13">CHAR(BS2)</f>
        <v>W</v>
      </c>
      <c r="BT3" t="str">
        <f t="shared" ref="BT3" si="14">CHAR(BT2)</f>
        <v>_x0005_</v>
      </c>
      <c r="BU3" t="str">
        <f t="shared" ref="BU3:EF3" si="15">CHAR(BU2)</f>
        <v>i</v>
      </c>
      <c r="BV3" t="str">
        <f t="shared" si="15"/>
        <v>i</v>
      </c>
      <c r="BW3" t="str">
        <f t="shared" si="15"/>
        <v>k</v>
      </c>
      <c r="BX3" t="str">
        <f t="shared" si="15"/>
        <v>l</v>
      </c>
      <c r="BY3" t="str">
        <f t="shared" si="15"/>
        <v>_</v>
      </c>
      <c r="BZ3" t="str">
        <f t="shared" si="15"/>
        <v>_x0004_</v>
      </c>
      <c r="CA3" t="str">
        <f t="shared" si="15"/>
        <v>a</v>
      </c>
      <c r="CB3" t="str">
        <f t="shared" si="15"/>
        <v>\</v>
      </c>
      <c r="CC3" t="str">
        <f t="shared" si="15"/>
        <v>m</v>
      </c>
      <c r="CD3" t="str">
        <f t="shared" si="15"/>
        <v>m</v>
      </c>
      <c r="CE3" t="str">
        <f t="shared" si="15"/>
        <v>_x0005_</v>
      </c>
      <c r="CF3" t="str">
        <f t="shared" si="15"/>
        <v>n</v>
      </c>
      <c r="CG3" t="str">
        <f t="shared" si="15"/>
        <v>i</v>
      </c>
      <c r="CH3" t="str">
        <f t="shared" si="15"/>
        <v>n</v>
      </c>
      <c r="CI3" t="str">
        <f t="shared" si="15"/>
        <v>l</v>
      </c>
      <c r="CJ3" t="str">
        <f t="shared" si="15"/>
        <v>_</v>
      </c>
      <c r="CK3" t="str">
        <f t="shared" si="15"/>
        <v>_x0004_</v>
      </c>
      <c r="CL3" t="str">
        <f t="shared" si="15"/>
        <v>s</v>
      </c>
      <c r="CM3" t="str">
        <f t="shared" si="15"/>
        <v>`</v>
      </c>
      <c r="CN3" t="str">
        <f t="shared" si="15"/>
        <v>m</v>
      </c>
      <c r="CO3" t="str">
        <f t="shared" si="15"/>
        <v>m</v>
      </c>
      <c r="CP3" t="str">
        <f t="shared" si="15"/>
        <v>_x000D_</v>
      </c>
      <c r="CQ3" t="e">
        <f t="shared" si="15"/>
        <v>#VALUE!</v>
      </c>
      <c r="CR3" t="str">
        <f t="shared" si="15"/>
        <v>;</v>
      </c>
      <c r="CS3" t="str">
        <f t="shared" si="15"/>
        <v>e</v>
      </c>
      <c r="CT3" t="str">
        <f t="shared" si="15"/>
        <v>U</v>
      </c>
      <c r="CU3" t="str">
        <f t="shared" si="15"/>
        <v>\</v>
      </c>
      <c r="CV3" t="str">
        <f t="shared" si="15"/>
        <v>a</v>
      </c>
      <c r="CW3" t="str">
        <f t="shared" si="15"/>
        <v>_x000D_</v>
      </c>
      <c r="CX3" t="str">
        <f t="shared" si="15"/>
        <v>T</v>
      </c>
      <c r="CY3" t="str">
        <f t="shared" si="15"/>
        <v>P</v>
      </c>
      <c r="CZ3" t="str">
        <f t="shared" si="15"/>
        <v>\</v>
      </c>
      <c r="DA3" t="str">
        <f t="shared" si="15"/>
        <v>N</v>
      </c>
      <c r="DB3" t="str">
        <f t="shared" si="15"/>
        <v>"</v>
      </c>
      <c r="DC3" t="e">
        <f t="shared" si="15"/>
        <v>#VALUE!</v>
      </c>
      <c r="DD3" t="str">
        <f t="shared" si="15"/>
        <v>_x001A_</v>
      </c>
      <c r="DE3" t="e">
        <f t="shared" si="15"/>
        <v>#VALUE!</v>
      </c>
      <c r="DF3" t="str">
        <f t="shared" si="15"/>
        <v>.</v>
      </c>
      <c r="DG3" t="str">
        <f t="shared" si="15"/>
        <v>X</v>
      </c>
      <c r="DH3" t="str">
        <f t="shared" si="15"/>
        <v>H</v>
      </c>
      <c r="DI3" t="str">
        <f t="shared" si="15"/>
        <v>O</v>
      </c>
      <c r="DJ3" t="str">
        <f t="shared" si="15"/>
        <v>T</v>
      </c>
      <c r="DK3" t="e">
        <f t="shared" si="15"/>
        <v>#VALUE!</v>
      </c>
      <c r="DL3" t="str">
        <f t="shared" si="15"/>
        <v>H</v>
      </c>
      <c r="DM3" t="str">
        <f t="shared" si="15"/>
        <v>L</v>
      </c>
      <c r="DN3" t="e">
        <f t="shared" si="15"/>
        <v>#VALUE!</v>
      </c>
      <c r="DO3" t="str">
        <f t="shared" si="15"/>
        <v>U</v>
      </c>
      <c r="DP3" t="str">
        <f t="shared" si="15"/>
        <v>J</v>
      </c>
      <c r="DQ3" t="str">
        <f t="shared" si="15"/>
        <v>O</v>
      </c>
      <c r="DR3" t="str">
        <f t="shared" si="15"/>
        <v>K</v>
      </c>
      <c r="DS3" t="e">
        <f t="shared" si="15"/>
        <v>#VALUE!</v>
      </c>
      <c r="DT3" t="str">
        <f t="shared" si="15"/>
        <v>@</v>
      </c>
      <c r="DU3" t="str">
        <f t="shared" si="15"/>
        <v>D</v>
      </c>
      <c r="DV3" t="str">
        <f t="shared" si="15"/>
        <v>K</v>
      </c>
      <c r="DW3" t="str">
        <f t="shared" si="15"/>
        <v>9</v>
      </c>
      <c r="DX3" t="str">
        <f t="shared" si="15"/>
        <v>A</v>
      </c>
      <c r="DY3" t="str">
        <f t="shared" si="15"/>
        <v>F</v>
      </c>
      <c r="DZ3" t="str">
        <f t="shared" si="15"/>
        <v>@</v>
      </c>
      <c r="EA3" t="str">
        <f t="shared" si="15"/>
        <v>B</v>
      </c>
      <c r="EB3" t="str">
        <f t="shared" si="15"/>
        <v>H</v>
      </c>
      <c r="EC3" t="str">
        <f t="shared" si="15"/>
        <v>_x0008_</v>
      </c>
      <c r="ED3" t="e">
        <f t="shared" si="15"/>
        <v>#VALUE!</v>
      </c>
      <c r="EE3" t="str">
        <f t="shared" si="15"/>
        <v xml:space="preserve"> </v>
      </c>
      <c r="EF3" t="e">
        <f t="shared" si="15"/>
        <v>#VALUE!</v>
      </c>
      <c r="EG3" t="str">
        <f t="shared" ref="EG3:GR3" si="16">CHAR(EG2)</f>
        <v>8</v>
      </c>
      <c r="EH3" t="str">
        <f t="shared" si="16"/>
        <v>M</v>
      </c>
      <c r="EI3" t="str">
        <f t="shared" si="16"/>
        <v>R</v>
      </c>
      <c r="EJ3" t="e">
        <f t="shared" si="16"/>
        <v>#VALUE!</v>
      </c>
      <c r="EK3" t="str">
        <f t="shared" si="16"/>
        <v>&lt;</v>
      </c>
      <c r="EL3" t="str">
        <f t="shared" si="16"/>
        <v>L</v>
      </c>
      <c r="EM3" t="str">
        <f t="shared" si="16"/>
        <v>&gt;</v>
      </c>
      <c r="EN3" t="str">
        <f t="shared" si="16"/>
        <v>F</v>
      </c>
      <c r="EO3" t="e">
        <f t="shared" si="16"/>
        <v>#VALUE!</v>
      </c>
      <c r="EP3" t="str">
        <f t="shared" si="16"/>
        <v>J</v>
      </c>
      <c r="EQ3" t="e">
        <f t="shared" si="16"/>
        <v>#VALUE!</v>
      </c>
      <c r="ER3" t="str">
        <f t="shared" si="16"/>
        <v>7</v>
      </c>
      <c r="ES3" t="str">
        <f t="shared" si="16"/>
        <v>4</v>
      </c>
      <c r="ET3" t="str">
        <f t="shared" si="16"/>
        <v>D</v>
      </c>
      <c r="EU3" t="str">
        <f t="shared" si="16"/>
        <v>C</v>
      </c>
      <c r="EV3" t="str">
        <f t="shared" si="16"/>
        <v>I</v>
      </c>
      <c r="EW3" t="str">
        <f t="shared" si="16"/>
        <v>8</v>
      </c>
      <c r="EX3" t="str">
        <f t="shared" si="16"/>
        <v>&lt;</v>
      </c>
      <c r="EY3" t="str">
        <f t="shared" si="16"/>
        <v>4</v>
      </c>
      <c r="EZ3" t="e">
        <f t="shared" si="16"/>
        <v>#VALUE!</v>
      </c>
      <c r="FA3" t="str">
        <f t="shared" si="16"/>
        <v>,</v>
      </c>
      <c r="FB3" t="str">
        <f t="shared" si="16"/>
        <v>8</v>
      </c>
      <c r="FC3" t="str">
        <f t="shared" si="16"/>
        <v>B</v>
      </c>
      <c r="FD3" t="e">
        <f t="shared" si="16"/>
        <v>#VALUE!</v>
      </c>
      <c r="FE3" t="str">
        <f t="shared" si="16"/>
        <v>0</v>
      </c>
      <c r="FF3" t="str">
        <f t="shared" si="16"/>
        <v>:</v>
      </c>
      <c r="FG3" t="str">
        <f t="shared" si="16"/>
        <v>*</v>
      </c>
      <c r="FH3" t="str">
        <f t="shared" si="16"/>
        <v>1</v>
      </c>
      <c r="FI3" t="str">
        <f t="shared" si="16"/>
        <v>6</v>
      </c>
      <c r="FJ3" t="e">
        <f t="shared" si="16"/>
        <v>#VALUE!</v>
      </c>
      <c r="FK3" t="e">
        <f t="shared" si="16"/>
        <v>#VALUE!</v>
      </c>
      <c r="FL3" t="str">
        <f t="shared" si="16"/>
        <v xml:space="preserve">
</v>
      </c>
      <c r="FM3" t="e">
        <f t="shared" si="16"/>
        <v>#VALUE!</v>
      </c>
      <c r="FN3" t="str">
        <f t="shared" si="16"/>
        <v>8</v>
      </c>
      <c r="FO3" t="str">
        <f t="shared" si="16"/>
        <v>c</v>
      </c>
      <c r="FP3" t="str">
        <f t="shared" si="16"/>
        <v>`</v>
      </c>
      <c r="FQ3" t="str">
        <f t="shared" si="16"/>
        <v>_</v>
      </c>
      <c r="FR3" t="str">
        <f t="shared" si="16"/>
        <v>R</v>
      </c>
      <c r="FS3" t="str">
        <f t="shared" si="16"/>
        <v>^</v>
      </c>
      <c r="FT3" t="str">
        <f t="shared" si="16"/>
        <v>S</v>
      </c>
      <c r="FU3" t="str">
        <f t="shared" si="16"/>
        <v>-</v>
      </c>
      <c r="FV3" t="e">
        <f t="shared" si="16"/>
        <v>#VALUE!</v>
      </c>
      <c r="FW3" t="str">
        <f t="shared" si="16"/>
        <v>_x0017_</v>
      </c>
      <c r="FX3" t="e">
        <f t="shared" si="16"/>
        <v>#VALUE!</v>
      </c>
      <c r="FY3" t="str">
        <f t="shared" si="16"/>
        <v>=</v>
      </c>
      <c r="FZ3" t="str">
        <f t="shared" si="16"/>
        <v>U</v>
      </c>
      <c r="GA3" t="str">
        <f t="shared" si="16"/>
        <v>X</v>
      </c>
      <c r="GB3" t="str">
        <f t="shared" si="16"/>
        <v>J</v>
      </c>
      <c r="GC3" t="str">
        <f t="shared" si="16"/>
        <v>G</v>
      </c>
      <c r="GD3" t="str">
        <f t="shared" si="16"/>
        <v>R</v>
      </c>
      <c r="GE3" t="str">
        <f t="shared" si="16"/>
        <v>I</v>
      </c>
      <c r="GF3" t="str">
        <f t="shared" si="16"/>
        <v>O</v>
      </c>
      <c r="GG3" t="str">
        <f t="shared" si="16"/>
        <v>I</v>
      </c>
      <c r="GH3" t="str">
        <f t="shared" si="16"/>
        <v>Y</v>
      </c>
      <c r="GI3" t="str">
        <f t="shared" si="16"/>
        <v>C</v>
      </c>
      <c r="GJ3" t="str">
        <f t="shared" si="16"/>
        <v>A</v>
      </c>
      <c r="GK3" t="e">
        <f t="shared" si="16"/>
        <v>#VALUE!</v>
      </c>
      <c r="GL3" t="str">
        <f t="shared" si="16"/>
        <v>&gt;</v>
      </c>
      <c r="GM3" t="str">
        <f t="shared" si="16"/>
        <v>I</v>
      </c>
      <c r="GN3" t="str">
        <f t="shared" si="16"/>
        <v>F</v>
      </c>
      <c r="GO3" t="str">
        <f t="shared" si="16"/>
        <v>E</v>
      </c>
      <c r="GP3" t="str">
        <f t="shared" si="16"/>
        <v>8</v>
      </c>
      <c r="GQ3" t="str">
        <f t="shared" si="16"/>
        <v>D</v>
      </c>
      <c r="GR3" t="str">
        <f t="shared" si="16"/>
        <v>9</v>
      </c>
      <c r="GS3" t="str">
        <f t="shared" ref="GS3:JD3" si="17">CHAR(GS2)</f>
        <v>_x0002_</v>
      </c>
      <c r="GT3" t="e">
        <f t="shared" si="17"/>
        <v>#VALUE!</v>
      </c>
      <c r="GU3" t="str">
        <f t="shared" si="17"/>
        <v>_x0018_</v>
      </c>
      <c r="GV3" t="e">
        <f t="shared" si="17"/>
        <v>#VALUE!</v>
      </c>
      <c r="GW3" t="str">
        <f t="shared" si="17"/>
        <v>@</v>
      </c>
      <c r="GX3" t="str">
        <f t="shared" si="17"/>
        <v>U</v>
      </c>
      <c r="GY3" t="str">
        <f t="shared" si="17"/>
        <v>Z</v>
      </c>
      <c r="GZ3" t="str">
        <f t="shared" si="17"/>
        <v>_x0004_</v>
      </c>
      <c r="HA3" t="str">
        <f t="shared" si="17"/>
        <v>F</v>
      </c>
      <c r="HB3" t="str">
        <f t="shared" si="17"/>
        <v>C</v>
      </c>
      <c r="HC3" t="str">
        <f t="shared" si="17"/>
        <v>O</v>
      </c>
      <c r="HD3" t="str">
        <f t="shared" si="17"/>
        <v>_x0007_</v>
      </c>
      <c r="HE3" t="str">
        <f t="shared" si="17"/>
        <v>S</v>
      </c>
      <c r="HF3" t="e">
        <f t="shared" si="17"/>
        <v>#VALUE!</v>
      </c>
      <c r="HG3" t="str">
        <f t="shared" si="17"/>
        <v>D</v>
      </c>
      <c r="HH3" t="str">
        <f t="shared" si="17"/>
        <v>K</v>
      </c>
      <c r="HI3" t="e">
        <f t="shared" si="17"/>
        <v>#VALUE!</v>
      </c>
      <c r="HJ3" t="str">
        <f t="shared" si="17"/>
        <v>N</v>
      </c>
      <c r="HK3" t="str">
        <f t="shared" si="17"/>
        <v>A</v>
      </c>
      <c r="HL3" t="str">
        <f t="shared" si="17"/>
        <v>9</v>
      </c>
      <c r="HM3" t="str">
        <f t="shared" si="17"/>
        <v>K</v>
      </c>
      <c r="HN3" t="e">
        <f t="shared" si="17"/>
        <v>#VALUE!</v>
      </c>
      <c r="HO3" t="str">
        <f t="shared" si="17"/>
        <v>L</v>
      </c>
      <c r="HP3" t="str">
        <f t="shared" si="17"/>
        <v>5</v>
      </c>
      <c r="HQ3" t="str">
        <f t="shared" si="17"/>
        <v>L</v>
      </c>
      <c r="HR3" t="e">
        <f t="shared" si="17"/>
        <v>#VALUE!</v>
      </c>
      <c r="HS3" t="e">
        <f t="shared" si="17"/>
        <v>#VALUE!</v>
      </c>
      <c r="HT3" t="str">
        <f t="shared" si="17"/>
        <v>_x001F_</v>
      </c>
      <c r="HU3" t="e">
        <f t="shared" si="17"/>
        <v>#VALUE!</v>
      </c>
      <c r="HV3" t="str">
        <f t="shared" si="17"/>
        <v>9</v>
      </c>
      <c r="HW3" t="str">
        <f t="shared" si="17"/>
        <v>N</v>
      </c>
      <c r="HX3" t="str">
        <f t="shared" si="17"/>
        <v>S</v>
      </c>
      <c r="HY3" t="e">
        <f t="shared" si="17"/>
        <v>#VALUE!</v>
      </c>
      <c r="HZ3" t="str">
        <f t="shared" si="17"/>
        <v>@</v>
      </c>
      <c r="IA3" t="str">
        <f t="shared" si="17"/>
        <v>J</v>
      </c>
      <c r="IB3" t="str">
        <f t="shared" si="17"/>
        <v>H</v>
      </c>
      <c r="IC3" t="e">
        <f t="shared" si="17"/>
        <v>#VALUE!</v>
      </c>
      <c r="ID3" t="str">
        <f t="shared" si="17"/>
        <v>L</v>
      </c>
      <c r="IE3" t="e">
        <f t="shared" si="17"/>
        <v>#VALUE!</v>
      </c>
      <c r="IF3" t="str">
        <f t="shared" si="17"/>
        <v>I</v>
      </c>
      <c r="IG3" t="str">
        <f t="shared" si="17"/>
        <v>:</v>
      </c>
      <c r="IH3" t="str">
        <f t="shared" si="17"/>
        <v>9</v>
      </c>
      <c r="II3" t="e">
        <f t="shared" si="17"/>
        <v>#VALUE!</v>
      </c>
      <c r="IJ3" t="str">
        <f t="shared" si="17"/>
        <v>F</v>
      </c>
      <c r="IK3" t="str">
        <f t="shared" si="17"/>
        <v>9</v>
      </c>
      <c r="IL3" t="str">
        <f t="shared" si="17"/>
        <v>1</v>
      </c>
      <c r="IM3" t="str">
        <f t="shared" si="17"/>
        <v>C</v>
      </c>
      <c r="IN3" t="e">
        <f t="shared" si="17"/>
        <v>#VALUE!</v>
      </c>
      <c r="IO3" t="str">
        <f t="shared" si="17"/>
        <v>6</v>
      </c>
      <c r="IP3" t="str">
        <f t="shared" si="17"/>
        <v>@</v>
      </c>
      <c r="IQ3" t="str">
        <f t="shared" si="17"/>
        <v>0</v>
      </c>
      <c r="IR3" t="str">
        <f t="shared" si="17"/>
        <v>7</v>
      </c>
      <c r="IS3" t="e">
        <f t="shared" si="17"/>
        <v>#VALUE!</v>
      </c>
      <c r="IT3" t="str">
        <f t="shared" si="17"/>
        <v>0</v>
      </c>
      <c r="IU3" t="str">
        <f t="shared" si="17"/>
        <v>,</v>
      </c>
      <c r="IV3" t="str">
        <f t="shared" si="17"/>
        <v>8</v>
      </c>
      <c r="IW3" t="str">
        <f t="shared" si="17"/>
        <v>*</v>
      </c>
      <c r="IX3" t="e">
        <f t="shared" si="17"/>
        <v>#VALUE!</v>
      </c>
      <c r="IY3" t="e">
        <f t="shared" si="17"/>
        <v>#VALUE!</v>
      </c>
      <c r="IZ3" t="str">
        <f t="shared" si="17"/>
        <v>_x000E_</v>
      </c>
      <c r="JA3" t="e">
        <f t="shared" si="17"/>
        <v>#VALUE!</v>
      </c>
      <c r="JB3" t="str">
        <f t="shared" si="17"/>
        <v>J</v>
      </c>
      <c r="JC3" t="str">
        <f t="shared" si="17"/>
        <v>_</v>
      </c>
      <c r="JD3" t="str">
        <f t="shared" si="17"/>
        <v>d</v>
      </c>
      <c r="JE3" t="str">
        <f t="shared" ref="JE3:LP3" si="18">CHAR(JE2)</f>
        <v>_x000E_</v>
      </c>
      <c r="JF3" t="str">
        <f t="shared" si="18"/>
        <v>a</v>
      </c>
      <c r="JG3" t="str">
        <f t="shared" si="18"/>
        <v>M</v>
      </c>
      <c r="JH3" t="str">
        <f t="shared" si="18"/>
        <v>V</v>
      </c>
      <c r="JI3" t="str">
        <f t="shared" si="18"/>
        <v>O</v>
      </c>
      <c r="JJ3" t="str">
        <f t="shared" si="18"/>
        <v xml:space="preserve">	</v>
      </c>
      <c r="JK3" t="str">
        <f t="shared" si="18"/>
        <v>\</v>
      </c>
      <c r="JL3" t="str">
        <f t="shared" si="18"/>
        <v>O</v>
      </c>
      <c r="JM3" t="str">
        <f t="shared" si="18"/>
        <v>K</v>
      </c>
      <c r="JN3" t="str">
        <f t="shared" si="18"/>
        <v>_x0005_</v>
      </c>
      <c r="JO3" t="str">
        <f t="shared" si="18"/>
        <v>_x001B_</v>
      </c>
      <c r="JP3" t="e">
        <f t="shared" si="18"/>
        <v>#VALUE!</v>
      </c>
      <c r="JQ3" t="str">
        <f t="shared" si="18"/>
        <v>=</v>
      </c>
      <c r="JR3" t="str">
        <f t="shared" si="18"/>
        <v>R</v>
      </c>
      <c r="JS3" t="str">
        <f t="shared" si="18"/>
        <v>W</v>
      </c>
      <c r="JT3" t="str">
        <f t="shared" si="18"/>
        <v>_x0001_</v>
      </c>
      <c r="JU3" t="str">
        <f t="shared" si="18"/>
        <v>D</v>
      </c>
      <c r="JV3" t="str">
        <f t="shared" si="18"/>
        <v>N</v>
      </c>
      <c r="JW3" t="str">
        <f t="shared" si="18"/>
        <v>L</v>
      </c>
      <c r="JX3" t="str">
        <f t="shared" si="18"/>
        <v>_x0004_</v>
      </c>
      <c r="JY3" t="str">
        <f t="shared" si="18"/>
        <v>P</v>
      </c>
      <c r="JZ3" t="e">
        <f t="shared" si="18"/>
        <v>#VALUE!</v>
      </c>
      <c r="KA3" t="str">
        <f t="shared" si="18"/>
        <v>B</v>
      </c>
      <c r="KB3" t="str">
        <f t="shared" si="18"/>
        <v>:</v>
      </c>
      <c r="KC3" t="str">
        <f t="shared" si="18"/>
        <v>N</v>
      </c>
      <c r="KD3" t="str">
        <f t="shared" si="18"/>
        <v>&lt;</v>
      </c>
      <c r="KE3" t="e">
        <f t="shared" si="18"/>
        <v>#VALUE!</v>
      </c>
      <c r="KF3" t="str">
        <f t="shared" si="18"/>
        <v>I</v>
      </c>
      <c r="KG3" t="str">
        <f t="shared" si="18"/>
        <v>&lt;</v>
      </c>
      <c r="KH3" t="str">
        <f t="shared" si="18"/>
        <v>4</v>
      </c>
      <c r="KI3" t="str">
        <f t="shared" si="18"/>
        <v>F</v>
      </c>
      <c r="KJ3" t="e">
        <f t="shared" si="18"/>
        <v>#VALUE!</v>
      </c>
      <c r="KK3" t="str">
        <f t="shared" si="18"/>
        <v>9</v>
      </c>
      <c r="KL3" t="str">
        <f t="shared" si="18"/>
        <v>C</v>
      </c>
      <c r="KM3" t="str">
        <f t="shared" si="18"/>
        <v>3</v>
      </c>
      <c r="KN3" t="str">
        <f t="shared" si="18"/>
        <v>:</v>
      </c>
      <c r="KO3" t="e">
        <f t="shared" si="18"/>
        <v>#VALUE!</v>
      </c>
      <c r="KP3" t="e">
        <f t="shared" si="18"/>
        <v>#VALUE!</v>
      </c>
      <c r="KQ3" t="str">
        <f t="shared" si="18"/>
        <v>_x000E_</v>
      </c>
      <c r="KR3" t="e">
        <f t="shared" si="18"/>
        <v>#VALUE!</v>
      </c>
      <c r="KS3" t="str">
        <f t="shared" si="18"/>
        <v>J</v>
      </c>
      <c r="KT3" t="str">
        <f t="shared" si="18"/>
        <v>_</v>
      </c>
      <c r="KU3" t="str">
        <f t="shared" si="18"/>
        <v>d</v>
      </c>
      <c r="KV3" t="str">
        <f t="shared" si="18"/>
        <v>_x000E_</v>
      </c>
      <c r="KW3" t="str">
        <f t="shared" si="18"/>
        <v>Q</v>
      </c>
      <c r="KX3" t="str">
        <f t="shared" si="18"/>
        <v>^</v>
      </c>
      <c r="KY3" t="str">
        <f t="shared" si="18"/>
        <v>Z</v>
      </c>
      <c r="KZ3" t="str">
        <f t="shared" si="18"/>
        <v>Z</v>
      </c>
      <c r="LA3" t="str">
        <f t="shared" si="18"/>
        <v xml:space="preserve">	</v>
      </c>
      <c r="LB3" t="str">
        <f t="shared" si="18"/>
        <v>\</v>
      </c>
      <c r="LC3" t="str">
        <f t="shared" si="18"/>
        <v>O</v>
      </c>
      <c r="LD3" t="str">
        <f t="shared" si="18"/>
        <v>K</v>
      </c>
      <c r="LE3" t="str">
        <f t="shared" si="18"/>
        <v>_x0005_</v>
      </c>
      <c r="LF3" t="str">
        <f t="shared" si="18"/>
        <v>&lt;</v>
      </c>
      <c r="LG3" t="e">
        <f t="shared" si="18"/>
        <v>#VALUE!</v>
      </c>
      <c r="LH3" t="str">
        <f t="shared" si="18"/>
        <v>_x0017_</v>
      </c>
      <c r="LI3" t="str">
        <f t="shared" si="18"/>
        <v>*</v>
      </c>
      <c r="LJ3" t="str">
        <f t="shared" si="18"/>
        <v>&amp;</v>
      </c>
      <c r="LK3" t="e">
        <f t="shared" si="18"/>
        <v>#VALUE!</v>
      </c>
      <c r="LL3" t="str">
        <f t="shared" si="18"/>
        <v>&amp;</v>
      </c>
      <c r="LM3" t="str">
        <f t="shared" si="18"/>
        <v>'</v>
      </c>
      <c r="LN3" t="str">
        <f t="shared" si="18"/>
        <v>_x001E_</v>
      </c>
      <c r="LO3" t="str">
        <f t="shared" si="18"/>
        <v>*</v>
      </c>
      <c r="LP3" t="str">
        <f t="shared" si="18"/>
        <v>/</v>
      </c>
      <c r="LQ3" t="e">
        <f t="shared" ref="LQ3:OB3" si="19">CHAR(LQ2)</f>
        <v>#VALUE!</v>
      </c>
      <c r="LR3" t="str">
        <f t="shared" si="19"/>
        <v>_x001E_</v>
      </c>
      <c r="LS3" t="str">
        <f t="shared" si="19"/>
        <v>$</v>
      </c>
      <c r="LT3" t="str">
        <f t="shared" si="19"/>
        <v>_x001C_</v>
      </c>
      <c r="LU3" t="str">
        <f t="shared" si="19"/>
        <v>_x0019_</v>
      </c>
      <c r="LV3" t="str">
        <f t="shared" si="19"/>
        <v>)</v>
      </c>
      <c r="LW3" t="str">
        <f t="shared" si="19"/>
        <v>&amp;</v>
      </c>
      <c r="LX3" t="str">
        <f t="shared" si="19"/>
        <v>"</v>
      </c>
      <c r="LY3" t="str">
        <f t="shared" si="19"/>
        <v>_x001F_</v>
      </c>
      <c r="LZ3" t="str">
        <f t="shared" si="19"/>
        <v>_x0012_</v>
      </c>
      <c r="MA3" t="str">
        <f t="shared" si="19"/>
        <v>_x0017_</v>
      </c>
      <c r="MB3" t="str">
        <f t="shared" si="19"/>
        <v>_x001D_</v>
      </c>
      <c r="MC3" t="str">
        <f t="shared" si="19"/>
        <v>_x0013_</v>
      </c>
      <c r="MD3" t="str">
        <f t="shared" si="19"/>
        <v>!</v>
      </c>
      <c r="ME3" t="e">
        <f t="shared" si="19"/>
        <v>#VALUE!</v>
      </c>
      <c r="MF3" t="str">
        <f t="shared" si="19"/>
        <v>_x0014_</v>
      </c>
      <c r="MG3" t="str">
        <f t="shared" si="19"/>
        <v>_x001D_</v>
      </c>
      <c r="MH3" t="e">
        <f t="shared" si="19"/>
        <v>#VALUE!</v>
      </c>
      <c r="MI3" t="str">
        <f t="shared" si="19"/>
        <v>_x001B_</v>
      </c>
      <c r="MJ3" t="str">
        <f t="shared" si="19"/>
        <v>_x001B_</v>
      </c>
      <c r="MK3" t="str">
        <f t="shared" si="19"/>
        <v>_x001B_</v>
      </c>
      <c r="ML3" t="str">
        <f t="shared" si="19"/>
        <v>_x0008_</v>
      </c>
      <c r="MM3" t="str">
        <f t="shared" si="19"/>
        <v>_x000F_</v>
      </c>
      <c r="MN3" t="e">
        <f t="shared" si="19"/>
        <v>#VALUE!</v>
      </c>
      <c r="MO3" t="str">
        <f t="shared" si="19"/>
        <v>_x0016_</v>
      </c>
      <c r="MP3" t="str">
        <f t="shared" si="19"/>
        <v>_x0010_</v>
      </c>
      <c r="MQ3" t="e">
        <f t="shared" si="19"/>
        <v>#VALUE!</v>
      </c>
      <c r="MR3" t="str">
        <f t="shared" si="19"/>
        <v>_x0018_</v>
      </c>
      <c r="MS3" t="str">
        <f t="shared" si="19"/>
        <v>_x000D_</v>
      </c>
      <c r="MT3" t="str">
        <f t="shared" si="19"/>
        <v>_x0012_</v>
      </c>
      <c r="MU3" t="e">
        <f t="shared" si="19"/>
        <v>#VALUE!</v>
      </c>
      <c r="MV3" t="e">
        <f t="shared" si="19"/>
        <v>#VALUE!</v>
      </c>
      <c r="MW3" t="e">
        <f t="shared" si="19"/>
        <v>#VALUE!</v>
      </c>
      <c r="MX3" t="e">
        <f t="shared" si="19"/>
        <v>#VALUE!</v>
      </c>
      <c r="MY3" t="str">
        <f t="shared" si="19"/>
        <v>_x0007_</v>
      </c>
      <c r="MZ3" t="str">
        <f t="shared" si="19"/>
        <v>_x000C_</v>
      </c>
      <c r="NA3" t="e">
        <f t="shared" si="19"/>
        <v>#VALUE!</v>
      </c>
      <c r="NB3" t="e">
        <f t="shared" si="19"/>
        <v>#VALUE!</v>
      </c>
      <c r="NC3" t="e">
        <f t="shared" si="19"/>
        <v>#VALUE!</v>
      </c>
      <c r="ND3" t="str">
        <f t="shared" si="19"/>
        <v>_x0001_</v>
      </c>
      <c r="NE3" t="e">
        <f t="shared" si="19"/>
        <v>#VALUE!</v>
      </c>
      <c r="NF3" t="str">
        <f t="shared" si="19"/>
        <v>_x0005_</v>
      </c>
      <c r="NG3" t="e">
        <f t="shared" si="19"/>
        <v>#VALUE!</v>
      </c>
      <c r="NH3" t="e">
        <f t="shared" si="19"/>
        <v>#VALUE!</v>
      </c>
      <c r="NI3" t="e">
        <f t="shared" si="19"/>
        <v>#VALUE!</v>
      </c>
      <c r="NJ3" t="str">
        <f t="shared" si="19"/>
        <v>_x0003_</v>
      </c>
      <c r="NK3" t="e">
        <f t="shared" si="19"/>
        <v>#VALUE!</v>
      </c>
      <c r="NL3" t="e">
        <f t="shared" si="19"/>
        <v>#VALUE!</v>
      </c>
      <c r="NM3" t="e">
        <f t="shared" si="19"/>
        <v>#VALUE!</v>
      </c>
      <c r="NN3" t="e">
        <f t="shared" si="19"/>
        <v>#VALUE!</v>
      </c>
      <c r="NO3" t="str">
        <f t="shared" si="19"/>
        <v>_x001D_</v>
      </c>
      <c r="NP3" t="e">
        <f t="shared" si="19"/>
        <v>#VALUE!</v>
      </c>
      <c r="NQ3" t="str">
        <f t="shared" si="19"/>
        <v>;</v>
      </c>
      <c r="NR3" t="str">
        <f t="shared" si="19"/>
        <v>P</v>
      </c>
      <c r="NS3" t="str">
        <f t="shared" si="19"/>
        <v>U</v>
      </c>
      <c r="NT3" t="e">
        <f t="shared" si="19"/>
        <v>#VALUE!</v>
      </c>
      <c r="NU3" t="str">
        <f t="shared" si="19"/>
        <v>R</v>
      </c>
      <c r="NV3" t="str">
        <f t="shared" si="19"/>
        <v>&gt;</v>
      </c>
      <c r="NW3" t="str">
        <f t="shared" si="19"/>
        <v>G</v>
      </c>
      <c r="NX3" t="str">
        <f t="shared" si="19"/>
        <v>@</v>
      </c>
      <c r="NY3" t="e">
        <f t="shared" si="19"/>
        <v>#VALUE!</v>
      </c>
      <c r="NZ3" t="str">
        <f t="shared" si="19"/>
        <v>M</v>
      </c>
      <c r="OA3" t="str">
        <f t="shared" si="19"/>
        <v>@</v>
      </c>
      <c r="OB3" t="str">
        <f t="shared" si="19"/>
        <v>&lt;</v>
      </c>
      <c r="OC3" t="e">
        <f t="shared" ref="OC3:QN3" si="20">CHAR(OC2)</f>
        <v>#VALUE!</v>
      </c>
      <c r="OD3" t="str">
        <f t="shared" si="20"/>
        <v>&gt;</v>
      </c>
      <c r="OE3" t="str">
        <f t="shared" si="20"/>
        <v>B</v>
      </c>
      <c r="OF3" t="str">
        <f t="shared" si="20"/>
        <v>9</v>
      </c>
      <c r="OG3" t="str">
        <f t="shared" si="20"/>
        <v>;</v>
      </c>
      <c r="OH3" t="str">
        <f t="shared" si="20"/>
        <v>?</v>
      </c>
      <c r="OI3" t="str">
        <f t="shared" si="20"/>
        <v>9</v>
      </c>
      <c r="OJ3" t="str">
        <f t="shared" si="20"/>
        <v>C</v>
      </c>
      <c r="OK3" t="str">
        <f t="shared" si="20"/>
        <v>3</v>
      </c>
      <c r="OL3" t="e">
        <f t="shared" si="20"/>
        <v>#VALUE!</v>
      </c>
      <c r="OM3" t="str">
        <f t="shared" si="20"/>
        <v>8</v>
      </c>
      <c r="ON3" t="str">
        <f t="shared" si="20"/>
        <v>:</v>
      </c>
      <c r="OO3" t="str">
        <f t="shared" si="20"/>
        <v>9</v>
      </c>
      <c r="OP3" t="str">
        <f t="shared" si="20"/>
        <v>9</v>
      </c>
      <c r="OQ3" t="e">
        <f t="shared" si="20"/>
        <v>#VALUE!</v>
      </c>
      <c r="OR3" t="e">
        <f t="shared" si="20"/>
        <v>#VALUE!</v>
      </c>
      <c r="OS3" t="str">
        <f t="shared" si="20"/>
        <v>,</v>
      </c>
      <c r="OT3" t="e">
        <f t="shared" si="20"/>
        <v>#VALUE!</v>
      </c>
      <c r="OU3" t="str">
        <f t="shared" si="20"/>
        <v>'</v>
      </c>
      <c r="OV3" t="str">
        <f t="shared" si="20"/>
        <v>:</v>
      </c>
      <c r="OW3" t="str">
        <f t="shared" si="20"/>
        <v>6</v>
      </c>
      <c r="OX3" t="e">
        <f t="shared" si="20"/>
        <v>#VALUE!</v>
      </c>
      <c r="OY3" t="str">
        <f t="shared" si="20"/>
        <v>&lt;</v>
      </c>
      <c r="OZ3" t="str">
        <f t="shared" si="20"/>
        <v>=</v>
      </c>
      <c r="PA3" t="str">
        <f t="shared" si="20"/>
        <v>9</v>
      </c>
      <c r="PB3" t="str">
        <f t="shared" si="20"/>
        <v>@</v>
      </c>
      <c r="PC3" t="str">
        <f t="shared" si="20"/>
        <v>0</v>
      </c>
      <c r="PD3" t="str">
        <f t="shared" si="20"/>
        <v>8</v>
      </c>
      <c r="PE3" t="e">
        <f t="shared" si="20"/>
        <v>#VALUE!</v>
      </c>
      <c r="PF3" t="str">
        <f t="shared" si="20"/>
        <v>4</v>
      </c>
      <c r="PG3" t="str">
        <f t="shared" si="20"/>
        <v>(</v>
      </c>
      <c r="PH3" t="str">
        <f t="shared" si="20"/>
        <v>&lt;</v>
      </c>
      <c r="PI3" t="str">
        <f t="shared" si="20"/>
        <v>&amp;</v>
      </c>
      <c r="PJ3" t="e">
        <f t="shared" si="20"/>
        <v>#VALUE!</v>
      </c>
      <c r="PK3" t="str">
        <f t="shared" si="20"/>
        <v>,</v>
      </c>
      <c r="PL3" t="str">
        <f t="shared" si="20"/>
        <v>5</v>
      </c>
      <c r="PM3" t="e">
        <f t="shared" si="20"/>
        <v>#VALUE!</v>
      </c>
      <c r="PN3" t="str">
        <f t="shared" si="20"/>
        <v>7</v>
      </c>
      <c r="PO3" t="str">
        <f t="shared" si="20"/>
        <v xml:space="preserve"> </v>
      </c>
      <c r="PP3" t="str">
        <f t="shared" si="20"/>
        <v>7</v>
      </c>
      <c r="PQ3" t="e">
        <f t="shared" si="20"/>
        <v>#VALUE!</v>
      </c>
      <c r="PR3" t="str">
        <f t="shared" si="20"/>
        <v>0</v>
      </c>
      <c r="PS3" t="str">
        <f t="shared" si="20"/>
        <v>*</v>
      </c>
      <c r="PT3" t="str">
        <f t="shared" si="20"/>
        <v>)</v>
      </c>
      <c r="PU3" t="e">
        <f t="shared" si="20"/>
        <v>#VALUE!</v>
      </c>
      <c r="PV3" t="str">
        <f t="shared" si="20"/>
        <v xml:space="preserve"> </v>
      </c>
      <c r="PW3" t="str">
        <f t="shared" si="20"/>
        <v>&amp;</v>
      </c>
      <c r="PX3" t="str">
        <f t="shared" si="20"/>
        <v>*</v>
      </c>
      <c r="PY3" t="e">
        <f t="shared" si="20"/>
        <v>#VALUE!</v>
      </c>
      <c r="PZ3" t="e">
        <f t="shared" si="20"/>
        <v>#VALUE!</v>
      </c>
      <c r="QA3" t="str">
        <f t="shared" si="20"/>
        <v>_x000C_</v>
      </c>
      <c r="QB3" t="str">
        <f t="shared" si="20"/>
        <v>!</v>
      </c>
      <c r="QC3" t="str">
        <f t="shared" si="20"/>
        <v>&amp;</v>
      </c>
      <c r="QD3" t="e">
        <f t="shared" si="20"/>
        <v>#VALUE!</v>
      </c>
      <c r="QE3" t="str">
        <f t="shared" si="20"/>
        <v>_x001C_</v>
      </c>
      <c r="QF3" t="str">
        <f t="shared" si="20"/>
        <v>_x0013_</v>
      </c>
      <c r="QG3" t="str">
        <f t="shared" si="20"/>
        <v>_x0019_</v>
      </c>
      <c r="QH3" t="str">
        <f t="shared" si="20"/>
        <v xml:space="preserve"> </v>
      </c>
      <c r="QI3" t="e">
        <f t="shared" si="20"/>
        <v>#VALUE!</v>
      </c>
      <c r="QJ3" t="e">
        <f t="shared" si="20"/>
        <v>#VALUE!</v>
      </c>
      <c r="QK3" t="e">
        <f t="shared" si="20"/>
        <v>#VALUE!</v>
      </c>
      <c r="QL3" t="str">
        <f t="shared" si="20"/>
        <v>;</v>
      </c>
      <c r="QM3" t="e">
        <f t="shared" si="20"/>
        <v>#VALUE!</v>
      </c>
      <c r="QN3" t="str">
        <f t="shared" si="20"/>
        <v>_x000D_</v>
      </c>
      <c r="QO3" t="str">
        <f t="shared" ref="QO3:SZ3" si="21">CHAR(QO2)</f>
        <v>7</v>
      </c>
      <c r="QP3" t="e">
        <f t="shared" si="21"/>
        <v>#VALUE!</v>
      </c>
      <c r="QQ3" t="str">
        <f t="shared" si="21"/>
        <v>*</v>
      </c>
      <c r="QR3" t="str">
        <f t="shared" si="21"/>
        <v>3</v>
      </c>
      <c r="QS3" t="e">
        <f t="shared" si="21"/>
        <v>#VALUE!</v>
      </c>
      <c r="QT3" t="str">
        <f t="shared" si="21"/>
        <v>1</v>
      </c>
      <c r="QU3" t="str">
        <f t="shared" si="21"/>
        <v>2</v>
      </c>
      <c r="QV3" t="str">
        <f t="shared" si="21"/>
        <v xml:space="preserve"> </v>
      </c>
      <c r="QW3" t="str">
        <f t="shared" si="21"/>
        <v>_x001F_</v>
      </c>
      <c r="QX3" t="str">
        <f t="shared" si="21"/>
        <v>_x001F_</v>
      </c>
      <c r="QY3" t="str">
        <f t="shared" si="21"/>
        <v>'</v>
      </c>
      <c r="QZ3" t="str">
        <f t="shared" si="21"/>
        <v>$</v>
      </c>
      <c r="RA3" t="str">
        <f t="shared" si="21"/>
        <v>0</v>
      </c>
      <c r="RB3" t="e">
        <f t="shared" si="21"/>
        <v>#VALUE!</v>
      </c>
      <c r="RC3" t="str">
        <f t="shared" si="21"/>
        <v>_x0018_</v>
      </c>
      <c r="RD3" t="str">
        <f t="shared" si="21"/>
        <v>#</v>
      </c>
      <c r="RE3" t="str">
        <f t="shared" si="21"/>
        <v xml:space="preserve"> </v>
      </c>
      <c r="RF3" t="str">
        <f t="shared" si="21"/>
        <v>"</v>
      </c>
      <c r="RG3" t="str">
        <f t="shared" si="21"/>
        <v>_x001D_</v>
      </c>
      <c r="RH3" t="str">
        <f t="shared" si="21"/>
        <v>_x0015_</v>
      </c>
      <c r="RI3" t="str">
        <f t="shared" si="21"/>
        <v>#</v>
      </c>
      <c r="RJ3" t="str">
        <f t="shared" si="21"/>
        <v>_x0013_</v>
      </c>
      <c r="RK3" t="str">
        <f t="shared" si="21"/>
        <v>_x0019_</v>
      </c>
      <c r="RL3" t="str">
        <f t="shared" si="21"/>
        <v>%</v>
      </c>
      <c r="RM3" t="e">
        <f t="shared" si="21"/>
        <v>#VALUE!</v>
      </c>
      <c r="RN3" t="str">
        <f t="shared" si="21"/>
        <v>_x000E_</v>
      </c>
      <c r="RO3" t="str">
        <f t="shared" si="21"/>
        <v xml:space="preserve">
</v>
      </c>
      <c r="RP3" t="str">
        <f t="shared" si="21"/>
        <v>_x001A_</v>
      </c>
      <c r="RQ3" t="str">
        <f t="shared" si="21"/>
        <v>_x0012_</v>
      </c>
      <c r="RR3" t="e">
        <f t="shared" si="21"/>
        <v>#VALUE!</v>
      </c>
      <c r="RS3" t="e">
        <f t="shared" si="21"/>
        <v>#VALUE!</v>
      </c>
      <c r="RT3" t="e">
        <f t="shared" si="21"/>
        <v>#VALUE!</v>
      </c>
      <c r="RU3" t="str">
        <f t="shared" si="21"/>
        <v>_x0012_</v>
      </c>
      <c r="RV3" t="str">
        <f t="shared" si="21"/>
        <v>_x0017_</v>
      </c>
      <c r="RW3" t="e">
        <f t="shared" si="21"/>
        <v>#VALUE!</v>
      </c>
      <c r="RX3" t="str">
        <f t="shared" si="21"/>
        <v>_x0001_</v>
      </c>
      <c r="RY3" t="str">
        <f t="shared" si="21"/>
        <v>_x0011_</v>
      </c>
      <c r="RZ3" t="str">
        <f t="shared" si="21"/>
        <v>_x0003_</v>
      </c>
      <c r="SA3" t="e">
        <f t="shared" si="21"/>
        <v>#VALUE!</v>
      </c>
      <c r="SB3" t="str">
        <f t="shared" si="21"/>
        <v>_x0001_</v>
      </c>
      <c r="SC3" t="e">
        <f t="shared" si="21"/>
        <v>#VALUE!</v>
      </c>
      <c r="SD3" t="str">
        <f t="shared" si="21"/>
        <v>_x000E_</v>
      </c>
      <c r="SE3" t="e">
        <f t="shared" si="21"/>
        <v>#VALUE!</v>
      </c>
      <c r="SF3" t="str">
        <f t="shared" si="21"/>
        <v>_x0006_</v>
      </c>
      <c r="SG3" t="e">
        <f t="shared" si="21"/>
        <v>#VALUE!</v>
      </c>
      <c r="SH3" t="e">
        <f t="shared" si="21"/>
        <v>#VALUE!</v>
      </c>
      <c r="SI3" t="str">
        <f t="shared" si="21"/>
        <v>_x000E_</v>
      </c>
      <c r="SJ3" t="e">
        <f t="shared" si="21"/>
        <v>#VALUE!</v>
      </c>
      <c r="SK3" t="e">
        <f t="shared" si="21"/>
        <v>#VALUE!</v>
      </c>
      <c r="SL3" t="e">
        <f t="shared" si="21"/>
        <v>#VALUE!</v>
      </c>
      <c r="SM3" t="e">
        <f t="shared" si="21"/>
        <v>#VALUE!</v>
      </c>
      <c r="SN3" t="str">
        <f t="shared" si="21"/>
        <v>_x0002_</v>
      </c>
      <c r="SO3" t="str">
        <f t="shared" si="21"/>
        <v>_x0004_</v>
      </c>
      <c r="SP3" t="e">
        <f t="shared" si="21"/>
        <v>#VALUE!</v>
      </c>
      <c r="SQ3" t="e">
        <f t="shared" si="21"/>
        <v>#VALUE!</v>
      </c>
      <c r="SR3" t="e">
        <f t="shared" si="21"/>
        <v>#VALUE!</v>
      </c>
      <c r="SS3" t="e">
        <f t="shared" si="21"/>
        <v>#VALUE!</v>
      </c>
      <c r="ST3" t="str">
        <f t="shared" si="21"/>
        <v>#</v>
      </c>
      <c r="SU3" t="e">
        <f t="shared" si="21"/>
        <v>#VALUE!</v>
      </c>
      <c r="SV3" t="str">
        <f t="shared" si="21"/>
        <v>5</v>
      </c>
      <c r="SW3" t="str">
        <f t="shared" si="21"/>
        <v>J</v>
      </c>
      <c r="SX3" t="str">
        <f t="shared" si="21"/>
        <v>O</v>
      </c>
      <c r="SY3" t="e">
        <f t="shared" si="21"/>
        <v>#VALUE!</v>
      </c>
      <c r="SZ3" t="str">
        <f t="shared" si="21"/>
        <v>J</v>
      </c>
      <c r="TA3" t="str">
        <f t="shared" ref="TA3:VL3" si="22">CHAR(TA2)</f>
        <v>&lt;</v>
      </c>
      <c r="TB3" t="e">
        <f t="shared" si="22"/>
        <v>#VALUE!</v>
      </c>
      <c r="TC3" t="str">
        <f t="shared" si="22"/>
        <v>A</v>
      </c>
      <c r="TD3" t="str">
        <f t="shared" si="22"/>
        <v>5</v>
      </c>
      <c r="TE3" t="str">
        <f t="shared" si="22"/>
        <v>H</v>
      </c>
      <c r="TF3" t="str">
        <f t="shared" si="22"/>
        <v>@</v>
      </c>
      <c r="TG3" t="str">
        <f t="shared" si="22"/>
        <v>4</v>
      </c>
      <c r="TH3" t="str">
        <f t="shared" si="22"/>
        <v>8</v>
      </c>
      <c r="TI3" t="str">
        <f t="shared" si="22"/>
        <v>4</v>
      </c>
      <c r="TJ3" t="str">
        <f t="shared" si="22"/>
        <v>2</v>
      </c>
      <c r="TK3" t="e">
        <f t="shared" si="22"/>
        <v>#VALUE!</v>
      </c>
      <c r="TL3" t="str">
        <f t="shared" si="22"/>
        <v>5</v>
      </c>
      <c r="TM3" t="str">
        <f t="shared" si="22"/>
        <v>9</v>
      </c>
      <c r="TN3" t="str">
        <f t="shared" si="22"/>
        <v>&gt;</v>
      </c>
      <c r="TO3" t="str">
        <f t="shared" si="22"/>
        <v>8</v>
      </c>
      <c r="TP3" t="e">
        <f t="shared" si="22"/>
        <v>#VALUE!</v>
      </c>
      <c r="TQ3" t="str">
        <f t="shared" si="22"/>
        <v>:</v>
      </c>
      <c r="TR3" t="str">
        <f t="shared" si="22"/>
        <v>6</v>
      </c>
      <c r="TS3" t="str">
        <f t="shared" si="22"/>
        <v>&amp;</v>
      </c>
      <c r="TT3" t="str">
        <f t="shared" si="22"/>
        <v>'</v>
      </c>
      <c r="TU3" t="str">
        <f t="shared" si="22"/>
        <v>(</v>
      </c>
      <c r="TV3" t="e">
        <f t="shared" si="22"/>
        <v>#VALUE!</v>
      </c>
      <c r="TW3" t="e">
        <f t="shared" si="22"/>
        <v>#VALUE!</v>
      </c>
      <c r="TX3" t="str">
        <f t="shared" si="22"/>
        <v>_x0002_</v>
      </c>
      <c r="TY3" t="str">
        <f t="shared" si="22"/>
        <v>8</v>
      </c>
      <c r="TZ3" t="str">
        <f t="shared" si="22"/>
        <v>#</v>
      </c>
      <c r="UA3" t="e">
        <f t="shared" si="22"/>
        <v>#VALUE!</v>
      </c>
      <c r="UB3" t="e">
        <f t="shared" si="22"/>
        <v>#VALUE!</v>
      </c>
      <c r="UC3" t="e">
        <f t="shared" si="22"/>
        <v>#VALUE!</v>
      </c>
      <c r="UD3" t="str">
        <f t="shared" si="22"/>
        <v>ä</v>
      </c>
      <c r="UE3" t="e">
        <f t="shared" si="22"/>
        <v>#VALUE!</v>
      </c>
      <c r="UF3" t="e">
        <f t="shared" si="22"/>
        <v>#VALUE!</v>
      </c>
      <c r="UG3" t="e">
        <f t="shared" si="22"/>
        <v>#VALUE!</v>
      </c>
      <c r="UH3" t="e">
        <f t="shared" si="22"/>
        <v>#VALUE!</v>
      </c>
      <c r="UI3" t="e">
        <f t="shared" si="22"/>
        <v>#VALUE!</v>
      </c>
      <c r="UJ3" t="e">
        <f t="shared" si="22"/>
        <v>#VALUE!</v>
      </c>
      <c r="UK3" t="e">
        <f t="shared" si="22"/>
        <v>#VALUE!</v>
      </c>
      <c r="UL3" t="e">
        <f t="shared" si="22"/>
        <v>#VALUE!</v>
      </c>
      <c r="UM3" t="e">
        <f t="shared" si="22"/>
        <v>#VALUE!</v>
      </c>
      <c r="UN3" t="e">
        <f t="shared" si="22"/>
        <v>#VALUE!</v>
      </c>
      <c r="UO3" t="e">
        <f t="shared" si="22"/>
        <v>#VALUE!</v>
      </c>
      <c r="UP3" t="e">
        <f t="shared" si="22"/>
        <v>#VALUE!</v>
      </c>
      <c r="UQ3" t="e">
        <f t="shared" si="22"/>
        <v>#VALUE!</v>
      </c>
      <c r="UR3" t="e">
        <f t="shared" si="22"/>
        <v>#VALUE!</v>
      </c>
      <c r="US3" t="e">
        <f t="shared" si="22"/>
        <v>#VALUE!</v>
      </c>
      <c r="UT3" t="e">
        <f t="shared" si="22"/>
        <v>#VALUE!</v>
      </c>
      <c r="UU3" t="e">
        <f t="shared" si="22"/>
        <v>#VALUE!</v>
      </c>
      <c r="UV3" t="e">
        <f t="shared" si="22"/>
        <v>#VALUE!</v>
      </c>
      <c r="UW3" t="e">
        <f t="shared" si="22"/>
        <v>#VALUE!</v>
      </c>
      <c r="UX3" t="e">
        <f t="shared" si="22"/>
        <v>#VALUE!</v>
      </c>
      <c r="UY3" t="e">
        <f t="shared" si="22"/>
        <v>#VALUE!</v>
      </c>
      <c r="UZ3" t="e">
        <f t="shared" si="22"/>
        <v>#VALUE!</v>
      </c>
      <c r="VA3" t="e">
        <f t="shared" si="22"/>
        <v>#VALUE!</v>
      </c>
      <c r="VB3" t="e">
        <f t="shared" si="22"/>
        <v>#VALUE!</v>
      </c>
      <c r="VC3" t="e">
        <f t="shared" si="22"/>
        <v>#VALUE!</v>
      </c>
      <c r="VD3" t="e">
        <f t="shared" si="22"/>
        <v>#VALUE!</v>
      </c>
      <c r="VE3" t="e">
        <f t="shared" si="22"/>
        <v>#VALUE!</v>
      </c>
      <c r="VF3" t="e">
        <f t="shared" si="22"/>
        <v>#VALUE!</v>
      </c>
      <c r="VG3" t="e">
        <f t="shared" si="22"/>
        <v>#VALUE!</v>
      </c>
      <c r="VH3" t="e">
        <f t="shared" si="22"/>
        <v>#VALUE!</v>
      </c>
      <c r="VI3" t="e">
        <f t="shared" si="22"/>
        <v>#VALUE!</v>
      </c>
      <c r="VJ3" t="e">
        <f t="shared" si="22"/>
        <v>#VALUE!</v>
      </c>
      <c r="VK3" t="e">
        <f t="shared" si="22"/>
        <v>#VALUE!</v>
      </c>
      <c r="VL3" t="e">
        <f t="shared" si="22"/>
        <v>#VALUE!</v>
      </c>
      <c r="VM3" t="e">
        <f t="shared" ref="VM3:XX3" si="23">CHAR(VM2)</f>
        <v>#VALUE!</v>
      </c>
      <c r="VN3" t="e">
        <f t="shared" si="23"/>
        <v>#VALUE!</v>
      </c>
      <c r="VO3" t="e">
        <f t="shared" si="23"/>
        <v>#VALUE!</v>
      </c>
      <c r="VP3" t="e">
        <f t="shared" si="23"/>
        <v>#VALUE!</v>
      </c>
      <c r="VQ3" t="e">
        <f t="shared" si="23"/>
        <v>#VALUE!</v>
      </c>
      <c r="VR3" t="e">
        <f t="shared" si="23"/>
        <v>#VALUE!</v>
      </c>
      <c r="VS3" t="e">
        <f t="shared" si="23"/>
        <v>#VALUE!</v>
      </c>
      <c r="VT3" t="e">
        <f t="shared" si="23"/>
        <v>#VALUE!</v>
      </c>
      <c r="VU3" t="e">
        <f t="shared" si="23"/>
        <v>#VALUE!</v>
      </c>
      <c r="VV3" t="e">
        <f t="shared" si="23"/>
        <v>#VALUE!</v>
      </c>
      <c r="VW3" t="e">
        <f t="shared" si="23"/>
        <v>#VALUE!</v>
      </c>
      <c r="VX3" t="e">
        <f t="shared" si="23"/>
        <v>#VALUE!</v>
      </c>
      <c r="VY3" t="e">
        <f t="shared" si="23"/>
        <v>#VALUE!</v>
      </c>
      <c r="VZ3" t="e">
        <f t="shared" si="23"/>
        <v>#VALUE!</v>
      </c>
      <c r="WA3" t="e">
        <f t="shared" si="23"/>
        <v>#VALUE!</v>
      </c>
      <c r="WB3" t="e">
        <f t="shared" si="23"/>
        <v>#VALUE!</v>
      </c>
      <c r="WC3" t="e">
        <f t="shared" si="23"/>
        <v>#VALUE!</v>
      </c>
      <c r="WD3" t="e">
        <f t="shared" si="23"/>
        <v>#VALUE!</v>
      </c>
      <c r="WE3" t="e">
        <f t="shared" si="23"/>
        <v>#VALUE!</v>
      </c>
      <c r="WF3" t="e">
        <f t="shared" si="23"/>
        <v>#VALUE!</v>
      </c>
      <c r="WG3" t="e">
        <f t="shared" si="23"/>
        <v>#VALUE!</v>
      </c>
      <c r="WH3" t="e">
        <f t="shared" si="23"/>
        <v>#VALUE!</v>
      </c>
      <c r="WI3" t="e">
        <f t="shared" si="23"/>
        <v>#VALUE!</v>
      </c>
      <c r="WJ3" t="e">
        <f t="shared" si="23"/>
        <v>#VALUE!</v>
      </c>
      <c r="WK3" t="e">
        <f t="shared" si="23"/>
        <v>#VALUE!</v>
      </c>
      <c r="WL3" t="e">
        <f t="shared" si="23"/>
        <v>#VALUE!</v>
      </c>
      <c r="WM3" t="e">
        <f t="shared" si="23"/>
        <v>#VALUE!</v>
      </c>
      <c r="WN3" t="e">
        <f t="shared" si="23"/>
        <v>#VALUE!</v>
      </c>
      <c r="WO3" t="e">
        <f t="shared" si="23"/>
        <v>#VALUE!</v>
      </c>
      <c r="WP3" t="e">
        <f t="shared" si="23"/>
        <v>#VALUE!</v>
      </c>
      <c r="WQ3" t="e">
        <f t="shared" si="23"/>
        <v>#VALUE!</v>
      </c>
      <c r="WR3" t="e">
        <f t="shared" si="23"/>
        <v>#VALUE!</v>
      </c>
      <c r="WS3" t="e">
        <f t="shared" si="23"/>
        <v>#VALUE!</v>
      </c>
      <c r="WT3" t="e">
        <f t="shared" si="23"/>
        <v>#VALUE!</v>
      </c>
      <c r="WU3" t="e">
        <f t="shared" si="23"/>
        <v>#VALUE!</v>
      </c>
      <c r="WV3" t="e">
        <f t="shared" si="23"/>
        <v>#VALUE!</v>
      </c>
      <c r="WW3" t="e">
        <f t="shared" si="23"/>
        <v>#VALUE!</v>
      </c>
      <c r="WX3" t="e">
        <f t="shared" si="23"/>
        <v>#VALUE!</v>
      </c>
      <c r="WY3" t="e">
        <f t="shared" si="23"/>
        <v>#VALUE!</v>
      </c>
      <c r="WZ3" t="e">
        <f t="shared" si="23"/>
        <v>#VALUE!</v>
      </c>
      <c r="XA3" t="e">
        <f t="shared" si="23"/>
        <v>#VALUE!</v>
      </c>
      <c r="XB3" t="e">
        <f t="shared" si="23"/>
        <v>#VALUE!</v>
      </c>
      <c r="XC3" t="e">
        <f t="shared" si="23"/>
        <v>#VALUE!</v>
      </c>
      <c r="XD3" t="e">
        <f t="shared" si="23"/>
        <v>#VALUE!</v>
      </c>
      <c r="XE3" t="e">
        <f t="shared" si="23"/>
        <v>#VALUE!</v>
      </c>
      <c r="XF3" t="e">
        <f t="shared" si="23"/>
        <v>#VALUE!</v>
      </c>
      <c r="XG3" t="e">
        <f t="shared" si="23"/>
        <v>#VALUE!</v>
      </c>
      <c r="XH3" t="e">
        <f t="shared" si="23"/>
        <v>#VALUE!</v>
      </c>
      <c r="XI3" t="e">
        <f t="shared" si="23"/>
        <v>#VALUE!</v>
      </c>
      <c r="XJ3" t="e">
        <f t="shared" si="23"/>
        <v>#VALUE!</v>
      </c>
      <c r="XK3" t="e">
        <f t="shared" si="23"/>
        <v>#VALUE!</v>
      </c>
      <c r="XL3" t="e">
        <f t="shared" si="23"/>
        <v>#VALUE!</v>
      </c>
      <c r="XM3" t="e">
        <f t="shared" si="23"/>
        <v>#VALUE!</v>
      </c>
      <c r="XN3" t="e">
        <f t="shared" si="23"/>
        <v>#VALUE!</v>
      </c>
      <c r="XO3" t="e">
        <f t="shared" si="23"/>
        <v>#VALUE!</v>
      </c>
      <c r="XP3" t="e">
        <f t="shared" si="23"/>
        <v>#VALUE!</v>
      </c>
      <c r="XQ3" t="e">
        <f t="shared" si="23"/>
        <v>#VALUE!</v>
      </c>
      <c r="XR3" t="e">
        <f t="shared" si="23"/>
        <v>#VALUE!</v>
      </c>
      <c r="XS3" t="e">
        <f t="shared" si="23"/>
        <v>#VALUE!</v>
      </c>
      <c r="XT3" t="e">
        <f t="shared" si="23"/>
        <v>#VALUE!</v>
      </c>
      <c r="XU3" t="e">
        <f t="shared" si="23"/>
        <v>#VALUE!</v>
      </c>
      <c r="XV3" t="e">
        <f t="shared" si="23"/>
        <v>#VALUE!</v>
      </c>
      <c r="XW3" t="e">
        <f t="shared" si="23"/>
        <v>#VALUE!</v>
      </c>
      <c r="XX3" t="e">
        <f t="shared" si="23"/>
        <v>#VALUE!</v>
      </c>
      <c r="XY3" t="e">
        <f t="shared" ref="XY3:AAJ3" si="24">CHAR(XY2)</f>
        <v>#VALUE!</v>
      </c>
      <c r="XZ3" t="e">
        <f t="shared" si="24"/>
        <v>#VALUE!</v>
      </c>
      <c r="YA3" t="e">
        <f t="shared" si="24"/>
        <v>#VALUE!</v>
      </c>
      <c r="YB3" t="e">
        <f t="shared" si="24"/>
        <v>#VALUE!</v>
      </c>
      <c r="YC3" t="e">
        <f t="shared" si="24"/>
        <v>#VALUE!</v>
      </c>
      <c r="YD3" t="e">
        <f t="shared" si="24"/>
        <v>#VALUE!</v>
      </c>
      <c r="YE3" t="e">
        <f t="shared" si="24"/>
        <v>#VALUE!</v>
      </c>
      <c r="YF3" t="e">
        <f t="shared" si="24"/>
        <v>#VALUE!</v>
      </c>
      <c r="YG3" t="e">
        <f t="shared" si="24"/>
        <v>#VALUE!</v>
      </c>
      <c r="YH3" t="e">
        <f t="shared" si="24"/>
        <v>#VALUE!</v>
      </c>
      <c r="YI3" t="e">
        <f t="shared" si="24"/>
        <v>#VALUE!</v>
      </c>
      <c r="YJ3" t="e">
        <f t="shared" si="24"/>
        <v>#VALUE!</v>
      </c>
      <c r="YK3" t="e">
        <f t="shared" si="24"/>
        <v>#VALUE!</v>
      </c>
      <c r="YL3" t="e">
        <f t="shared" si="24"/>
        <v>#VALUE!</v>
      </c>
      <c r="YM3" t="e">
        <f t="shared" si="24"/>
        <v>#VALUE!</v>
      </c>
      <c r="YN3" t="e">
        <f t="shared" si="24"/>
        <v>#VALUE!</v>
      </c>
      <c r="YO3" t="e">
        <f t="shared" si="24"/>
        <v>#VALUE!</v>
      </c>
      <c r="YP3" t="e">
        <f t="shared" si="24"/>
        <v>#VALUE!</v>
      </c>
      <c r="YQ3" t="e">
        <f t="shared" si="24"/>
        <v>#VALUE!</v>
      </c>
      <c r="YR3" t="e">
        <f t="shared" si="24"/>
        <v>#VALUE!</v>
      </c>
      <c r="YS3" t="e">
        <f t="shared" si="24"/>
        <v>#VALUE!</v>
      </c>
      <c r="YT3" t="e">
        <f t="shared" si="24"/>
        <v>#VALUE!</v>
      </c>
      <c r="YU3" t="e">
        <f t="shared" si="24"/>
        <v>#VALUE!</v>
      </c>
      <c r="YV3" t="e">
        <f t="shared" si="24"/>
        <v>#VALUE!</v>
      </c>
      <c r="YW3" t="e">
        <f t="shared" si="24"/>
        <v>#VALUE!</v>
      </c>
      <c r="YX3" t="e">
        <f t="shared" si="24"/>
        <v>#VALUE!</v>
      </c>
      <c r="YY3" t="e">
        <f t="shared" si="24"/>
        <v>#VALUE!</v>
      </c>
      <c r="YZ3" t="e">
        <f t="shared" si="24"/>
        <v>#VALUE!</v>
      </c>
      <c r="ZA3" t="e">
        <f t="shared" si="24"/>
        <v>#VALUE!</v>
      </c>
      <c r="ZB3" t="e">
        <f t="shared" si="24"/>
        <v>#VALUE!</v>
      </c>
      <c r="ZC3" t="e">
        <f t="shared" si="24"/>
        <v>#VALUE!</v>
      </c>
      <c r="ZD3" t="e">
        <f t="shared" si="24"/>
        <v>#VALUE!</v>
      </c>
      <c r="ZE3" t="e">
        <f t="shared" si="24"/>
        <v>#VALUE!</v>
      </c>
      <c r="ZF3" t="e">
        <f t="shared" si="24"/>
        <v>#VALUE!</v>
      </c>
      <c r="ZG3" t="e">
        <f t="shared" si="24"/>
        <v>#VALUE!</v>
      </c>
      <c r="ZH3" t="e">
        <f t="shared" si="24"/>
        <v>#VALUE!</v>
      </c>
      <c r="ZI3" t="e">
        <f t="shared" si="24"/>
        <v>#VALUE!</v>
      </c>
      <c r="ZJ3" t="e">
        <f t="shared" si="24"/>
        <v>#VALUE!</v>
      </c>
      <c r="ZK3" t="e">
        <f t="shared" si="24"/>
        <v>#VALUE!</v>
      </c>
      <c r="ZL3" t="e">
        <f t="shared" si="24"/>
        <v>#VALUE!</v>
      </c>
      <c r="ZM3" t="str">
        <f t="shared" si="24"/>
        <v>ä</v>
      </c>
      <c r="ZN3" t="e">
        <f t="shared" si="24"/>
        <v>#VALUE!</v>
      </c>
      <c r="ZO3" t="e">
        <f t="shared" si="24"/>
        <v>#VALUE!</v>
      </c>
      <c r="ZP3" t="e">
        <f t="shared" si="24"/>
        <v>#VALUE!</v>
      </c>
      <c r="ZQ3" t="e">
        <f t="shared" si="24"/>
        <v>#VALUE!</v>
      </c>
      <c r="ZR3" t="e">
        <f t="shared" si="24"/>
        <v>#VALUE!</v>
      </c>
      <c r="ZS3" t="e">
        <f t="shared" si="24"/>
        <v>#VALUE!</v>
      </c>
      <c r="ZT3" t="e">
        <f t="shared" si="24"/>
        <v>#VALUE!</v>
      </c>
      <c r="ZU3" t="e">
        <f t="shared" si="24"/>
        <v>#VALUE!</v>
      </c>
      <c r="ZV3" t="e">
        <f t="shared" si="24"/>
        <v>#VALUE!</v>
      </c>
      <c r="ZW3" t="e">
        <f t="shared" si="24"/>
        <v>#VALUE!</v>
      </c>
      <c r="ZX3" t="e">
        <f t="shared" si="24"/>
        <v>#VALUE!</v>
      </c>
      <c r="ZY3" t="e">
        <f t="shared" si="24"/>
        <v>#VALUE!</v>
      </c>
      <c r="ZZ3" t="e">
        <f t="shared" si="24"/>
        <v>#VALUE!</v>
      </c>
      <c r="AAA3" t="e">
        <f t="shared" si="24"/>
        <v>#VALUE!</v>
      </c>
      <c r="AAB3" t="e">
        <f t="shared" si="24"/>
        <v>#VALUE!</v>
      </c>
      <c r="AAC3" t="e">
        <f t="shared" si="24"/>
        <v>#VALUE!</v>
      </c>
      <c r="AAD3" t="e">
        <f t="shared" si="24"/>
        <v>#VALUE!</v>
      </c>
      <c r="AAE3" t="e">
        <f t="shared" si="24"/>
        <v>#VALUE!</v>
      </c>
      <c r="AAF3" t="e">
        <f t="shared" si="24"/>
        <v>#VALUE!</v>
      </c>
      <c r="AAG3" t="e">
        <f t="shared" si="24"/>
        <v>#VALUE!</v>
      </c>
      <c r="AAH3" t="e">
        <f t="shared" si="24"/>
        <v>#VALUE!</v>
      </c>
      <c r="AAI3" t="e">
        <f t="shared" si="24"/>
        <v>#VALUE!</v>
      </c>
      <c r="AAJ3" t="e">
        <f t="shared" si="24"/>
        <v>#VALUE!</v>
      </c>
      <c r="AAK3" t="e">
        <f t="shared" ref="AAK3:ACV3" si="25">CHAR(AAK2)</f>
        <v>#VALUE!</v>
      </c>
      <c r="AAL3" t="e">
        <f t="shared" si="25"/>
        <v>#VALUE!</v>
      </c>
      <c r="AAM3" t="e">
        <f t="shared" si="25"/>
        <v>#VALUE!</v>
      </c>
      <c r="AAN3" t="e">
        <f t="shared" si="25"/>
        <v>#VALUE!</v>
      </c>
      <c r="AAO3" t="e">
        <f t="shared" si="25"/>
        <v>#VALUE!</v>
      </c>
      <c r="AAP3" t="e">
        <f t="shared" si="25"/>
        <v>#VALUE!</v>
      </c>
      <c r="AAQ3" t="e">
        <f t="shared" si="25"/>
        <v>#VALUE!</v>
      </c>
      <c r="AAR3" t="e">
        <f t="shared" si="25"/>
        <v>#VALUE!</v>
      </c>
      <c r="AAS3" t="e">
        <f t="shared" si="25"/>
        <v>#VALUE!</v>
      </c>
      <c r="AAT3" t="e">
        <f t="shared" si="25"/>
        <v>#VALUE!</v>
      </c>
      <c r="AAU3" t="e">
        <f t="shared" si="25"/>
        <v>#VALUE!</v>
      </c>
      <c r="AAV3" t="e">
        <f t="shared" si="25"/>
        <v>#VALUE!</v>
      </c>
      <c r="AAW3" t="e">
        <f t="shared" si="25"/>
        <v>#VALUE!</v>
      </c>
      <c r="AAX3" t="e">
        <f t="shared" si="25"/>
        <v>#VALUE!</v>
      </c>
      <c r="AAY3" t="e">
        <f t="shared" si="25"/>
        <v>#VALUE!</v>
      </c>
      <c r="AAZ3" t="e">
        <f t="shared" si="25"/>
        <v>#VALUE!</v>
      </c>
      <c r="ABA3" t="e">
        <f t="shared" si="25"/>
        <v>#VALUE!</v>
      </c>
      <c r="ABB3" t="e">
        <f t="shared" si="25"/>
        <v>#VALUE!</v>
      </c>
      <c r="ABC3" t="e">
        <f t="shared" si="25"/>
        <v>#VALUE!</v>
      </c>
      <c r="ABD3" t="e">
        <f t="shared" si="25"/>
        <v>#VALUE!</v>
      </c>
      <c r="ABE3" t="e">
        <f t="shared" si="25"/>
        <v>#VALUE!</v>
      </c>
      <c r="ABF3" t="e">
        <f t="shared" si="25"/>
        <v>#VALUE!</v>
      </c>
      <c r="ABG3" t="e">
        <f t="shared" si="25"/>
        <v>#VALUE!</v>
      </c>
      <c r="ABH3" t="e">
        <f t="shared" si="25"/>
        <v>#VALUE!</v>
      </c>
      <c r="ABI3" t="e">
        <f t="shared" si="25"/>
        <v>#VALUE!</v>
      </c>
      <c r="ABJ3" t="e">
        <f t="shared" si="25"/>
        <v>#VALUE!</v>
      </c>
      <c r="ABK3" t="e">
        <f t="shared" si="25"/>
        <v>#VALUE!</v>
      </c>
      <c r="ABL3" t="e">
        <f t="shared" si="25"/>
        <v>#VALUE!</v>
      </c>
      <c r="ABM3" t="e">
        <f t="shared" si="25"/>
        <v>#VALUE!</v>
      </c>
      <c r="ABN3" t="e">
        <f t="shared" si="25"/>
        <v>#VALUE!</v>
      </c>
      <c r="ABO3" t="e">
        <f t="shared" si="25"/>
        <v>#VALUE!</v>
      </c>
      <c r="ABP3" t="e">
        <f t="shared" si="25"/>
        <v>#VALUE!</v>
      </c>
      <c r="ABQ3" t="e">
        <f t="shared" si="25"/>
        <v>#VALUE!</v>
      </c>
      <c r="ABR3" t="e">
        <f t="shared" si="25"/>
        <v>#VALUE!</v>
      </c>
      <c r="ABS3" t="e">
        <f t="shared" si="25"/>
        <v>#VALUE!</v>
      </c>
      <c r="ABT3" t="e">
        <f t="shared" si="25"/>
        <v>#VALUE!</v>
      </c>
      <c r="ABU3" t="e">
        <f t="shared" si="25"/>
        <v>#VALUE!</v>
      </c>
      <c r="ABV3" t="e">
        <f t="shared" si="25"/>
        <v>#VALUE!</v>
      </c>
      <c r="ABW3" t="e">
        <f t="shared" si="25"/>
        <v>#VALUE!</v>
      </c>
      <c r="ABX3" t="e">
        <f t="shared" si="25"/>
        <v>#VALUE!</v>
      </c>
      <c r="ABY3" t="e">
        <f t="shared" si="25"/>
        <v>#VALUE!</v>
      </c>
      <c r="ABZ3" t="e">
        <f t="shared" si="25"/>
        <v>#VALUE!</v>
      </c>
      <c r="ACA3" t="e">
        <f t="shared" si="25"/>
        <v>#VALUE!</v>
      </c>
      <c r="ACB3" t="e">
        <f t="shared" si="25"/>
        <v>#VALUE!</v>
      </c>
      <c r="ACC3" t="e">
        <f t="shared" si="25"/>
        <v>#VALUE!</v>
      </c>
      <c r="ACD3" t="e">
        <f t="shared" si="25"/>
        <v>#VALUE!</v>
      </c>
      <c r="ACE3" t="e">
        <f t="shared" si="25"/>
        <v>#VALUE!</v>
      </c>
      <c r="ACF3" t="e">
        <f t="shared" si="25"/>
        <v>#VALUE!</v>
      </c>
      <c r="ACG3" t="e">
        <f t="shared" si="25"/>
        <v>#VALUE!</v>
      </c>
      <c r="ACH3" t="e">
        <f t="shared" si="25"/>
        <v>#VALUE!</v>
      </c>
      <c r="ACI3" t="e">
        <f t="shared" si="25"/>
        <v>#VALUE!</v>
      </c>
      <c r="ACJ3" t="e">
        <f t="shared" si="25"/>
        <v>#VALUE!</v>
      </c>
      <c r="ACK3" t="e">
        <f t="shared" si="25"/>
        <v>#VALUE!</v>
      </c>
      <c r="ACL3" t="e">
        <f t="shared" si="25"/>
        <v>#VALUE!</v>
      </c>
      <c r="ACM3" t="e">
        <f t="shared" si="25"/>
        <v>#VALUE!</v>
      </c>
      <c r="ACN3" t="e">
        <f t="shared" si="25"/>
        <v>#VALUE!</v>
      </c>
      <c r="ACO3" t="e">
        <f t="shared" si="25"/>
        <v>#VALUE!</v>
      </c>
      <c r="ACP3" t="e">
        <f t="shared" si="25"/>
        <v>#VALUE!</v>
      </c>
      <c r="ACQ3" t="e">
        <f t="shared" si="25"/>
        <v>#VALUE!</v>
      </c>
      <c r="ACR3" t="e">
        <f t="shared" si="25"/>
        <v>#VALUE!</v>
      </c>
      <c r="ACS3" t="e">
        <f t="shared" si="25"/>
        <v>#VALUE!</v>
      </c>
      <c r="ACT3" t="e">
        <f t="shared" si="25"/>
        <v>#VALUE!</v>
      </c>
      <c r="ACU3" t="e">
        <f t="shared" si="25"/>
        <v>#VALUE!</v>
      </c>
      <c r="ACV3" t="e">
        <f t="shared" si="25"/>
        <v>#VALUE!</v>
      </c>
      <c r="ACW3" t="e">
        <f t="shared" ref="ACW3:AFH3" si="26">CHAR(ACW2)</f>
        <v>#VALUE!</v>
      </c>
      <c r="ACX3" t="e">
        <f t="shared" si="26"/>
        <v>#VALUE!</v>
      </c>
      <c r="ACY3" t="e">
        <f t="shared" si="26"/>
        <v>#VALUE!</v>
      </c>
      <c r="ACZ3" t="e">
        <f t="shared" si="26"/>
        <v>#VALUE!</v>
      </c>
      <c r="ADA3" t="e">
        <f t="shared" si="26"/>
        <v>#VALUE!</v>
      </c>
      <c r="ADB3" t="e">
        <f t="shared" si="26"/>
        <v>#VALUE!</v>
      </c>
      <c r="ADC3" t="e">
        <f t="shared" si="26"/>
        <v>#VALUE!</v>
      </c>
      <c r="ADD3" t="e">
        <f t="shared" si="26"/>
        <v>#VALUE!</v>
      </c>
      <c r="ADE3" t="e">
        <f t="shared" si="26"/>
        <v>#VALUE!</v>
      </c>
      <c r="ADF3" t="e">
        <f t="shared" si="26"/>
        <v>#VALUE!</v>
      </c>
      <c r="ADG3" t="e">
        <f t="shared" si="26"/>
        <v>#VALUE!</v>
      </c>
      <c r="ADH3" t="e">
        <f t="shared" si="26"/>
        <v>#VALUE!</v>
      </c>
      <c r="ADI3" t="e">
        <f t="shared" si="26"/>
        <v>#VALUE!</v>
      </c>
      <c r="ADJ3" t="e">
        <f t="shared" si="26"/>
        <v>#VALUE!</v>
      </c>
      <c r="ADK3" t="e">
        <f t="shared" si="26"/>
        <v>#VALUE!</v>
      </c>
      <c r="ADL3" t="e">
        <f t="shared" si="26"/>
        <v>#VALUE!</v>
      </c>
      <c r="ADM3" t="e">
        <f t="shared" si="26"/>
        <v>#VALUE!</v>
      </c>
      <c r="ADN3" t="e">
        <f t="shared" si="26"/>
        <v>#VALUE!</v>
      </c>
      <c r="ADO3" t="e">
        <f t="shared" si="26"/>
        <v>#VALUE!</v>
      </c>
      <c r="ADP3" t="e">
        <f t="shared" si="26"/>
        <v>#VALUE!</v>
      </c>
      <c r="ADQ3" t="e">
        <f t="shared" si="26"/>
        <v>#VALUE!</v>
      </c>
      <c r="ADR3" t="e">
        <f t="shared" si="26"/>
        <v>#VALUE!</v>
      </c>
      <c r="ADS3" t="e">
        <f t="shared" si="26"/>
        <v>#VALUE!</v>
      </c>
      <c r="ADT3" t="e">
        <f t="shared" si="26"/>
        <v>#VALUE!</v>
      </c>
      <c r="ADU3" t="e">
        <f t="shared" si="26"/>
        <v>#VALUE!</v>
      </c>
      <c r="ADV3" t="e">
        <f t="shared" si="26"/>
        <v>#VALUE!</v>
      </c>
      <c r="ADW3" t="e">
        <f t="shared" si="26"/>
        <v>#VALUE!</v>
      </c>
      <c r="ADX3" t="e">
        <f t="shared" si="26"/>
        <v>#VALUE!</v>
      </c>
      <c r="ADY3" t="e">
        <f t="shared" si="26"/>
        <v>#VALUE!</v>
      </c>
      <c r="ADZ3" t="e">
        <f t="shared" si="26"/>
        <v>#VALUE!</v>
      </c>
      <c r="AEA3" t="e">
        <f t="shared" si="26"/>
        <v>#VALUE!</v>
      </c>
      <c r="AEB3" t="e">
        <f t="shared" si="26"/>
        <v>#VALUE!</v>
      </c>
      <c r="AEC3" t="e">
        <f t="shared" si="26"/>
        <v>#VALUE!</v>
      </c>
      <c r="AED3" t="e">
        <f t="shared" si="26"/>
        <v>#VALUE!</v>
      </c>
      <c r="AEE3" t="e">
        <f t="shared" si="26"/>
        <v>#VALUE!</v>
      </c>
      <c r="AEF3" t="e">
        <f t="shared" si="26"/>
        <v>#VALUE!</v>
      </c>
      <c r="AEG3" t="e">
        <f t="shared" si="26"/>
        <v>#VALUE!</v>
      </c>
      <c r="AEH3" t="e">
        <f t="shared" si="26"/>
        <v>#VALUE!</v>
      </c>
      <c r="AEI3" t="e">
        <f t="shared" si="26"/>
        <v>#VALUE!</v>
      </c>
      <c r="AEJ3" t="e">
        <f t="shared" si="26"/>
        <v>#VALUE!</v>
      </c>
      <c r="AEK3" t="e">
        <f t="shared" si="26"/>
        <v>#VALUE!</v>
      </c>
      <c r="AEL3" t="e">
        <f t="shared" si="26"/>
        <v>#VALUE!</v>
      </c>
      <c r="AEM3" t="e">
        <f t="shared" si="26"/>
        <v>#VALUE!</v>
      </c>
      <c r="AEN3" t="e">
        <f t="shared" si="26"/>
        <v>#VALUE!</v>
      </c>
      <c r="AEO3" t="e">
        <f t="shared" si="26"/>
        <v>#VALUE!</v>
      </c>
      <c r="AEP3" t="e">
        <f t="shared" si="26"/>
        <v>#VALUE!</v>
      </c>
      <c r="AEQ3" t="e">
        <f t="shared" si="26"/>
        <v>#VALUE!</v>
      </c>
      <c r="AER3" t="e">
        <f t="shared" si="26"/>
        <v>#VALUE!</v>
      </c>
      <c r="AES3" t="e">
        <f t="shared" si="26"/>
        <v>#VALUE!</v>
      </c>
      <c r="AET3" t="e">
        <f t="shared" si="26"/>
        <v>#VALUE!</v>
      </c>
      <c r="AEU3" t="e">
        <f t="shared" si="26"/>
        <v>#VALUE!</v>
      </c>
      <c r="AEV3" t="e">
        <f t="shared" si="26"/>
        <v>#VALUE!</v>
      </c>
      <c r="AEW3" t="e">
        <f t="shared" si="26"/>
        <v>#VALUE!</v>
      </c>
      <c r="AEX3" t="e">
        <f t="shared" si="26"/>
        <v>#VALUE!</v>
      </c>
      <c r="AEY3" t="e">
        <f t="shared" si="26"/>
        <v>#VALUE!</v>
      </c>
      <c r="AEZ3" t="e">
        <f t="shared" si="26"/>
        <v>#VALUE!</v>
      </c>
      <c r="AFA3" t="e">
        <f t="shared" si="26"/>
        <v>#VALUE!</v>
      </c>
      <c r="AFB3" t="e">
        <f t="shared" si="26"/>
        <v>#VALUE!</v>
      </c>
      <c r="AFC3" t="e">
        <f t="shared" si="26"/>
        <v>#VALUE!</v>
      </c>
      <c r="AFD3" t="e">
        <f t="shared" si="26"/>
        <v>#VALUE!</v>
      </c>
      <c r="AFE3" t="e">
        <f t="shared" si="26"/>
        <v>#VALUE!</v>
      </c>
      <c r="AFF3" t="e">
        <f t="shared" si="26"/>
        <v>#VALUE!</v>
      </c>
      <c r="AFG3" t="e">
        <f t="shared" si="26"/>
        <v>#VALUE!</v>
      </c>
      <c r="AFH3" t="e">
        <f t="shared" si="26"/>
        <v>#VALUE!</v>
      </c>
      <c r="AFI3" t="e">
        <f t="shared" ref="AFI3:AHT3" si="27">CHAR(AFI2)</f>
        <v>#VALUE!</v>
      </c>
      <c r="AFJ3" t="e">
        <f t="shared" si="27"/>
        <v>#VALUE!</v>
      </c>
      <c r="AFK3" t="e">
        <f t="shared" si="27"/>
        <v>#VALUE!</v>
      </c>
      <c r="AFL3" t="e">
        <f t="shared" si="27"/>
        <v>#VALUE!</v>
      </c>
      <c r="AFM3" t="e">
        <f t="shared" si="27"/>
        <v>#VALUE!</v>
      </c>
      <c r="AFN3" t="e">
        <f t="shared" si="27"/>
        <v>#VALUE!</v>
      </c>
      <c r="AFO3" t="e">
        <f t="shared" si="27"/>
        <v>#VALUE!</v>
      </c>
      <c r="AFP3" t="e">
        <f t="shared" si="27"/>
        <v>#VALUE!</v>
      </c>
      <c r="AFQ3" t="e">
        <f t="shared" si="27"/>
        <v>#VALUE!</v>
      </c>
      <c r="AFR3" t="e">
        <f t="shared" si="27"/>
        <v>#VALUE!</v>
      </c>
      <c r="AFS3" t="e">
        <f t="shared" si="27"/>
        <v>#VALUE!</v>
      </c>
      <c r="AFT3" t="e">
        <f t="shared" si="27"/>
        <v>#VALUE!</v>
      </c>
      <c r="AFU3" t="e">
        <f t="shared" si="27"/>
        <v>#VALUE!</v>
      </c>
      <c r="AFV3" t="e">
        <f t="shared" si="27"/>
        <v>#VALUE!</v>
      </c>
      <c r="AFW3" t="e">
        <f t="shared" si="27"/>
        <v>#VALUE!</v>
      </c>
      <c r="AFX3" t="e">
        <f t="shared" si="27"/>
        <v>#VALUE!</v>
      </c>
      <c r="AFY3" t="e">
        <f t="shared" si="27"/>
        <v>#VALUE!</v>
      </c>
      <c r="AFZ3" t="e">
        <f t="shared" si="27"/>
        <v>#VALUE!</v>
      </c>
      <c r="AGA3" t="e">
        <f t="shared" si="27"/>
        <v>#VALUE!</v>
      </c>
      <c r="AGB3" t="e">
        <f t="shared" si="27"/>
        <v>#VALUE!</v>
      </c>
      <c r="AGC3" t="e">
        <f t="shared" si="27"/>
        <v>#VALUE!</v>
      </c>
      <c r="AGD3" t="e">
        <f t="shared" si="27"/>
        <v>#VALUE!</v>
      </c>
      <c r="AGE3" t="e">
        <f t="shared" si="27"/>
        <v>#VALUE!</v>
      </c>
      <c r="AGF3" t="e">
        <f t="shared" si="27"/>
        <v>#VALUE!</v>
      </c>
      <c r="AGG3" t="e">
        <f t="shared" si="27"/>
        <v>#VALUE!</v>
      </c>
      <c r="AGH3" t="e">
        <f t="shared" si="27"/>
        <v>#VALUE!</v>
      </c>
      <c r="AGI3" t="e">
        <f t="shared" si="27"/>
        <v>#VALUE!</v>
      </c>
      <c r="AGJ3" t="e">
        <f t="shared" si="27"/>
        <v>#VALUE!</v>
      </c>
      <c r="AGK3" t="e">
        <f t="shared" si="27"/>
        <v>#VALUE!</v>
      </c>
      <c r="AGL3" t="e">
        <f t="shared" si="27"/>
        <v>#VALUE!</v>
      </c>
      <c r="AGM3" t="e">
        <f t="shared" si="27"/>
        <v>#VALUE!</v>
      </c>
      <c r="AGN3" t="e">
        <f t="shared" si="27"/>
        <v>#VALUE!</v>
      </c>
      <c r="AGO3" t="e">
        <f t="shared" si="27"/>
        <v>#VALUE!</v>
      </c>
      <c r="AGP3" t="e">
        <f t="shared" si="27"/>
        <v>#VALUE!</v>
      </c>
      <c r="AGQ3" t="e">
        <f t="shared" si="27"/>
        <v>#VALUE!</v>
      </c>
      <c r="AGR3" t="e">
        <f t="shared" si="27"/>
        <v>#VALUE!</v>
      </c>
      <c r="AGS3" t="e">
        <f t="shared" si="27"/>
        <v>#VALUE!</v>
      </c>
      <c r="AGT3" t="e">
        <f t="shared" si="27"/>
        <v>#VALUE!</v>
      </c>
      <c r="AGU3" t="e">
        <f t="shared" si="27"/>
        <v>#VALUE!</v>
      </c>
      <c r="AGV3" t="e">
        <f t="shared" si="27"/>
        <v>#VALUE!</v>
      </c>
      <c r="AGW3" t="e">
        <f t="shared" si="27"/>
        <v>#VALUE!</v>
      </c>
      <c r="AGX3" t="e">
        <f t="shared" si="27"/>
        <v>#VALUE!</v>
      </c>
      <c r="AGY3" t="e">
        <f t="shared" si="27"/>
        <v>#VALUE!</v>
      </c>
      <c r="AGZ3" t="e">
        <f t="shared" si="27"/>
        <v>#VALUE!</v>
      </c>
      <c r="AHA3" t="e">
        <f t="shared" si="27"/>
        <v>#VALUE!</v>
      </c>
      <c r="AHB3" t="e">
        <f t="shared" si="27"/>
        <v>#VALUE!</v>
      </c>
      <c r="AHC3" t="e">
        <f t="shared" si="27"/>
        <v>#VALUE!</v>
      </c>
      <c r="AHD3" t="e">
        <f t="shared" si="27"/>
        <v>#VALUE!</v>
      </c>
      <c r="AHE3" t="e">
        <f t="shared" si="27"/>
        <v>#VALUE!</v>
      </c>
      <c r="AHF3" t="e">
        <f t="shared" si="27"/>
        <v>#VALUE!</v>
      </c>
      <c r="AHG3" t="e">
        <f t="shared" si="27"/>
        <v>#VALUE!</v>
      </c>
      <c r="AHH3" t="e">
        <f t="shared" si="27"/>
        <v>#VALUE!</v>
      </c>
      <c r="AHI3" t="e">
        <f t="shared" si="27"/>
        <v>#VALUE!</v>
      </c>
      <c r="AHJ3" t="e">
        <f t="shared" si="27"/>
        <v>#VALUE!</v>
      </c>
      <c r="AHK3" t="e">
        <f t="shared" si="27"/>
        <v>#VALUE!</v>
      </c>
      <c r="AHL3" t="e">
        <f t="shared" si="27"/>
        <v>#VALUE!</v>
      </c>
      <c r="AHM3" t="e">
        <f t="shared" si="27"/>
        <v>#VALUE!</v>
      </c>
      <c r="AHN3" t="e">
        <f t="shared" si="27"/>
        <v>#VALUE!</v>
      </c>
      <c r="AHO3" t="e">
        <f t="shared" si="27"/>
        <v>#VALUE!</v>
      </c>
      <c r="AHP3" t="e">
        <f t="shared" si="27"/>
        <v>#VALUE!</v>
      </c>
      <c r="AHQ3" t="e">
        <f t="shared" si="27"/>
        <v>#VALUE!</v>
      </c>
      <c r="AHR3" t="e">
        <f t="shared" si="27"/>
        <v>#VALUE!</v>
      </c>
      <c r="AHS3" t="e">
        <f t="shared" si="27"/>
        <v>#VALUE!</v>
      </c>
      <c r="AHT3" t="e">
        <f t="shared" si="27"/>
        <v>#VALUE!</v>
      </c>
      <c r="AHU3" t="e">
        <f t="shared" ref="AHU3:AKF3" si="28">CHAR(AHU2)</f>
        <v>#VALUE!</v>
      </c>
      <c r="AHV3" t="e">
        <f t="shared" si="28"/>
        <v>#VALUE!</v>
      </c>
      <c r="AHW3" t="e">
        <f t="shared" si="28"/>
        <v>#VALUE!</v>
      </c>
      <c r="AHX3" t="e">
        <f t="shared" si="28"/>
        <v>#VALUE!</v>
      </c>
      <c r="AHY3" t="e">
        <f t="shared" si="28"/>
        <v>#VALUE!</v>
      </c>
      <c r="AHZ3" t="e">
        <f t="shared" si="28"/>
        <v>#VALUE!</v>
      </c>
      <c r="AIA3" t="e">
        <f t="shared" si="28"/>
        <v>#VALUE!</v>
      </c>
      <c r="AIB3" t="e">
        <f t="shared" si="28"/>
        <v>#VALUE!</v>
      </c>
      <c r="AIC3" t="e">
        <f t="shared" si="28"/>
        <v>#VALUE!</v>
      </c>
      <c r="AID3" t="e">
        <f t="shared" si="28"/>
        <v>#VALUE!</v>
      </c>
      <c r="AIE3" t="e">
        <f t="shared" si="28"/>
        <v>#VALUE!</v>
      </c>
      <c r="AIF3" t="e">
        <f t="shared" si="28"/>
        <v>#VALUE!</v>
      </c>
      <c r="AIG3" t="e">
        <f t="shared" si="28"/>
        <v>#VALUE!</v>
      </c>
      <c r="AIH3" t="e">
        <f t="shared" si="28"/>
        <v>#VALUE!</v>
      </c>
      <c r="AII3" t="e">
        <f t="shared" si="28"/>
        <v>#VALUE!</v>
      </c>
      <c r="AIJ3" t="e">
        <f t="shared" si="28"/>
        <v>#VALUE!</v>
      </c>
      <c r="AIK3" t="e">
        <f t="shared" si="28"/>
        <v>#VALUE!</v>
      </c>
      <c r="AIL3" t="e">
        <f t="shared" si="28"/>
        <v>#VALUE!</v>
      </c>
      <c r="AIM3" t="e">
        <f t="shared" si="28"/>
        <v>#VALUE!</v>
      </c>
      <c r="AIN3" t="e">
        <f t="shared" si="28"/>
        <v>#VALUE!</v>
      </c>
      <c r="AIO3" t="e">
        <f t="shared" si="28"/>
        <v>#VALUE!</v>
      </c>
      <c r="AIP3" t="e">
        <f t="shared" si="28"/>
        <v>#VALUE!</v>
      </c>
      <c r="AIQ3" t="e">
        <f t="shared" si="28"/>
        <v>#VALUE!</v>
      </c>
      <c r="AIR3" t="e">
        <f t="shared" si="28"/>
        <v>#VALUE!</v>
      </c>
      <c r="AIS3" t="e">
        <f t="shared" si="28"/>
        <v>#VALUE!</v>
      </c>
      <c r="AIT3" t="e">
        <f t="shared" si="28"/>
        <v>#VALUE!</v>
      </c>
      <c r="AIU3" t="e">
        <f t="shared" si="28"/>
        <v>#VALUE!</v>
      </c>
      <c r="AIV3" t="e">
        <f t="shared" si="28"/>
        <v>#VALUE!</v>
      </c>
      <c r="AIW3" t="e">
        <f t="shared" si="28"/>
        <v>#VALUE!</v>
      </c>
      <c r="AIX3" t="e">
        <f t="shared" si="28"/>
        <v>#VALUE!</v>
      </c>
      <c r="AIY3" t="e">
        <f t="shared" si="28"/>
        <v>#VALUE!</v>
      </c>
      <c r="AIZ3" t="e">
        <f t="shared" si="28"/>
        <v>#VALUE!</v>
      </c>
      <c r="AJA3" t="e">
        <f t="shared" si="28"/>
        <v>#VALUE!</v>
      </c>
      <c r="AJB3" t="e">
        <f t="shared" si="28"/>
        <v>#VALUE!</v>
      </c>
      <c r="AJC3" t="e">
        <f t="shared" si="28"/>
        <v>#VALUE!</v>
      </c>
      <c r="AJD3" t="e">
        <f t="shared" si="28"/>
        <v>#VALUE!</v>
      </c>
      <c r="AJE3" t="e">
        <f t="shared" si="28"/>
        <v>#VALUE!</v>
      </c>
      <c r="AJF3" t="e">
        <f t="shared" si="28"/>
        <v>#VALUE!</v>
      </c>
      <c r="AJG3" t="e">
        <f t="shared" si="28"/>
        <v>#VALUE!</v>
      </c>
      <c r="AJH3" t="e">
        <f t="shared" si="28"/>
        <v>#VALUE!</v>
      </c>
      <c r="AJI3" t="e">
        <f t="shared" si="28"/>
        <v>#VALUE!</v>
      </c>
      <c r="AJJ3" t="e">
        <f t="shared" si="28"/>
        <v>#VALUE!</v>
      </c>
      <c r="AJK3" t="e">
        <f t="shared" si="28"/>
        <v>#VALUE!</v>
      </c>
      <c r="AJL3" t="e">
        <f t="shared" si="28"/>
        <v>#VALUE!</v>
      </c>
      <c r="AJM3" t="e">
        <f t="shared" si="28"/>
        <v>#VALUE!</v>
      </c>
      <c r="AJN3" t="e">
        <f t="shared" si="28"/>
        <v>#VALUE!</v>
      </c>
      <c r="AJO3" t="e">
        <f t="shared" si="28"/>
        <v>#VALUE!</v>
      </c>
      <c r="AJP3" t="e">
        <f t="shared" si="28"/>
        <v>#VALUE!</v>
      </c>
      <c r="AJQ3" t="e">
        <f t="shared" si="28"/>
        <v>#VALUE!</v>
      </c>
      <c r="AJR3" t="e">
        <f t="shared" si="28"/>
        <v>#VALUE!</v>
      </c>
      <c r="AJS3" t="e">
        <f t="shared" si="28"/>
        <v>#VALUE!</v>
      </c>
      <c r="AJT3" t="e">
        <f t="shared" si="28"/>
        <v>#VALUE!</v>
      </c>
      <c r="AJU3" t="e">
        <f t="shared" si="28"/>
        <v>#VALUE!</v>
      </c>
      <c r="AJV3" t="e">
        <f t="shared" si="28"/>
        <v>#VALUE!</v>
      </c>
      <c r="AJW3" t="e">
        <f t="shared" si="28"/>
        <v>#VALUE!</v>
      </c>
      <c r="AJX3" t="e">
        <f t="shared" si="28"/>
        <v>#VALUE!</v>
      </c>
      <c r="AJY3" t="e">
        <f t="shared" si="28"/>
        <v>#VALUE!</v>
      </c>
      <c r="AJZ3" t="e">
        <f t="shared" si="28"/>
        <v>#VALUE!</v>
      </c>
      <c r="AKA3" t="e">
        <f t="shared" si="28"/>
        <v>#VALUE!</v>
      </c>
      <c r="AKB3" t="e">
        <f t="shared" si="28"/>
        <v>#VALUE!</v>
      </c>
      <c r="AKC3" t="e">
        <f t="shared" si="28"/>
        <v>#VALUE!</v>
      </c>
      <c r="AKD3" t="e">
        <f t="shared" si="28"/>
        <v>#VALUE!</v>
      </c>
      <c r="AKE3" t="e">
        <f t="shared" si="28"/>
        <v>#VALUE!</v>
      </c>
      <c r="AKF3" t="e">
        <f t="shared" si="28"/>
        <v>#VALUE!</v>
      </c>
      <c r="AKG3" t="e">
        <f t="shared" ref="AKG3:AMR3" si="29">CHAR(AKG2)</f>
        <v>#VALUE!</v>
      </c>
      <c r="AKH3" t="e">
        <f t="shared" si="29"/>
        <v>#VALUE!</v>
      </c>
      <c r="AKI3" t="e">
        <f t="shared" si="29"/>
        <v>#VALUE!</v>
      </c>
      <c r="AKJ3" t="e">
        <f t="shared" si="29"/>
        <v>#VALUE!</v>
      </c>
      <c r="AKK3" t="e">
        <f t="shared" si="29"/>
        <v>#VALUE!</v>
      </c>
      <c r="AKL3" t="e">
        <f t="shared" si="29"/>
        <v>#VALUE!</v>
      </c>
      <c r="AKM3" t="e">
        <f t="shared" si="29"/>
        <v>#VALUE!</v>
      </c>
      <c r="AKN3" t="e">
        <f t="shared" si="29"/>
        <v>#VALUE!</v>
      </c>
      <c r="AKO3" t="e">
        <f t="shared" si="29"/>
        <v>#VALUE!</v>
      </c>
      <c r="AKP3" t="e">
        <f t="shared" si="29"/>
        <v>#VALUE!</v>
      </c>
      <c r="AKQ3" t="e">
        <f t="shared" si="29"/>
        <v>#VALUE!</v>
      </c>
      <c r="AKR3" t="e">
        <f t="shared" si="29"/>
        <v>#VALUE!</v>
      </c>
      <c r="AKS3" t="e">
        <f t="shared" si="29"/>
        <v>#VALUE!</v>
      </c>
      <c r="AKT3" t="e">
        <f t="shared" si="29"/>
        <v>#VALUE!</v>
      </c>
      <c r="AKU3" t="e">
        <f t="shared" si="29"/>
        <v>#VALUE!</v>
      </c>
      <c r="AKV3" t="e">
        <f t="shared" si="29"/>
        <v>#VALUE!</v>
      </c>
      <c r="AKW3" t="e">
        <f t="shared" si="29"/>
        <v>#VALUE!</v>
      </c>
      <c r="AKX3" t="e">
        <f t="shared" si="29"/>
        <v>#VALUE!</v>
      </c>
      <c r="AKY3" t="e">
        <f t="shared" si="29"/>
        <v>#VALUE!</v>
      </c>
      <c r="AKZ3" t="e">
        <f t="shared" si="29"/>
        <v>#VALUE!</v>
      </c>
      <c r="ALA3" t="e">
        <f t="shared" si="29"/>
        <v>#VALUE!</v>
      </c>
      <c r="ALB3" t="e">
        <f t="shared" si="29"/>
        <v>#VALUE!</v>
      </c>
      <c r="ALC3" t="e">
        <f t="shared" si="29"/>
        <v>#VALUE!</v>
      </c>
      <c r="ALD3" t="e">
        <f t="shared" si="29"/>
        <v>#VALUE!</v>
      </c>
      <c r="ALE3" t="e">
        <f t="shared" si="29"/>
        <v>#VALUE!</v>
      </c>
      <c r="ALF3" t="e">
        <f t="shared" si="29"/>
        <v>#VALUE!</v>
      </c>
      <c r="ALG3" t="e">
        <f t="shared" si="29"/>
        <v>#VALUE!</v>
      </c>
      <c r="ALH3" t="e">
        <f t="shared" si="29"/>
        <v>#VALUE!</v>
      </c>
      <c r="ALI3" t="e">
        <f t="shared" si="29"/>
        <v>#VALUE!</v>
      </c>
      <c r="ALJ3" t="e">
        <f t="shared" si="29"/>
        <v>#VALUE!</v>
      </c>
      <c r="ALK3" t="e">
        <f t="shared" si="29"/>
        <v>#VALUE!</v>
      </c>
      <c r="ALL3" t="e">
        <f t="shared" si="29"/>
        <v>#VALUE!</v>
      </c>
      <c r="ALM3" t="e">
        <f t="shared" si="29"/>
        <v>#VALUE!</v>
      </c>
      <c r="ALN3" t="e">
        <f t="shared" si="29"/>
        <v>#VALUE!</v>
      </c>
      <c r="ALO3" t="e">
        <f t="shared" si="29"/>
        <v>#VALUE!</v>
      </c>
      <c r="ALP3" t="e">
        <f t="shared" si="29"/>
        <v>#VALUE!</v>
      </c>
      <c r="ALQ3" t="e">
        <f t="shared" si="29"/>
        <v>#VALUE!</v>
      </c>
      <c r="ALR3" t="e">
        <f t="shared" si="29"/>
        <v>#VALUE!</v>
      </c>
      <c r="ALS3" t="e">
        <f t="shared" si="29"/>
        <v>#VALUE!</v>
      </c>
      <c r="ALT3" t="e">
        <f t="shared" si="29"/>
        <v>#VALUE!</v>
      </c>
      <c r="ALU3" t="e">
        <f t="shared" si="29"/>
        <v>#VALUE!</v>
      </c>
      <c r="ALV3" t="e">
        <f t="shared" si="29"/>
        <v>#VALUE!</v>
      </c>
      <c r="ALW3" t="e">
        <f t="shared" si="29"/>
        <v>#VALUE!</v>
      </c>
      <c r="ALX3" t="e">
        <f t="shared" si="29"/>
        <v>#VALUE!</v>
      </c>
      <c r="ALY3" t="e">
        <f t="shared" si="29"/>
        <v>#VALUE!</v>
      </c>
      <c r="ALZ3" t="e">
        <f t="shared" si="29"/>
        <v>#VALUE!</v>
      </c>
      <c r="AMA3" t="e">
        <f t="shared" si="29"/>
        <v>#VALUE!</v>
      </c>
      <c r="AMB3" t="e">
        <f t="shared" si="29"/>
        <v>#VALUE!</v>
      </c>
      <c r="AMC3" t="e">
        <f t="shared" si="29"/>
        <v>#VALUE!</v>
      </c>
      <c r="AMD3" t="e">
        <f t="shared" si="29"/>
        <v>#VALUE!</v>
      </c>
      <c r="AME3" t="e">
        <f t="shared" si="29"/>
        <v>#VALUE!</v>
      </c>
      <c r="AMF3" t="e">
        <f t="shared" si="29"/>
        <v>#VALUE!</v>
      </c>
      <c r="AMG3" t="e">
        <f t="shared" si="29"/>
        <v>#VALUE!</v>
      </c>
      <c r="AMH3" t="e">
        <f t="shared" si="29"/>
        <v>#VALUE!</v>
      </c>
      <c r="AMI3" t="e">
        <f t="shared" si="29"/>
        <v>#VALUE!</v>
      </c>
      <c r="AMJ3" t="e">
        <f t="shared" si="29"/>
        <v>#VALUE!</v>
      </c>
      <c r="AMK3" t="e">
        <f t="shared" si="29"/>
        <v>#VALUE!</v>
      </c>
      <c r="AML3" t="e">
        <f t="shared" si="29"/>
        <v>#VALUE!</v>
      </c>
      <c r="AMM3" t="e">
        <f t="shared" si="29"/>
        <v>#VALUE!</v>
      </c>
      <c r="AMN3" t="e">
        <f t="shared" si="29"/>
        <v>#VALUE!</v>
      </c>
      <c r="AMO3" t="e">
        <f t="shared" si="29"/>
        <v>#VALUE!</v>
      </c>
      <c r="AMP3" t="e">
        <f t="shared" si="29"/>
        <v>#VALUE!</v>
      </c>
      <c r="AMQ3" t="e">
        <f t="shared" si="29"/>
        <v>#VALUE!</v>
      </c>
      <c r="AMR3" t="e">
        <f t="shared" si="29"/>
        <v>#VALUE!</v>
      </c>
      <c r="AMS3" t="e">
        <f t="shared" ref="AMS3:APD3" si="30">CHAR(AMS2)</f>
        <v>#VALUE!</v>
      </c>
      <c r="AMT3" t="e">
        <f t="shared" si="30"/>
        <v>#VALUE!</v>
      </c>
      <c r="AMU3" t="e">
        <f t="shared" si="30"/>
        <v>#VALUE!</v>
      </c>
      <c r="AMV3" t="e">
        <f t="shared" si="30"/>
        <v>#VALUE!</v>
      </c>
      <c r="AMW3" t="e">
        <f t="shared" si="30"/>
        <v>#VALUE!</v>
      </c>
      <c r="AMX3" t="e">
        <f t="shared" si="30"/>
        <v>#VALUE!</v>
      </c>
      <c r="AMY3" t="e">
        <f t="shared" si="30"/>
        <v>#VALUE!</v>
      </c>
      <c r="AMZ3" t="e">
        <f t="shared" si="30"/>
        <v>#VALUE!</v>
      </c>
      <c r="ANA3" t="e">
        <f t="shared" si="30"/>
        <v>#VALUE!</v>
      </c>
      <c r="ANB3" t="e">
        <f t="shared" si="30"/>
        <v>#VALUE!</v>
      </c>
      <c r="ANC3" t="e">
        <f t="shared" si="30"/>
        <v>#VALUE!</v>
      </c>
      <c r="AND3" t="e">
        <f t="shared" si="30"/>
        <v>#VALUE!</v>
      </c>
      <c r="ANE3" t="e">
        <f t="shared" si="30"/>
        <v>#VALUE!</v>
      </c>
      <c r="ANF3" t="e">
        <f t="shared" si="30"/>
        <v>#VALUE!</v>
      </c>
      <c r="ANG3" t="e">
        <f t="shared" si="30"/>
        <v>#VALUE!</v>
      </c>
      <c r="ANH3" t="e">
        <f t="shared" si="30"/>
        <v>#VALUE!</v>
      </c>
      <c r="ANI3" t="e">
        <f t="shared" si="30"/>
        <v>#VALUE!</v>
      </c>
      <c r="ANJ3" t="e">
        <f t="shared" si="30"/>
        <v>#VALUE!</v>
      </c>
      <c r="ANK3" t="e">
        <f t="shared" si="30"/>
        <v>#VALUE!</v>
      </c>
      <c r="ANL3" t="e">
        <f t="shared" si="30"/>
        <v>#VALUE!</v>
      </c>
      <c r="ANM3" t="e">
        <f t="shared" si="30"/>
        <v>#VALUE!</v>
      </c>
      <c r="ANN3" t="e">
        <f t="shared" si="30"/>
        <v>#VALUE!</v>
      </c>
      <c r="ANO3" t="e">
        <f t="shared" si="30"/>
        <v>#VALUE!</v>
      </c>
      <c r="ANP3" t="e">
        <f t="shared" si="30"/>
        <v>#VALUE!</v>
      </c>
      <c r="ANQ3" t="e">
        <f t="shared" si="30"/>
        <v>#VALUE!</v>
      </c>
      <c r="ANR3" t="e">
        <f t="shared" si="30"/>
        <v>#VALUE!</v>
      </c>
      <c r="ANS3" t="e">
        <f t="shared" si="30"/>
        <v>#VALUE!</v>
      </c>
      <c r="ANT3" t="e">
        <f t="shared" si="30"/>
        <v>#VALUE!</v>
      </c>
      <c r="ANU3" t="e">
        <f t="shared" si="30"/>
        <v>#VALUE!</v>
      </c>
      <c r="ANV3" t="e">
        <f t="shared" si="30"/>
        <v>#VALUE!</v>
      </c>
      <c r="ANW3" t="e">
        <f t="shared" si="30"/>
        <v>#VALUE!</v>
      </c>
      <c r="ANX3" t="e">
        <f t="shared" si="30"/>
        <v>#VALUE!</v>
      </c>
      <c r="ANY3" t="e">
        <f t="shared" si="30"/>
        <v>#VALUE!</v>
      </c>
      <c r="ANZ3" t="e">
        <f t="shared" si="30"/>
        <v>#VALUE!</v>
      </c>
      <c r="AOA3" t="e">
        <f t="shared" si="30"/>
        <v>#VALUE!</v>
      </c>
      <c r="AOB3" t="e">
        <f t="shared" si="30"/>
        <v>#VALUE!</v>
      </c>
      <c r="AOC3" t="e">
        <f t="shared" si="30"/>
        <v>#VALUE!</v>
      </c>
      <c r="AOD3" t="e">
        <f t="shared" si="30"/>
        <v>#VALUE!</v>
      </c>
      <c r="AOE3" t="e">
        <f t="shared" si="30"/>
        <v>#VALUE!</v>
      </c>
      <c r="AOF3" t="e">
        <f t="shared" si="30"/>
        <v>#VALUE!</v>
      </c>
      <c r="AOG3" t="e">
        <f t="shared" si="30"/>
        <v>#VALUE!</v>
      </c>
      <c r="AOH3" t="e">
        <f t="shared" si="30"/>
        <v>#VALUE!</v>
      </c>
      <c r="AOI3" t="e">
        <f t="shared" si="30"/>
        <v>#VALUE!</v>
      </c>
      <c r="AOJ3" t="e">
        <f t="shared" si="30"/>
        <v>#VALUE!</v>
      </c>
      <c r="AOK3" t="e">
        <f t="shared" si="30"/>
        <v>#VALUE!</v>
      </c>
      <c r="AOL3" t="e">
        <f t="shared" si="30"/>
        <v>#VALUE!</v>
      </c>
      <c r="AOM3" t="e">
        <f t="shared" si="30"/>
        <v>#VALUE!</v>
      </c>
      <c r="AON3" t="e">
        <f t="shared" si="30"/>
        <v>#VALUE!</v>
      </c>
      <c r="AOO3" t="e">
        <f t="shared" si="30"/>
        <v>#VALUE!</v>
      </c>
      <c r="AOP3" t="e">
        <f t="shared" si="30"/>
        <v>#VALUE!</v>
      </c>
      <c r="AOQ3" t="e">
        <f t="shared" si="30"/>
        <v>#VALUE!</v>
      </c>
      <c r="AOR3" t="e">
        <f t="shared" si="30"/>
        <v>#VALUE!</v>
      </c>
      <c r="AOS3" t="e">
        <f t="shared" si="30"/>
        <v>#VALUE!</v>
      </c>
      <c r="AOT3" t="e">
        <f t="shared" si="30"/>
        <v>#VALUE!</v>
      </c>
      <c r="AOU3" t="e">
        <f t="shared" si="30"/>
        <v>#VALUE!</v>
      </c>
      <c r="AOV3" t="e">
        <f t="shared" si="30"/>
        <v>#VALUE!</v>
      </c>
      <c r="AOW3" t="e">
        <f t="shared" si="30"/>
        <v>#VALUE!</v>
      </c>
      <c r="AOX3" t="e">
        <f t="shared" si="30"/>
        <v>#VALUE!</v>
      </c>
      <c r="AOY3" t="e">
        <f t="shared" si="30"/>
        <v>#VALUE!</v>
      </c>
      <c r="AOZ3" t="str">
        <f t="shared" si="30"/>
        <v>%</v>
      </c>
      <c r="APA3" t="e">
        <f t="shared" si="30"/>
        <v>#VALUE!</v>
      </c>
      <c r="APB3" t="str">
        <f t="shared" si="30"/>
        <v>I</v>
      </c>
      <c r="APC3" t="str">
        <f t="shared" si="30"/>
        <v>G</v>
      </c>
      <c r="APD3" t="e">
        <f t="shared" si="30"/>
        <v>#VALUE!</v>
      </c>
      <c r="APE3" t="str">
        <f t="shared" ref="APE3:ARP3" si="31">CHAR(APE2)</f>
        <v>K</v>
      </c>
      <c r="APF3" t="str">
        <f t="shared" si="31"/>
        <v>&gt;</v>
      </c>
      <c r="APG3" t="str">
        <f t="shared" si="31"/>
        <v>:</v>
      </c>
      <c r="APH3" t="e">
        <f t="shared" si="31"/>
        <v>#VALUE!</v>
      </c>
      <c r="API3" t="str">
        <f t="shared" si="31"/>
        <v>&gt;</v>
      </c>
      <c r="APJ3" t="str">
        <f t="shared" si="31"/>
        <v>7</v>
      </c>
      <c r="APK3" t="str">
        <f t="shared" si="31"/>
        <v>J</v>
      </c>
      <c r="APL3" t="str">
        <f t="shared" si="31"/>
        <v>@</v>
      </c>
      <c r="APM3" t="str">
        <f t="shared" si="31"/>
        <v>0</v>
      </c>
      <c r="APN3" t="str">
        <f t="shared" si="31"/>
        <v>2</v>
      </c>
      <c r="APO3" t="e">
        <f t="shared" si="31"/>
        <v>#VALUE!</v>
      </c>
      <c r="APP3" t="str">
        <f t="shared" si="31"/>
        <v>-</v>
      </c>
      <c r="APQ3" t="str">
        <f t="shared" si="31"/>
        <v>?</v>
      </c>
      <c r="APR3" t="e">
        <f t="shared" si="31"/>
        <v>#VALUE!</v>
      </c>
      <c r="APS3" t="str">
        <f t="shared" si="31"/>
        <v>=</v>
      </c>
      <c r="APT3" t="str">
        <f t="shared" si="31"/>
        <v>0</v>
      </c>
      <c r="APU3" t="str">
        <f t="shared" si="31"/>
        <v>,</v>
      </c>
      <c r="APV3" t="e">
        <f t="shared" si="31"/>
        <v>#VALUE!</v>
      </c>
      <c r="APW3" t="str">
        <f t="shared" si="31"/>
        <v>2</v>
      </c>
      <c r="APX3" t="str">
        <f t="shared" si="31"/>
        <v>%</v>
      </c>
      <c r="APY3" t="str">
        <f t="shared" si="31"/>
        <v>,</v>
      </c>
      <c r="APZ3" t="str">
        <f t="shared" si="31"/>
        <v>0</v>
      </c>
      <c r="AQA3" t="e">
        <f t="shared" si="31"/>
        <v>#VALUE!</v>
      </c>
      <c r="AQB3" t="str">
        <f t="shared" si="31"/>
        <v>!</v>
      </c>
      <c r="AQC3" t="str">
        <f t="shared" si="31"/>
        <v>(</v>
      </c>
      <c r="AQD3" t="str">
        <f t="shared" si="31"/>
        <v>0</v>
      </c>
      <c r="AQE3" t="str">
        <f t="shared" si="31"/>
        <v>)</v>
      </c>
      <c r="AQF3" t="str">
        <f t="shared" si="31"/>
        <v>+</v>
      </c>
      <c r="AQG3" t="str">
        <f t="shared" si="31"/>
        <v>_x001E_</v>
      </c>
      <c r="AQH3" t="str">
        <f t="shared" si="31"/>
        <v>%</v>
      </c>
      <c r="AQI3" t="e">
        <f t="shared" si="31"/>
        <v>#VALUE!</v>
      </c>
      <c r="AQJ3" t="e">
        <f t="shared" si="31"/>
        <v>#VALUE!</v>
      </c>
      <c r="AQK3" t="e">
        <f t="shared" si="31"/>
        <v>#VALUE!</v>
      </c>
      <c r="AQL3" t="e">
        <f t="shared" si="31"/>
        <v>#VALUE!</v>
      </c>
      <c r="AQM3" t="e">
        <f t="shared" si="31"/>
        <v>#VALUE!</v>
      </c>
      <c r="AQN3" t="str">
        <f t="shared" si="31"/>
        <v>m</v>
      </c>
      <c r="AQO3" t="str">
        <f t="shared" si="31"/>
        <v>_x0007_</v>
      </c>
      <c r="AQP3" t="e">
        <f t="shared" si="31"/>
        <v>#VALUE!</v>
      </c>
      <c r="AQQ3" t="e">
        <f t="shared" si="31"/>
        <v>#VALUE!</v>
      </c>
      <c r="AQR3" t="e">
        <f t="shared" si="31"/>
        <v>#VALUE!</v>
      </c>
      <c r="AQS3" t="e">
        <f t="shared" si="31"/>
        <v>#VALUE!</v>
      </c>
      <c r="AQT3" t="e">
        <f t="shared" si="31"/>
        <v>#VALUE!</v>
      </c>
      <c r="AQU3" t="e">
        <f t="shared" si="31"/>
        <v>#VALUE!</v>
      </c>
      <c r="AQV3" t="e">
        <f t="shared" si="31"/>
        <v>#VALUE!</v>
      </c>
      <c r="AQW3" t="e">
        <f t="shared" si="31"/>
        <v>#VALUE!</v>
      </c>
      <c r="AQX3" t="e">
        <f t="shared" si="31"/>
        <v>#VALUE!</v>
      </c>
      <c r="AQY3" t="e">
        <f t="shared" si="31"/>
        <v>#VALUE!</v>
      </c>
      <c r="AQZ3" t="e">
        <f t="shared" si="31"/>
        <v>#VALUE!</v>
      </c>
      <c r="ARA3" t="e">
        <f t="shared" si="31"/>
        <v>#VALUE!</v>
      </c>
      <c r="ARB3" t="e">
        <f t="shared" si="31"/>
        <v>#VALUE!</v>
      </c>
      <c r="ARC3" t="e">
        <f t="shared" si="31"/>
        <v>#VALUE!</v>
      </c>
      <c r="ARD3" t="str">
        <f t="shared" si="31"/>
        <v>_x0001_</v>
      </c>
      <c r="ARE3" t="e">
        <f t="shared" si="31"/>
        <v>#VALUE!</v>
      </c>
      <c r="ARF3" t="str">
        <f t="shared" si="31"/>
        <v>_x0001_</v>
      </c>
      <c r="ARG3" t="e">
        <f t="shared" si="31"/>
        <v>#VALUE!</v>
      </c>
      <c r="ARH3" t="str">
        <f t="shared" si="31"/>
        <v>_x0001_</v>
      </c>
      <c r="ARI3" t="e">
        <f t="shared" si="31"/>
        <v>#VALUE!</v>
      </c>
      <c r="ARJ3" t="str">
        <f t="shared" si="31"/>
        <v>_x0001_</v>
      </c>
      <c r="ARK3" t="e">
        <f t="shared" si="31"/>
        <v>#VALUE!</v>
      </c>
      <c r="ARL3" t="str">
        <f t="shared" si="31"/>
        <v>_x0002_</v>
      </c>
      <c r="ARM3" t="e">
        <f t="shared" si="31"/>
        <v>#VALUE!</v>
      </c>
      <c r="ARN3" t="str">
        <f t="shared" si="31"/>
        <v>_x0001_</v>
      </c>
      <c r="ARO3" t="e">
        <f t="shared" si="31"/>
        <v>#VALUE!</v>
      </c>
      <c r="ARP3" t="e">
        <f t="shared" si="31"/>
        <v>#VALUE!</v>
      </c>
      <c r="ARQ3" t="e">
        <f t="shared" ref="ARQ3:AUB3" si="32">CHAR(ARQ2)</f>
        <v>#VALUE!</v>
      </c>
      <c r="ARR3" t="e">
        <f t="shared" si="32"/>
        <v>#VALUE!</v>
      </c>
      <c r="ARS3" t="e">
        <f t="shared" si="32"/>
        <v>#VALUE!</v>
      </c>
      <c r="ART3" t="e">
        <f t="shared" si="32"/>
        <v>#VALUE!</v>
      </c>
      <c r="ARU3" t="e">
        <f t="shared" si="32"/>
        <v>#VALUE!</v>
      </c>
      <c r="ARV3" t="str">
        <f t="shared" si="32"/>
        <v>_x0001_</v>
      </c>
      <c r="ARW3" t="e">
        <f t="shared" si="32"/>
        <v>#VALUE!</v>
      </c>
      <c r="ARX3" t="e">
        <f t="shared" si="32"/>
        <v>#VALUE!</v>
      </c>
      <c r="ARY3" t="e">
        <f t="shared" si="32"/>
        <v>#VALUE!</v>
      </c>
      <c r="ARZ3" t="e">
        <f t="shared" si="32"/>
        <v>#VALUE!</v>
      </c>
      <c r="ASA3" t="str">
        <f t="shared" si="32"/>
        <v>m</v>
      </c>
      <c r="ASB3" t="e">
        <f t="shared" si="32"/>
        <v>#VALUE!</v>
      </c>
      <c r="ASC3" t="e">
        <f t="shared" si="32"/>
        <v>#VALUE!</v>
      </c>
      <c r="ASD3" t="str">
        <f t="shared" si="32"/>
        <v>_x0001_</v>
      </c>
      <c r="ASE3" t="e">
        <f t="shared" si="32"/>
        <v>#VALUE!</v>
      </c>
      <c r="ASF3" t="str">
        <f t="shared" si="32"/>
        <v>m</v>
      </c>
      <c r="ASG3" t="str">
        <f t="shared" si="32"/>
        <v>_x0006_</v>
      </c>
      <c r="ASH3" t="e">
        <f t="shared" si="32"/>
        <v>#VALUE!</v>
      </c>
      <c r="ASI3" t="str">
        <f t="shared" si="32"/>
        <v>_x0001_</v>
      </c>
      <c r="ASJ3" t="e">
        <f t="shared" si="32"/>
        <v>#VALUE!</v>
      </c>
      <c r="ASK3" t="e">
        <f t="shared" si="32"/>
        <v>#VALUE!</v>
      </c>
      <c r="ASL3" t="e">
        <f t="shared" si="32"/>
        <v>#VALUE!</v>
      </c>
      <c r="ASM3" t="e">
        <f t="shared" si="32"/>
        <v>#VALUE!</v>
      </c>
      <c r="ASN3" t="e">
        <f t="shared" si="32"/>
        <v>#VALUE!</v>
      </c>
      <c r="ASO3" t="e">
        <f t="shared" si="32"/>
        <v>#VALUE!</v>
      </c>
      <c r="ASP3" t="e">
        <f t="shared" si="32"/>
        <v>#VALUE!</v>
      </c>
      <c r="ASQ3" t="str">
        <f t="shared" si="32"/>
        <v>_x0001_</v>
      </c>
      <c r="ASR3" t="e">
        <f t="shared" si="32"/>
        <v>#VALUE!</v>
      </c>
      <c r="ASS3" t="e">
        <f t="shared" si="32"/>
        <v>#VALUE!</v>
      </c>
      <c r="AST3" t="e">
        <f t="shared" si="32"/>
        <v>#VALUE!</v>
      </c>
      <c r="ASU3" t="e">
        <f t="shared" si="32"/>
        <v>#VALUE!</v>
      </c>
      <c r="ASV3" t="str">
        <f t="shared" si="32"/>
        <v>_x0001_</v>
      </c>
      <c r="ASW3" t="e">
        <f t="shared" si="32"/>
        <v>#VALUE!</v>
      </c>
      <c r="ASX3" t="e">
        <f t="shared" si="32"/>
        <v>#VALUE!</v>
      </c>
      <c r="ASY3" t="e">
        <f t="shared" si="32"/>
        <v>#VALUE!</v>
      </c>
      <c r="ASZ3" t="e">
        <f t="shared" si="32"/>
        <v>#VALUE!</v>
      </c>
      <c r="ATA3" t="e">
        <f t="shared" si="32"/>
        <v>#VALUE!</v>
      </c>
      <c r="ATB3" t="e">
        <f t="shared" si="32"/>
        <v>#VALUE!</v>
      </c>
      <c r="ATC3" t="e">
        <f t="shared" si="32"/>
        <v>#VALUE!</v>
      </c>
      <c r="ATD3" t="e">
        <f t="shared" si="32"/>
        <v>#VALUE!</v>
      </c>
      <c r="ATE3" t="e">
        <f t="shared" si="32"/>
        <v>#VALUE!</v>
      </c>
      <c r="ATF3" t="e">
        <f t="shared" si="32"/>
        <v>#VALUE!</v>
      </c>
      <c r="ATG3" t="e">
        <f t="shared" si="32"/>
        <v>#VALUE!</v>
      </c>
      <c r="ATH3" t="e">
        <f t="shared" si="32"/>
        <v>#VALUE!</v>
      </c>
      <c r="ATI3" t="e">
        <f t="shared" si="32"/>
        <v>#VALUE!</v>
      </c>
      <c r="ATJ3" t="str">
        <f t="shared" si="32"/>
        <v>_x0001_</v>
      </c>
      <c r="ATK3" t="e">
        <f t="shared" si="32"/>
        <v>#VALUE!</v>
      </c>
      <c r="ATL3" t="str">
        <f t="shared" si="32"/>
        <v>_x0001_</v>
      </c>
      <c r="ATM3" t="e">
        <f t="shared" si="32"/>
        <v>#VALUE!</v>
      </c>
      <c r="ATN3" t="e">
        <f t="shared" si="32"/>
        <v>#VALUE!</v>
      </c>
      <c r="ATO3" t="e">
        <f t="shared" si="32"/>
        <v>#VALUE!</v>
      </c>
      <c r="ATP3" t="str">
        <f t="shared" si="32"/>
        <v>_x0002_</v>
      </c>
      <c r="ATQ3" t="e">
        <f t="shared" si="32"/>
        <v>#VALUE!</v>
      </c>
      <c r="ATR3" t="e">
        <f t="shared" si="32"/>
        <v>#VALUE!</v>
      </c>
      <c r="ATS3" t="str">
        <f t="shared" si="32"/>
        <v>_x0001_</v>
      </c>
      <c r="ATT3" t="str">
        <f t="shared" si="32"/>
        <v>_x0003_</v>
      </c>
      <c r="ATU3" t="e">
        <f t="shared" si="32"/>
        <v>#VALUE!</v>
      </c>
      <c r="ATV3" t="str">
        <f t="shared" si="32"/>
        <v>_x0001_</v>
      </c>
      <c r="ATW3" t="e">
        <f t="shared" si="32"/>
        <v>#VALUE!</v>
      </c>
      <c r="ATX3" t="e">
        <f t="shared" si="32"/>
        <v>#VALUE!</v>
      </c>
      <c r="ATY3" t="e">
        <f t="shared" si="32"/>
        <v>#VALUE!</v>
      </c>
      <c r="ATZ3" t="e">
        <f t="shared" si="32"/>
        <v>#VALUE!</v>
      </c>
      <c r="AUA3" t="e">
        <f t="shared" si="32"/>
        <v>#VALUE!</v>
      </c>
      <c r="AUB3" t="e">
        <f t="shared" si="32"/>
        <v>#VALUE!</v>
      </c>
      <c r="AUC3" t="e">
        <f t="shared" ref="AUC3:AWN3" si="33">CHAR(AUC2)</f>
        <v>#VALUE!</v>
      </c>
      <c r="AUD3" t="str">
        <f t="shared" si="33"/>
        <v>_x0001_</v>
      </c>
      <c r="AUE3" t="e">
        <f t="shared" si="33"/>
        <v>#VALUE!</v>
      </c>
      <c r="AUF3" t="e">
        <f t="shared" si="33"/>
        <v>#VALUE!</v>
      </c>
      <c r="AUG3" t="str">
        <f t="shared" si="33"/>
        <v>_x0001_</v>
      </c>
      <c r="AUH3" t="e">
        <f t="shared" si="33"/>
        <v>#VALUE!</v>
      </c>
      <c r="AUI3" t="str">
        <f t="shared" si="33"/>
        <v>m</v>
      </c>
      <c r="AUJ3" t="e">
        <f t="shared" si="33"/>
        <v>#VALUE!</v>
      </c>
      <c r="AUK3" t="e">
        <f t="shared" si="33"/>
        <v>#VALUE!</v>
      </c>
      <c r="AUL3" t="str">
        <f t="shared" si="33"/>
        <v>_x0001_</v>
      </c>
      <c r="AUM3" t="e">
        <f t="shared" si="33"/>
        <v>#VALUE!</v>
      </c>
      <c r="AUN3" t="str">
        <f t="shared" si="33"/>
        <v>m</v>
      </c>
      <c r="AUO3" t="str">
        <f t="shared" si="33"/>
        <v>_x0002_</v>
      </c>
      <c r="AUP3" t="e">
        <f t="shared" si="33"/>
        <v>#VALUE!</v>
      </c>
      <c r="AUQ3" t="e">
        <f t="shared" si="33"/>
        <v>#VALUE!</v>
      </c>
      <c r="AUR3" t="str">
        <f t="shared" si="33"/>
        <v>_x0001_</v>
      </c>
      <c r="AUS3" t="str">
        <f t="shared" si="33"/>
        <v>_x0001_</v>
      </c>
      <c r="AUT3" t="e">
        <f t="shared" si="33"/>
        <v>#VALUE!</v>
      </c>
      <c r="AUU3" t="e">
        <f t="shared" si="33"/>
        <v>#VALUE!</v>
      </c>
      <c r="AUV3" t="e">
        <f t="shared" si="33"/>
        <v>#VALUE!</v>
      </c>
      <c r="AUW3" t="str">
        <f t="shared" si="33"/>
        <v>_x0002_</v>
      </c>
      <c r="AUX3" t="e">
        <f t="shared" si="33"/>
        <v>#VALUE!</v>
      </c>
      <c r="AUY3" t="e">
        <f t="shared" si="33"/>
        <v>#VALUE!</v>
      </c>
      <c r="AUZ3" t="str">
        <f t="shared" si="33"/>
        <v>_x0001_</v>
      </c>
      <c r="AVA3" t="e">
        <f t="shared" si="33"/>
        <v>#VALUE!</v>
      </c>
      <c r="AVB3" t="e">
        <f t="shared" si="33"/>
        <v>#VALUE!</v>
      </c>
      <c r="AVC3" t="str">
        <f t="shared" si="33"/>
        <v>_x0001_</v>
      </c>
      <c r="AVD3" t="e">
        <f t="shared" si="33"/>
        <v>#VALUE!</v>
      </c>
      <c r="AVE3" t="str">
        <f t="shared" si="33"/>
        <v>m</v>
      </c>
      <c r="AVF3" t="e">
        <f t="shared" si="33"/>
        <v>#VALUE!</v>
      </c>
      <c r="AVG3" t="e">
        <f t="shared" si="33"/>
        <v>#VALUE!</v>
      </c>
      <c r="AVH3" t="e">
        <f t="shared" si="33"/>
        <v>#VALUE!</v>
      </c>
      <c r="AVI3" t="e">
        <f t="shared" si="33"/>
        <v>#VALUE!</v>
      </c>
      <c r="AVJ3" t="str">
        <f t="shared" si="33"/>
        <v>m</v>
      </c>
      <c r="AVK3" t="str">
        <f t="shared" si="33"/>
        <v>_x0005_</v>
      </c>
      <c r="AVL3" t="e">
        <f t="shared" si="33"/>
        <v>#VALUE!</v>
      </c>
      <c r="AVM3" t="e">
        <f t="shared" si="33"/>
        <v>#VALUE!</v>
      </c>
      <c r="AVN3" t="e">
        <f t="shared" si="33"/>
        <v>#VALUE!</v>
      </c>
      <c r="AVO3" t="e">
        <f t="shared" si="33"/>
        <v>#VALUE!</v>
      </c>
      <c r="AVP3" t="e">
        <f t="shared" si="33"/>
        <v>#VALUE!</v>
      </c>
      <c r="AVQ3" t="e">
        <f t="shared" si="33"/>
        <v>#VALUE!</v>
      </c>
      <c r="AVR3" t="e">
        <f t="shared" si="33"/>
        <v>#VALUE!</v>
      </c>
      <c r="AVS3" t="e">
        <f t="shared" si="33"/>
        <v>#VALUE!</v>
      </c>
      <c r="AVT3" t="str">
        <f t="shared" si="33"/>
        <v>Ã</v>
      </c>
      <c r="AVU3" t="e">
        <f t="shared" si="33"/>
        <v>#VALUE!</v>
      </c>
      <c r="AVV3" t="str">
        <f t="shared" si="33"/>
        <v>m</v>
      </c>
      <c r="AVW3" t="e">
        <f t="shared" si="33"/>
        <v>#VALUE!</v>
      </c>
      <c r="AVX3" t="e">
        <f t="shared" si="33"/>
        <v>#VALUE!</v>
      </c>
      <c r="AVY3" t="str">
        <f t="shared" si="33"/>
        <v>_x0001_</v>
      </c>
      <c r="AVZ3" t="e">
        <f t="shared" si="33"/>
        <v>#VALUE!</v>
      </c>
      <c r="AWA3" t="str">
        <f t="shared" si="33"/>
        <v>m</v>
      </c>
      <c r="AWB3" t="str">
        <f t="shared" si="33"/>
        <v>_x0003_</v>
      </c>
      <c r="AWC3" t="e">
        <f t="shared" si="33"/>
        <v>#VALUE!</v>
      </c>
      <c r="AWD3" t="str">
        <f t="shared" si="33"/>
        <v>_x0001_</v>
      </c>
      <c r="AWE3" t="e">
        <f t="shared" si="33"/>
        <v>#VALUE!</v>
      </c>
      <c r="AWF3" t="e">
        <f t="shared" si="33"/>
        <v>#VALUE!</v>
      </c>
      <c r="AWG3" t="e">
        <f t="shared" si="33"/>
        <v>#VALUE!</v>
      </c>
      <c r="AWH3" t="e">
        <f t="shared" si="33"/>
        <v>#VALUE!</v>
      </c>
      <c r="AWI3" t="e">
        <f t="shared" si="33"/>
        <v>#VALUE!</v>
      </c>
      <c r="AWJ3" t="str">
        <f t="shared" si="33"/>
        <v>h</v>
      </c>
      <c r="AWK3" t="str">
        <f t="shared" si="33"/>
        <v>-</v>
      </c>
      <c r="AWL3" t="str">
        <f t="shared" si="33"/>
        <v>h</v>
      </c>
      <c r="AWM3" t="str">
        <f t="shared" si="33"/>
        <v xml:space="preserve"> </v>
      </c>
      <c r="AWN3" t="e">
        <f t="shared" si="33"/>
        <v>#VALUE!</v>
      </c>
      <c r="AWO3" t="e">
        <f t="shared" ref="AWO3:AYZ3" si="34">CHAR(AWO2)</f>
        <v>#VALUE!</v>
      </c>
      <c r="AWP3" t="str">
        <f t="shared" si="34"/>
        <v>B</v>
      </c>
      <c r="AWQ3" t="e">
        <f t="shared" si="34"/>
        <v>#VALUE!</v>
      </c>
      <c r="AWR3" t="e">
        <f t="shared" si="34"/>
        <v>#VALUE!</v>
      </c>
      <c r="AWS3" t="e">
        <f t="shared" si="34"/>
        <v>#VALUE!</v>
      </c>
      <c r="AWT3" t="str">
        <f t="shared" si="34"/>
        <v>_x0001_</v>
      </c>
      <c r="AWU3" t="str">
        <f t="shared" si="34"/>
        <v>_x0001_</v>
      </c>
      <c r="AWV3" t="e">
        <f t="shared" si="34"/>
        <v>#VALUE!</v>
      </c>
      <c r="AWW3" t="e">
        <f t="shared" si="34"/>
        <v>#VALUE!</v>
      </c>
      <c r="AWX3" t="e">
        <f t="shared" si="34"/>
        <v>#VALUE!</v>
      </c>
      <c r="AWY3" t="e">
        <f t="shared" si="34"/>
        <v>#VALUE!</v>
      </c>
      <c r="AWZ3" t="e">
        <f t="shared" si="34"/>
        <v>#VALUE!</v>
      </c>
      <c r="AXA3" t="e">
        <f t="shared" si="34"/>
        <v>#VALUE!</v>
      </c>
      <c r="AXB3" t="e">
        <f t="shared" si="34"/>
        <v>#VALUE!</v>
      </c>
      <c r="AXC3" t="str">
        <f t="shared" si="34"/>
        <v>h</v>
      </c>
      <c r="AXD3" t="str">
        <f t="shared" si="34"/>
        <v xml:space="preserve">
</v>
      </c>
      <c r="AXE3" t="str">
        <f t="shared" si="34"/>
        <v>m</v>
      </c>
      <c r="AXF3" t="e">
        <f t="shared" si="34"/>
        <v>#VALUE!</v>
      </c>
      <c r="AXG3" t="e">
        <f t="shared" si="34"/>
        <v>#VALUE!</v>
      </c>
      <c r="AXH3" t="str">
        <f t="shared" si="34"/>
        <v>_x0001_</v>
      </c>
      <c r="AXI3" t="e">
        <f t="shared" si="34"/>
        <v>#VALUE!</v>
      </c>
      <c r="AXJ3" t="e">
        <f t="shared" si="34"/>
        <v>#VALUE!</v>
      </c>
      <c r="AXK3" t="e">
        <f t="shared" si="34"/>
        <v>#VALUE!</v>
      </c>
      <c r="AXL3" t="str">
        <f t="shared" si="34"/>
        <v>m</v>
      </c>
      <c r="AXM3" t="str">
        <f t="shared" si="34"/>
        <v>_x0002_</v>
      </c>
      <c r="AXN3" t="e">
        <f t="shared" si="34"/>
        <v>#VALUE!</v>
      </c>
      <c r="AXO3" t="e">
        <f t="shared" si="34"/>
        <v>#VALUE!</v>
      </c>
      <c r="AXP3" t="e">
        <f t="shared" si="34"/>
        <v>#VALUE!</v>
      </c>
      <c r="AXQ3" t="e">
        <f t="shared" si="34"/>
        <v>#VALUE!</v>
      </c>
      <c r="AXR3" t="e">
        <f t="shared" si="34"/>
        <v>#VALUE!</v>
      </c>
      <c r="AXS3" t="e">
        <f t="shared" si="34"/>
        <v>#VALUE!</v>
      </c>
      <c r="AXT3" t="e">
        <f t="shared" si="34"/>
        <v>#VALUE!</v>
      </c>
      <c r="AXU3" t="e">
        <f t="shared" si="34"/>
        <v>#VALUE!</v>
      </c>
      <c r="AXV3" t="e">
        <f t="shared" si="34"/>
        <v>#VALUE!</v>
      </c>
      <c r="AXW3" t="e">
        <f t="shared" si="34"/>
        <v>#VALUE!</v>
      </c>
      <c r="AXX3" t="str">
        <f t="shared" si="34"/>
        <v>_x0001_</v>
      </c>
      <c r="AXY3" t="str">
        <f t="shared" si="34"/>
        <v>_x0001_</v>
      </c>
      <c r="AXZ3" t="e">
        <f t="shared" si="34"/>
        <v>#VALUE!</v>
      </c>
      <c r="AYA3" t="str">
        <f t="shared" si="34"/>
        <v>_x000D_</v>
      </c>
      <c r="AYB3" t="e">
        <f t="shared" si="34"/>
        <v>#VALUE!</v>
      </c>
      <c r="AYC3" t="str">
        <f t="shared" si="34"/>
        <v>_x0002_</v>
      </c>
      <c r="AYD3" t="e">
        <f t="shared" si="34"/>
        <v>#VALUE!</v>
      </c>
      <c r="AYE3" t="e">
        <f t="shared" si="34"/>
        <v>#VALUE!</v>
      </c>
      <c r="AYF3" t="str">
        <f t="shared" si="34"/>
        <v>_x0004_</v>
      </c>
      <c r="AYG3" t="str">
        <f t="shared" si="34"/>
        <v>_x0003_</v>
      </c>
      <c r="AYH3" t="e">
        <f t="shared" si="34"/>
        <v>#VALUE!</v>
      </c>
      <c r="AYI3" t="e">
        <f t="shared" si="34"/>
        <v>#VALUE!</v>
      </c>
      <c r="AYJ3" t="str">
        <f t="shared" si="34"/>
        <v>_x0001_</v>
      </c>
      <c r="AYK3" t="str">
        <f t="shared" si="34"/>
        <v>_x0004_</v>
      </c>
      <c r="AYL3" t="e">
        <f t="shared" si="34"/>
        <v>#VALUE!</v>
      </c>
      <c r="AYM3" t="e">
        <f t="shared" si="34"/>
        <v>#VALUE!</v>
      </c>
      <c r="AYN3" t="e">
        <f t="shared" si="34"/>
        <v>#VALUE!</v>
      </c>
      <c r="AYO3" t="e">
        <f t="shared" si="34"/>
        <v>#VALUE!</v>
      </c>
      <c r="AYP3" t="e">
        <f t="shared" si="34"/>
        <v>#VALUE!</v>
      </c>
      <c r="AYQ3" t="e">
        <f t="shared" si="34"/>
        <v>#VALUE!</v>
      </c>
      <c r="AYR3" t="e">
        <f t="shared" si="34"/>
        <v>#VALUE!</v>
      </c>
      <c r="AYS3" t="e">
        <f t="shared" si="34"/>
        <v>#VALUE!</v>
      </c>
      <c r="AYT3" t="str">
        <f t="shared" si="34"/>
        <v>_x0001_</v>
      </c>
      <c r="AYU3" t="e">
        <f t="shared" si="34"/>
        <v>#VALUE!</v>
      </c>
      <c r="AYV3" t="e">
        <f t="shared" si="34"/>
        <v>#VALUE!</v>
      </c>
      <c r="AYW3" t="str">
        <f t="shared" si="34"/>
        <v>m</v>
      </c>
      <c r="AYX3" t="e">
        <f t="shared" si="34"/>
        <v>#VALUE!</v>
      </c>
      <c r="AYY3" t="e">
        <f t="shared" si="34"/>
        <v>#VALUE!</v>
      </c>
      <c r="AYZ3" t="e">
        <f t="shared" si="34"/>
        <v>#VALUE!</v>
      </c>
      <c r="AZA3" t="e">
        <f t="shared" ref="AZA3:BBL3" si="35">CHAR(AZA2)</f>
        <v>#VALUE!</v>
      </c>
      <c r="AZB3" t="str">
        <f t="shared" si="35"/>
        <v>2</v>
      </c>
      <c r="AZC3" t="str">
        <f t="shared" si="35"/>
        <v>m</v>
      </c>
      <c r="AZD3" t="str">
        <f t="shared" si="35"/>
        <v>_x0003_</v>
      </c>
      <c r="AZE3" t="e">
        <f t="shared" si="35"/>
        <v>#VALUE!</v>
      </c>
      <c r="AZF3" t="str">
        <f t="shared" si="35"/>
        <v>_x0001_</v>
      </c>
      <c r="AZG3" t="e">
        <f t="shared" si="35"/>
        <v>#VALUE!</v>
      </c>
      <c r="AZH3" t="e">
        <f t="shared" si="35"/>
        <v>#VALUE!</v>
      </c>
      <c r="AZI3" t="e">
        <f t="shared" si="35"/>
        <v>#VALUE!</v>
      </c>
      <c r="AZJ3" t="e">
        <f t="shared" si="35"/>
        <v>#VALUE!</v>
      </c>
      <c r="AZK3" t="e">
        <f t="shared" si="35"/>
        <v>#VALUE!</v>
      </c>
      <c r="AZL3" t="e">
        <f t="shared" si="35"/>
        <v>#VALUE!</v>
      </c>
      <c r="AZM3" t="e">
        <f t="shared" si="35"/>
        <v>#VALUE!</v>
      </c>
      <c r="AZN3" t="e">
        <f t="shared" si="35"/>
        <v>#VALUE!</v>
      </c>
      <c r="AZO3" t="e">
        <f t="shared" si="35"/>
        <v>#VALUE!</v>
      </c>
      <c r="AZP3" t="e">
        <f t="shared" si="35"/>
        <v>#VALUE!</v>
      </c>
      <c r="AZQ3" t="e">
        <f t="shared" si="35"/>
        <v>#VALUE!</v>
      </c>
      <c r="AZR3" t="e">
        <f t="shared" si="35"/>
        <v>#VALUE!</v>
      </c>
      <c r="AZS3" t="e">
        <f t="shared" si="35"/>
        <v>#VALUE!</v>
      </c>
      <c r="AZT3" t="str">
        <f t="shared" si="35"/>
        <v>_x0001_</v>
      </c>
      <c r="AZU3" t="str">
        <f t="shared" si="35"/>
        <v>_x0001_</v>
      </c>
      <c r="AZV3" t="e">
        <f t="shared" si="35"/>
        <v>#VALUE!</v>
      </c>
      <c r="AZW3" t="e">
        <f t="shared" si="35"/>
        <v>#VALUE!</v>
      </c>
      <c r="AZX3" t="e">
        <f t="shared" si="35"/>
        <v>#VALUE!</v>
      </c>
      <c r="AZY3" t="e">
        <f t="shared" si="35"/>
        <v>#VALUE!</v>
      </c>
      <c r="AZZ3" t="e">
        <f t="shared" si="35"/>
        <v>#VALUE!</v>
      </c>
      <c r="BAA3" t="e">
        <f t="shared" si="35"/>
        <v>#VALUE!</v>
      </c>
      <c r="BAB3" t="e">
        <f t="shared" si="35"/>
        <v>#VALUE!</v>
      </c>
      <c r="BAC3" t="e">
        <f t="shared" si="35"/>
        <v>#VALUE!</v>
      </c>
      <c r="BAD3" t="e">
        <f t="shared" si="35"/>
        <v>#VALUE!</v>
      </c>
      <c r="BAE3" t="str">
        <f t="shared" si="35"/>
        <v>_x0001_</v>
      </c>
      <c r="BAF3" t="str">
        <f t="shared" si="35"/>
        <v>j</v>
      </c>
      <c r="BAG3" t="str">
        <f t="shared" si="35"/>
        <v>_x0001_</v>
      </c>
      <c r="BAH3" t="e">
        <f t="shared" si="35"/>
        <v>#VALUE!</v>
      </c>
      <c r="BAI3" t="str">
        <f t="shared" si="35"/>
        <v>_x0001_</v>
      </c>
      <c r="BAJ3" t="e">
        <f t="shared" si="35"/>
        <v>#VALUE!</v>
      </c>
      <c r="BAK3" t="e">
        <f t="shared" si="35"/>
        <v>#VALUE!</v>
      </c>
      <c r="BAL3" t="str">
        <f t="shared" si="35"/>
        <v>_x0001_</v>
      </c>
      <c r="BAM3" t="str">
        <f t="shared" si="35"/>
        <v>\</v>
      </c>
      <c r="BAN3" t="str">
        <f t="shared" si="35"/>
        <v>_x0001_</v>
      </c>
      <c r="BAO3" t="e">
        <f t="shared" si="35"/>
        <v>#VALUE!</v>
      </c>
      <c r="BAP3" t="str">
        <f t="shared" si="35"/>
        <v>_x0001_</v>
      </c>
      <c r="BAQ3" t="e">
        <f t="shared" si="35"/>
        <v>#VALUE!</v>
      </c>
      <c r="BAR3" t="e">
        <f t="shared" si="35"/>
        <v>#VALUE!</v>
      </c>
      <c r="BAS3" t="e">
        <f t="shared" si="35"/>
        <v>#VALUE!</v>
      </c>
      <c r="BAT3" t="e">
        <f t="shared" si="35"/>
        <v>#VALUE!</v>
      </c>
      <c r="BAU3" t="e">
        <f t="shared" si="35"/>
        <v>#VALUE!</v>
      </c>
      <c r="BAV3" t="str">
        <f t="shared" si="35"/>
        <v>h</v>
      </c>
      <c r="BAW3" t="str">
        <f t="shared" si="35"/>
        <v>-</v>
      </c>
      <c r="BAX3" t="str">
        <f t="shared" si="35"/>
        <v>h</v>
      </c>
      <c r="BAY3" t="str">
        <f t="shared" si="35"/>
        <v xml:space="preserve"> </v>
      </c>
      <c r="BAZ3" t="e">
        <f t="shared" si="35"/>
        <v>#VALUE!</v>
      </c>
      <c r="BBA3" t="e">
        <f t="shared" si="35"/>
        <v>#VALUE!</v>
      </c>
      <c r="BBB3" t="str">
        <f t="shared" si="35"/>
        <v>_x0001_</v>
      </c>
      <c r="BBC3" t="e">
        <f t="shared" si="35"/>
        <v>#VALUE!</v>
      </c>
      <c r="BBD3" t="e">
        <f t="shared" si="35"/>
        <v>#VALUE!</v>
      </c>
      <c r="BBE3" t="str">
        <f t="shared" si="35"/>
        <v>_x0001_</v>
      </c>
      <c r="BBF3" t="e">
        <f t="shared" si="35"/>
        <v>#VALUE!</v>
      </c>
      <c r="BBG3" t="str">
        <f t="shared" si="35"/>
        <v>_x0001_</v>
      </c>
      <c r="BBH3" t="e">
        <f t="shared" si="35"/>
        <v>#VALUE!</v>
      </c>
      <c r="BBI3" t="e">
        <f t="shared" si="35"/>
        <v>#VALUE!</v>
      </c>
      <c r="BBJ3" t="e">
        <f t="shared" si="35"/>
        <v>#VALUE!</v>
      </c>
      <c r="BBK3" t="e">
        <f t="shared" si="35"/>
        <v>#VALUE!</v>
      </c>
      <c r="BBL3" t="e">
        <f t="shared" si="35"/>
        <v>#VALUE!</v>
      </c>
      <c r="BBM3" t="e">
        <f t="shared" ref="BBM3:BDX3" si="36">CHAR(BBM2)</f>
        <v>#VALUE!</v>
      </c>
      <c r="BBN3" t="e">
        <f t="shared" si="36"/>
        <v>#VALUE!</v>
      </c>
      <c r="BBO3" t="str">
        <f t="shared" si="36"/>
        <v>h</v>
      </c>
      <c r="BBP3" t="str">
        <f t="shared" si="36"/>
        <v xml:space="preserve">
</v>
      </c>
      <c r="BBQ3" t="str">
        <f t="shared" si="36"/>
        <v>m</v>
      </c>
      <c r="BBR3" t="e">
        <f t="shared" si="36"/>
        <v>#VALUE!</v>
      </c>
      <c r="BBS3" t="e">
        <f t="shared" si="36"/>
        <v>#VALUE!</v>
      </c>
      <c r="BBT3" t="str">
        <f t="shared" si="36"/>
        <v>_x0001_</v>
      </c>
      <c r="BBU3" t="e">
        <f t="shared" si="36"/>
        <v>#VALUE!</v>
      </c>
      <c r="BBV3" t="str">
        <f t="shared" si="36"/>
        <v>m</v>
      </c>
      <c r="BBW3" t="str">
        <f t="shared" si="36"/>
        <v>_x0003_</v>
      </c>
      <c r="BBX3" t="e">
        <f t="shared" si="36"/>
        <v>#VALUE!</v>
      </c>
      <c r="BBY3" t="str">
        <f t="shared" si="36"/>
        <v>_x0001_</v>
      </c>
      <c r="BBZ3" t="e">
        <f t="shared" si="36"/>
        <v>#VALUE!</v>
      </c>
      <c r="BCA3" t="e">
        <f t="shared" si="36"/>
        <v>#VALUE!</v>
      </c>
      <c r="BCB3" t="e">
        <f t="shared" si="36"/>
        <v>#VALUE!</v>
      </c>
      <c r="BCC3" t="str">
        <f t="shared" si="36"/>
        <v>"</v>
      </c>
      <c r="BCD3" t="str">
        <f t="shared" si="36"/>
        <v>_x0001_</v>
      </c>
      <c r="BCE3" t="str">
        <f t="shared" si="36"/>
        <v>_x0001_</v>
      </c>
      <c r="BCF3" t="e">
        <f t="shared" si="36"/>
        <v>#VALUE!</v>
      </c>
      <c r="BCG3" t="e">
        <f t="shared" si="36"/>
        <v>#VALUE!</v>
      </c>
      <c r="BCH3" t="str">
        <f t="shared" si="36"/>
        <v>_x0001_</v>
      </c>
      <c r="BCI3" t="e">
        <f t="shared" si="36"/>
        <v>#VALUE!</v>
      </c>
      <c r="BCJ3" t="e">
        <f t="shared" si="36"/>
        <v>#VALUE!</v>
      </c>
      <c r="BCK3" t="e">
        <f t="shared" si="36"/>
        <v>#VALUE!</v>
      </c>
      <c r="BCL3" t="e">
        <f t="shared" si="36"/>
        <v>#VALUE!</v>
      </c>
      <c r="BCM3" t="e">
        <f t="shared" si="36"/>
        <v>#VALUE!</v>
      </c>
      <c r="BCN3" t="e">
        <f t="shared" si="36"/>
        <v>#VALUE!</v>
      </c>
      <c r="BCO3" t="e">
        <f t="shared" si="36"/>
        <v>#VALUE!</v>
      </c>
      <c r="BCP3" t="e">
        <f t="shared" si="36"/>
        <v>#VALUE!</v>
      </c>
      <c r="BCQ3" t="e">
        <f t="shared" si="36"/>
        <v>#VALUE!</v>
      </c>
      <c r="BCR3" t="e">
        <f t="shared" si="36"/>
        <v>#VALUE!</v>
      </c>
      <c r="BCS3" t="e">
        <f t="shared" si="36"/>
        <v>#VALUE!</v>
      </c>
      <c r="BCT3" t="str">
        <f t="shared" si="36"/>
        <v>_x0001_</v>
      </c>
      <c r="BCU3" t="e">
        <f t="shared" si="36"/>
        <v>#VALUE!</v>
      </c>
      <c r="BCV3" t="e">
        <f t="shared" si="36"/>
        <v>#VALUE!</v>
      </c>
      <c r="BCW3" t="e">
        <f t="shared" si="36"/>
        <v>#VALUE!</v>
      </c>
      <c r="BCX3" t="e">
        <f t="shared" si="36"/>
        <v>#VALUE!</v>
      </c>
      <c r="BCY3" t="e">
        <f t="shared" si="36"/>
        <v>#VALUE!</v>
      </c>
      <c r="BCZ3" t="e">
        <f t="shared" si="36"/>
        <v>#VALUE!</v>
      </c>
      <c r="BDA3" t="e">
        <f t="shared" si="36"/>
        <v>#VALUE!</v>
      </c>
      <c r="BDB3" t="e">
        <f t="shared" si="36"/>
        <v>#VALUE!</v>
      </c>
      <c r="BDC3" t="str">
        <f t="shared" si="36"/>
        <v>)</v>
      </c>
      <c r="BDD3" t="e">
        <f t="shared" si="36"/>
        <v>#VALUE!</v>
      </c>
      <c r="BDE3" t="str">
        <f t="shared" si="36"/>
        <v>_x0001_</v>
      </c>
      <c r="BDF3" t="e">
        <f t="shared" si="36"/>
        <v>#VALUE!</v>
      </c>
      <c r="BDG3" t="e">
        <f t="shared" si="36"/>
        <v>#VALUE!</v>
      </c>
      <c r="BDH3" t="e">
        <f t="shared" si="36"/>
        <v>#VALUE!</v>
      </c>
      <c r="BDI3" t="e">
        <f t="shared" si="36"/>
        <v>#VALUE!</v>
      </c>
      <c r="BDJ3" t="e">
        <f t="shared" si="36"/>
        <v>#VALUE!</v>
      </c>
      <c r="BDK3" t="e">
        <f t="shared" si="36"/>
        <v>#VALUE!</v>
      </c>
      <c r="BDL3" t="e">
        <f t="shared" si="36"/>
        <v>#VALUE!</v>
      </c>
      <c r="BDM3" t="e">
        <f t="shared" si="36"/>
        <v>#VALUE!</v>
      </c>
      <c r="BDN3" t="e">
        <f t="shared" si="36"/>
        <v>#VALUE!</v>
      </c>
      <c r="BDO3" t="str">
        <f t="shared" si="36"/>
        <v>_x0001_</v>
      </c>
      <c r="BDP3" t="e">
        <f t="shared" si="36"/>
        <v>#VALUE!</v>
      </c>
      <c r="BDQ3" t="e">
        <f t="shared" si="36"/>
        <v>#VALUE!</v>
      </c>
      <c r="BDR3" t="e">
        <f t="shared" si="36"/>
        <v>#VALUE!</v>
      </c>
      <c r="BDS3" t="e">
        <f t="shared" si="36"/>
        <v>#VALUE!</v>
      </c>
      <c r="BDT3" t="str">
        <f t="shared" si="36"/>
        <v>_x0001_</v>
      </c>
      <c r="BDU3" t="e">
        <f t="shared" si="36"/>
        <v>#VALUE!</v>
      </c>
      <c r="BDV3" t="e">
        <f t="shared" si="36"/>
        <v>#VALUE!</v>
      </c>
      <c r="BDW3" t="e">
        <f t="shared" si="36"/>
        <v>#VALUE!</v>
      </c>
      <c r="BDX3" t="e">
        <f t="shared" si="36"/>
        <v>#VALUE!</v>
      </c>
      <c r="BDY3" t="e">
        <f t="shared" ref="BDY3:BGJ3" si="37">CHAR(BDY2)</f>
        <v>#VALUE!</v>
      </c>
      <c r="BDZ3" t="e">
        <f t="shared" si="37"/>
        <v>#VALUE!</v>
      </c>
      <c r="BEA3" t="e">
        <f t="shared" si="37"/>
        <v>#VALUE!</v>
      </c>
      <c r="BEB3" t="e">
        <f t="shared" si="37"/>
        <v>#VALUE!</v>
      </c>
      <c r="BEC3" t="str">
        <f t="shared" si="37"/>
        <v>_x0001_</v>
      </c>
      <c r="BED3" t="str">
        <f t="shared" si="37"/>
        <v>.</v>
      </c>
      <c r="BEE3" t="str">
        <f t="shared" si="37"/>
        <v>_x0001_</v>
      </c>
      <c r="BEF3" t="e">
        <f t="shared" si="37"/>
        <v>#VALUE!</v>
      </c>
      <c r="BEG3" t="e">
        <f t="shared" si="37"/>
        <v>#VALUE!</v>
      </c>
      <c r="BEH3" t="e">
        <f t="shared" si="37"/>
        <v>#VALUE!</v>
      </c>
      <c r="BEI3" t="e">
        <f t="shared" si="37"/>
        <v>#VALUE!</v>
      </c>
      <c r="BEJ3" t="e">
        <f t="shared" si="37"/>
        <v>#VALUE!</v>
      </c>
      <c r="BEK3" t="e">
        <f t="shared" si="37"/>
        <v>#VALUE!</v>
      </c>
      <c r="BEL3" t="e">
        <f t="shared" si="37"/>
        <v>#VALUE!</v>
      </c>
      <c r="BEM3" t="e">
        <f t="shared" si="37"/>
        <v>#VALUE!</v>
      </c>
      <c r="BEN3" t="e">
        <f t="shared" si="37"/>
        <v>#VALUE!</v>
      </c>
      <c r="BEO3" t="str">
        <f t="shared" si="37"/>
        <v>_x0003_</v>
      </c>
      <c r="BEP3" t="str">
        <f t="shared" si="37"/>
        <v>_x0001_</v>
      </c>
      <c r="BEQ3" t="e">
        <f t="shared" si="37"/>
        <v>#VALUE!</v>
      </c>
      <c r="BER3" t="str">
        <f t="shared" si="37"/>
        <v>_x0004_</v>
      </c>
      <c r="BES3" t="e">
        <f t="shared" si="37"/>
        <v>#VALUE!</v>
      </c>
      <c r="BET3" t="str">
        <f t="shared" si="37"/>
        <v>_x0002_</v>
      </c>
      <c r="BEU3" t="e">
        <f t="shared" si="37"/>
        <v>#VALUE!</v>
      </c>
      <c r="BEV3" t="str">
        <f t="shared" si="37"/>
        <v>_x0001_</v>
      </c>
      <c r="BEW3" t="str">
        <f t="shared" si="37"/>
        <v>_x0001_</v>
      </c>
      <c r="BEX3" t="str">
        <f t="shared" si="37"/>
        <v>_x0003_</v>
      </c>
      <c r="BEY3" t="e">
        <f t="shared" si="37"/>
        <v>#VALUE!</v>
      </c>
      <c r="BEZ3" t="e">
        <f t="shared" si="37"/>
        <v>#VALUE!</v>
      </c>
      <c r="BFA3" t="e">
        <f t="shared" si="37"/>
        <v>#VALUE!</v>
      </c>
      <c r="BFB3" t="str">
        <f t="shared" si="37"/>
        <v>_x0004_</v>
      </c>
      <c r="BFC3" t="e">
        <f t="shared" si="37"/>
        <v>#VALUE!</v>
      </c>
      <c r="BFD3" t="e">
        <f t="shared" si="37"/>
        <v>#VALUE!</v>
      </c>
      <c r="BFE3" t="e">
        <f t="shared" si="37"/>
        <v>#VALUE!</v>
      </c>
      <c r="BFF3" t="e">
        <f t="shared" si="37"/>
        <v>#VALUE!</v>
      </c>
      <c r="BFG3" t="e">
        <f t="shared" si="37"/>
        <v>#VALUE!</v>
      </c>
      <c r="BFH3" t="str">
        <f t="shared" si="37"/>
        <v>_x0001_</v>
      </c>
      <c r="BFI3" t="e">
        <f t="shared" si="37"/>
        <v>#VALUE!</v>
      </c>
      <c r="BFJ3" t="e">
        <f t="shared" si="37"/>
        <v>#VALUE!</v>
      </c>
      <c r="BFK3" t="str">
        <f t="shared" si="37"/>
        <v>_x0001_</v>
      </c>
      <c r="BFL3" t="e">
        <f t="shared" si="37"/>
        <v>#VALUE!</v>
      </c>
      <c r="BFM3" t="str">
        <f t="shared" si="37"/>
        <v>_x0001_</v>
      </c>
      <c r="BFN3" t="e">
        <f t="shared" si="37"/>
        <v>#VALUE!</v>
      </c>
      <c r="BFO3" t="str">
        <f t="shared" si="37"/>
        <v>_x0001_</v>
      </c>
      <c r="BFP3" t="e">
        <f t="shared" si="37"/>
        <v>#VALUE!</v>
      </c>
      <c r="BFQ3" t="e">
        <f t="shared" si="37"/>
        <v>#VALUE!</v>
      </c>
      <c r="BFR3" t="e">
        <f t="shared" si="37"/>
        <v>#VALUE!</v>
      </c>
      <c r="BFS3" t="e">
        <f t="shared" si="37"/>
        <v>#VALUE!</v>
      </c>
      <c r="BFT3" t="e">
        <f t="shared" si="37"/>
        <v>#VALUE!</v>
      </c>
      <c r="BFU3" t="e">
        <f t="shared" si="37"/>
        <v>#VALUE!</v>
      </c>
      <c r="BFV3" t="e">
        <f t="shared" si="37"/>
        <v>#VALUE!</v>
      </c>
      <c r="BFW3" t="str">
        <f t="shared" si="37"/>
        <v>_x0002_</v>
      </c>
      <c r="BFX3" t="e">
        <f t="shared" si="37"/>
        <v>#VALUE!</v>
      </c>
      <c r="BFY3" t="e">
        <f t="shared" si="37"/>
        <v>#VALUE!</v>
      </c>
      <c r="BFZ3" t="e">
        <f t="shared" si="37"/>
        <v>#VALUE!</v>
      </c>
      <c r="BGA3" t="str">
        <f t="shared" si="37"/>
        <v>_x0001_</v>
      </c>
      <c r="BGB3" t="e">
        <f t="shared" si="37"/>
        <v>#VALUE!</v>
      </c>
      <c r="BGC3" t="e">
        <f t="shared" si="37"/>
        <v>#VALUE!</v>
      </c>
      <c r="BGD3" t="e">
        <f t="shared" si="37"/>
        <v>#VALUE!</v>
      </c>
      <c r="BGE3" t="e">
        <f t="shared" si="37"/>
        <v>#VALUE!</v>
      </c>
      <c r="BGF3" t="e">
        <f t="shared" si="37"/>
        <v>#VALUE!</v>
      </c>
      <c r="BGG3" t="str">
        <f t="shared" si="37"/>
        <v>_x0001_</v>
      </c>
      <c r="BGH3" t="e">
        <f t="shared" si="37"/>
        <v>#VALUE!</v>
      </c>
      <c r="BGI3" t="e">
        <f t="shared" si="37"/>
        <v>#VALUE!</v>
      </c>
      <c r="BGJ3" t="e">
        <f t="shared" si="37"/>
        <v>#VALUE!</v>
      </c>
      <c r="BGK3" t="e">
        <f t="shared" ref="BGK3:BIV3" si="38">CHAR(BGK2)</f>
        <v>#VALUE!</v>
      </c>
      <c r="BGL3" t="e">
        <f t="shared" si="38"/>
        <v>#VALUE!</v>
      </c>
      <c r="BGM3" t="str">
        <f t="shared" si="38"/>
        <v>m</v>
      </c>
      <c r="BGN3" t="e">
        <f t="shared" si="38"/>
        <v>#VALUE!</v>
      </c>
      <c r="BGO3" t="e">
        <f t="shared" si="38"/>
        <v>#VALUE!</v>
      </c>
      <c r="BGP3" t="str">
        <f t="shared" si="38"/>
        <v>_x0001_</v>
      </c>
      <c r="BGQ3" t="e">
        <f t="shared" si="38"/>
        <v>#VALUE!</v>
      </c>
      <c r="BGR3" t="str">
        <f t="shared" si="38"/>
        <v>m</v>
      </c>
      <c r="BGS3" t="e">
        <f t="shared" si="38"/>
        <v>#VALUE!</v>
      </c>
      <c r="BGT3" t="str">
        <f t="shared" si="38"/>
        <v>c</v>
      </c>
      <c r="BGU3" t="str">
        <f t="shared" si="38"/>
        <v>m</v>
      </c>
      <c r="BGV3" t="str">
        <f t="shared" si="38"/>
        <v>_x0002_</v>
      </c>
      <c r="BGW3" t="e">
        <f t="shared" si="38"/>
        <v>#VALUE!</v>
      </c>
      <c r="BGX3" t="str">
        <f t="shared" si="38"/>
        <v>_x0001_</v>
      </c>
      <c r="BGY3" t="e">
        <f t="shared" si="38"/>
        <v>#VALUE!</v>
      </c>
      <c r="BGZ3" t="e">
        <f t="shared" si="38"/>
        <v>#VALUE!</v>
      </c>
      <c r="BHA3" t="e">
        <f t="shared" si="38"/>
        <v>#VALUE!</v>
      </c>
      <c r="BHB3" t="e">
        <f t="shared" si="38"/>
        <v>#VALUE!</v>
      </c>
      <c r="BHC3" t="str">
        <f t="shared" si="38"/>
        <v>_x0001_</v>
      </c>
      <c r="BHD3" t="str">
        <f t="shared" si="38"/>
        <v>_x0001_</v>
      </c>
      <c r="BHE3" t="e">
        <f t="shared" si="38"/>
        <v>#VALUE!</v>
      </c>
      <c r="BHF3" t="e">
        <f t="shared" si="38"/>
        <v>#VALUE!</v>
      </c>
      <c r="BHG3" t="str">
        <f t="shared" si="38"/>
        <v>_x000D_</v>
      </c>
      <c r="BHH3" t="str">
        <f t="shared" si="38"/>
        <v>_x0002_</v>
      </c>
      <c r="BHI3" t="e">
        <f t="shared" si="38"/>
        <v>#VALUE!</v>
      </c>
      <c r="BHJ3" t="str">
        <f t="shared" si="38"/>
        <v>_x0004_</v>
      </c>
      <c r="BHK3" t="str">
        <f t="shared" si="38"/>
        <v>_x0001_</v>
      </c>
      <c r="BHL3" t="str">
        <f t="shared" si="38"/>
        <v>_x0003_</v>
      </c>
      <c r="BHM3" t="e">
        <f t="shared" si="38"/>
        <v>#VALUE!</v>
      </c>
      <c r="BHN3" t="str">
        <f t="shared" si="38"/>
        <v>_x0001_</v>
      </c>
      <c r="BHO3" t="e">
        <f t="shared" si="38"/>
        <v>#VALUE!</v>
      </c>
      <c r="BHP3" t="str">
        <f t="shared" si="38"/>
        <v>_x0004_</v>
      </c>
      <c r="BHQ3" t="e">
        <f t="shared" si="38"/>
        <v>#VALUE!</v>
      </c>
      <c r="BHR3" t="e">
        <f t="shared" si="38"/>
        <v>#VALUE!</v>
      </c>
      <c r="BHS3" t="str">
        <f t="shared" si="38"/>
        <v>_x0001_</v>
      </c>
      <c r="BHT3" t="e">
        <f t="shared" si="38"/>
        <v>#VALUE!</v>
      </c>
      <c r="BHU3" t="e">
        <f t="shared" si="38"/>
        <v>#VALUE!</v>
      </c>
      <c r="BHV3" t="e">
        <f t="shared" si="38"/>
        <v>#VALUE!</v>
      </c>
      <c r="BHW3" t="e">
        <f t="shared" si="38"/>
        <v>#VALUE!</v>
      </c>
      <c r="BHX3" t="str">
        <f t="shared" si="38"/>
        <v>_x0002_</v>
      </c>
      <c r="BHY3" t="e">
        <f t="shared" si="38"/>
        <v>#VALUE!</v>
      </c>
      <c r="BHZ3" t="e">
        <f t="shared" si="38"/>
        <v>#VALUE!</v>
      </c>
      <c r="BIA3" t="e">
        <f t="shared" si="38"/>
        <v>#VALUE!</v>
      </c>
      <c r="BIB3" t="e">
        <f t="shared" si="38"/>
        <v>#VALUE!</v>
      </c>
      <c r="BIC3" t="e">
        <f t="shared" si="38"/>
        <v>#VALUE!</v>
      </c>
      <c r="BID3" t="str">
        <f t="shared" si="38"/>
        <v>_x0001_</v>
      </c>
      <c r="BIE3" t="e">
        <f t="shared" si="38"/>
        <v>#VALUE!</v>
      </c>
      <c r="BIF3" t="e">
        <f t="shared" si="38"/>
        <v>#VALUE!</v>
      </c>
      <c r="BIG3" t="e">
        <f t="shared" si="38"/>
        <v>#VALUE!</v>
      </c>
      <c r="BIH3" t="e">
        <f t="shared" si="38"/>
        <v>#VALUE!</v>
      </c>
      <c r="BII3" t="str">
        <f t="shared" si="38"/>
        <v>_x0001_</v>
      </c>
      <c r="BIJ3" t="e">
        <f t="shared" si="38"/>
        <v>#VALUE!</v>
      </c>
      <c r="BIK3" t="str">
        <f t="shared" si="38"/>
        <v>_x0001_</v>
      </c>
      <c r="BIL3" t="str">
        <f t="shared" si="38"/>
        <v>!</v>
      </c>
      <c r="BIM3" t="str">
        <f t="shared" si="38"/>
        <v>_x0002_</v>
      </c>
      <c r="BIN3" t="e">
        <f t="shared" si="38"/>
        <v>#VALUE!</v>
      </c>
      <c r="BIO3" t="e">
        <f t="shared" si="38"/>
        <v>#VALUE!</v>
      </c>
      <c r="BIP3" t="e">
        <f t="shared" si="38"/>
        <v>#VALUE!</v>
      </c>
      <c r="BIQ3" t="str">
        <f t="shared" si="38"/>
        <v>_x0003_</v>
      </c>
      <c r="BIR3" t="e">
        <f t="shared" si="38"/>
        <v>#VALUE!</v>
      </c>
      <c r="BIS3" t="e">
        <f t="shared" si="38"/>
        <v>#VALUE!</v>
      </c>
      <c r="BIT3" t="str">
        <f t="shared" si="38"/>
        <v>_x0001_</v>
      </c>
      <c r="BIU3" t="e">
        <f t="shared" si="38"/>
        <v>#VALUE!</v>
      </c>
      <c r="BIV3" t="e">
        <f t="shared" si="38"/>
        <v>#VALUE!</v>
      </c>
      <c r="BIW3" t="e">
        <f t="shared" ref="BIW3:BLH3" si="39">CHAR(BIW2)</f>
        <v>#VALUE!</v>
      </c>
      <c r="BIX3" t="e">
        <f t="shared" si="39"/>
        <v>#VALUE!</v>
      </c>
      <c r="BIY3" t="e">
        <f t="shared" si="39"/>
        <v>#VALUE!</v>
      </c>
      <c r="BIZ3" t="e">
        <f t="shared" si="39"/>
        <v>#VALUE!</v>
      </c>
      <c r="BJA3" t="e">
        <f t="shared" si="39"/>
        <v>#VALUE!</v>
      </c>
      <c r="BJB3" t="e">
        <f t="shared" si="39"/>
        <v>#VALUE!</v>
      </c>
      <c r="BJC3" t="e">
        <f t="shared" si="39"/>
        <v>#VALUE!</v>
      </c>
      <c r="BJD3" t="e">
        <f t="shared" si="39"/>
        <v>#VALUE!</v>
      </c>
      <c r="BJE3" t="e">
        <f t="shared" si="39"/>
        <v>#VALUE!</v>
      </c>
      <c r="BJF3" t="e">
        <f t="shared" si="39"/>
        <v>#VALUE!</v>
      </c>
      <c r="BJG3" t="e">
        <f t="shared" si="39"/>
        <v>#VALUE!</v>
      </c>
      <c r="BJH3" t="e">
        <f t="shared" si="39"/>
        <v>#VALUE!</v>
      </c>
      <c r="BJI3" t="e">
        <f t="shared" si="39"/>
        <v>#VALUE!</v>
      </c>
      <c r="BJJ3" t="e">
        <f t="shared" si="39"/>
        <v>#VALUE!</v>
      </c>
      <c r="BJK3" t="e">
        <f t="shared" si="39"/>
        <v>#VALUE!</v>
      </c>
      <c r="BJL3" t="e">
        <f t="shared" si="39"/>
        <v>#VALUE!</v>
      </c>
      <c r="BJM3" t="e">
        <f t="shared" si="39"/>
        <v>#VALUE!</v>
      </c>
      <c r="BJN3" t="e">
        <f t="shared" si="39"/>
        <v>#VALUE!</v>
      </c>
      <c r="BJO3" t="str">
        <f t="shared" si="39"/>
        <v>_x0001_</v>
      </c>
      <c r="BJP3" t="e">
        <f t="shared" si="39"/>
        <v>#VALUE!</v>
      </c>
      <c r="BJQ3" t="e">
        <f t="shared" si="39"/>
        <v>#VALUE!</v>
      </c>
      <c r="BJR3" t="str">
        <f t="shared" si="39"/>
        <v>_x0001_</v>
      </c>
      <c r="BJS3" t="e">
        <f t="shared" si="39"/>
        <v>#VALUE!</v>
      </c>
      <c r="BJT3" t="e">
        <f t="shared" si="39"/>
        <v>#VALUE!</v>
      </c>
      <c r="BJU3" t="e">
        <f t="shared" si="39"/>
        <v>#VALUE!</v>
      </c>
      <c r="BJV3" t="e">
        <f t="shared" si="39"/>
        <v>#VALUE!</v>
      </c>
      <c r="BJW3" t="str">
        <f t="shared" si="39"/>
        <v>_x0001_</v>
      </c>
      <c r="BJX3" t="e">
        <f t="shared" si="39"/>
        <v>#VALUE!</v>
      </c>
      <c r="BJY3" t="e">
        <f t="shared" si="39"/>
        <v>#VALUE!</v>
      </c>
      <c r="BJZ3" t="e">
        <f t="shared" si="39"/>
        <v>#VALUE!</v>
      </c>
      <c r="BKA3" t="e">
        <f t="shared" si="39"/>
        <v>#VALUE!</v>
      </c>
      <c r="BKB3" t="e">
        <f t="shared" si="39"/>
        <v>#VALUE!</v>
      </c>
      <c r="BKC3" t="str">
        <f t="shared" si="39"/>
        <v>_x0001_</v>
      </c>
      <c r="BKD3" t="str">
        <f t="shared" si="39"/>
        <v>_x0001_</v>
      </c>
      <c r="BKE3" t="e">
        <f t="shared" si="39"/>
        <v>#VALUE!</v>
      </c>
      <c r="BKF3" t="e">
        <f t="shared" si="39"/>
        <v>#VALUE!</v>
      </c>
      <c r="BKG3" t="str">
        <f t="shared" si="39"/>
        <v>_x0001_</v>
      </c>
      <c r="BKH3" t="e">
        <f t="shared" si="39"/>
        <v>#VALUE!</v>
      </c>
      <c r="BKI3" t="e">
        <f t="shared" si="39"/>
        <v>#VALUE!</v>
      </c>
      <c r="BKJ3" t="e">
        <f t="shared" si="39"/>
        <v>#VALUE!</v>
      </c>
      <c r="BKK3" t="e">
        <f t="shared" si="39"/>
        <v>#VALUE!</v>
      </c>
      <c r="BKL3" t="e">
        <f t="shared" si="39"/>
        <v>#VALUE!</v>
      </c>
      <c r="BKM3" t="e">
        <f t="shared" si="39"/>
        <v>#VALUE!</v>
      </c>
      <c r="BKN3" t="e">
        <f t="shared" si="39"/>
        <v>#VALUE!</v>
      </c>
      <c r="BKO3" t="str">
        <f t="shared" si="39"/>
        <v>_x0001_</v>
      </c>
      <c r="BKP3" t="e">
        <f t="shared" si="39"/>
        <v>#VALUE!</v>
      </c>
      <c r="BKQ3" t="e">
        <f t="shared" si="39"/>
        <v>#VALUE!</v>
      </c>
      <c r="BKR3" t="str">
        <f t="shared" si="39"/>
        <v>_x0001_</v>
      </c>
      <c r="BKS3" t="e">
        <f t="shared" si="39"/>
        <v>#VALUE!</v>
      </c>
      <c r="BKT3" t="e">
        <f t="shared" si="39"/>
        <v>#VALUE!</v>
      </c>
      <c r="BKU3" t="str">
        <f t="shared" si="39"/>
        <v>_x0001_</v>
      </c>
      <c r="BKV3" t="e">
        <f t="shared" si="39"/>
        <v>#VALUE!</v>
      </c>
      <c r="BKW3" t="str">
        <f t="shared" si="39"/>
        <v>m</v>
      </c>
      <c r="BKX3" t="e">
        <f t="shared" si="39"/>
        <v>#VALUE!</v>
      </c>
      <c r="BKY3" t="e">
        <f t="shared" si="39"/>
        <v>#VALUE!</v>
      </c>
      <c r="BKZ3" t="str">
        <f t="shared" si="39"/>
        <v>_x0001_</v>
      </c>
      <c r="BLA3" t="e">
        <f t="shared" si="39"/>
        <v>#VALUE!</v>
      </c>
      <c r="BLB3" t="str">
        <f t="shared" si="39"/>
        <v>m</v>
      </c>
      <c r="BLC3" t="str">
        <f t="shared" si="39"/>
        <v>_x0004_</v>
      </c>
      <c r="BLD3" t="e">
        <f t="shared" si="39"/>
        <v>#VALUE!</v>
      </c>
      <c r="BLE3" t="e">
        <f t="shared" si="39"/>
        <v>#VALUE!</v>
      </c>
      <c r="BLF3" t="e">
        <f t="shared" si="39"/>
        <v>#VALUE!</v>
      </c>
      <c r="BLG3" t="e">
        <f t="shared" si="39"/>
        <v>#VALUE!</v>
      </c>
      <c r="BLH3" t="e">
        <f t="shared" si="39"/>
        <v>#VALUE!</v>
      </c>
      <c r="BLI3" t="e">
        <f t="shared" ref="BLI3:BNT3" si="40">CHAR(BLI2)</f>
        <v>#VALUE!</v>
      </c>
      <c r="BLJ3" t="str">
        <f t="shared" si="40"/>
        <v>_x0001_</v>
      </c>
      <c r="BLK3" t="e">
        <f t="shared" si="40"/>
        <v>#VALUE!</v>
      </c>
      <c r="BLL3" t="e">
        <f t="shared" si="40"/>
        <v>#VALUE!</v>
      </c>
      <c r="BLM3" t="e">
        <f t="shared" si="40"/>
        <v>#VALUE!</v>
      </c>
      <c r="BLN3" t="e">
        <f t="shared" si="40"/>
        <v>#VALUE!</v>
      </c>
      <c r="BLO3" t="e">
        <f t="shared" si="40"/>
        <v>#VALUE!</v>
      </c>
      <c r="BLP3" t="e">
        <f t="shared" si="40"/>
        <v>#VALUE!</v>
      </c>
      <c r="BLQ3" t="e">
        <f t="shared" si="40"/>
        <v>#VALUE!</v>
      </c>
      <c r="BLR3" t="e">
        <f t="shared" si="40"/>
        <v>#VALUE!</v>
      </c>
      <c r="BLS3" t="e">
        <f t="shared" si="40"/>
        <v>#VALUE!</v>
      </c>
      <c r="BLT3" t="e">
        <f t="shared" si="40"/>
        <v>#VALUE!</v>
      </c>
      <c r="BLU3" t="str">
        <f t="shared" si="40"/>
        <v>_x0002_</v>
      </c>
      <c r="BLV3" t="e">
        <f t="shared" si="40"/>
        <v>#VALUE!</v>
      </c>
      <c r="BLW3" t="e">
        <f t="shared" si="40"/>
        <v>#VALUE!</v>
      </c>
      <c r="BLX3" t="e">
        <f t="shared" si="40"/>
        <v>#VALUE!</v>
      </c>
      <c r="BLY3" t="e">
        <f t="shared" si="40"/>
        <v>#VALUE!</v>
      </c>
      <c r="BLZ3" t="e">
        <f t="shared" si="40"/>
        <v>#VALUE!</v>
      </c>
      <c r="BMA3" t="e">
        <f t="shared" si="40"/>
        <v>#VALUE!</v>
      </c>
      <c r="BMB3" t="e">
        <f t="shared" si="40"/>
        <v>#VALUE!</v>
      </c>
      <c r="BMC3" t="e">
        <f t="shared" si="40"/>
        <v>#VALUE!</v>
      </c>
      <c r="BMD3" t="e">
        <f t="shared" si="40"/>
        <v>#VALUE!</v>
      </c>
      <c r="BME3" t="e">
        <f t="shared" si="40"/>
        <v>#VALUE!</v>
      </c>
      <c r="BMF3" t="e">
        <f t="shared" si="40"/>
        <v>#VALUE!</v>
      </c>
      <c r="BMG3" t="e">
        <f t="shared" si="40"/>
        <v>#VALUE!</v>
      </c>
      <c r="BMH3" t="e">
        <f t="shared" si="40"/>
        <v>#VALUE!</v>
      </c>
      <c r="BMI3" t="str">
        <f t="shared" si="40"/>
        <v>m</v>
      </c>
      <c r="BMJ3" t="e">
        <f t="shared" si="40"/>
        <v>#VALUE!</v>
      </c>
      <c r="BMK3" t="e">
        <f t="shared" si="40"/>
        <v>#VALUE!</v>
      </c>
      <c r="BML3" t="e">
        <f t="shared" si="40"/>
        <v>#VALUE!</v>
      </c>
      <c r="BMM3" t="e">
        <f t="shared" si="40"/>
        <v>#VALUE!</v>
      </c>
      <c r="BMN3" t="str">
        <f t="shared" si="40"/>
        <v>m</v>
      </c>
      <c r="BMO3" t="str">
        <f t="shared" si="40"/>
        <v>_x0005_</v>
      </c>
      <c r="BMP3" t="e">
        <f t="shared" si="40"/>
        <v>#VALUE!</v>
      </c>
      <c r="BMQ3" t="e">
        <f t="shared" si="40"/>
        <v>#VALUE!</v>
      </c>
      <c r="BMR3" t="e">
        <f t="shared" si="40"/>
        <v>#VALUE!</v>
      </c>
      <c r="BMS3" t="e">
        <f t="shared" si="40"/>
        <v>#VALUE!</v>
      </c>
      <c r="BMT3" t="e">
        <f t="shared" si="40"/>
        <v>#VALUE!</v>
      </c>
      <c r="BMU3" t="e">
        <f t="shared" si="40"/>
        <v>#VALUE!</v>
      </c>
      <c r="BMV3" t="e">
        <f t="shared" si="40"/>
        <v>#VALUE!</v>
      </c>
      <c r="BMW3" t="e">
        <f t="shared" si="40"/>
        <v>#VALUE!</v>
      </c>
      <c r="BMX3" t="e">
        <f t="shared" si="40"/>
        <v>#VALUE!</v>
      </c>
      <c r="BMY3" t="e">
        <f t="shared" si="40"/>
        <v>#VALUE!</v>
      </c>
      <c r="BMZ3" t="e">
        <f t="shared" si="40"/>
        <v>#VALUE!</v>
      </c>
      <c r="BNA3" t="e">
        <f t="shared" si="40"/>
        <v>#VALUE!</v>
      </c>
      <c r="BNB3" t="e">
        <f t="shared" si="40"/>
        <v>#VALUE!</v>
      </c>
      <c r="BNC3" t="e">
        <f t="shared" si="40"/>
        <v>#VALUE!</v>
      </c>
      <c r="BND3" t="e">
        <f t="shared" si="40"/>
        <v>#VALUE!</v>
      </c>
      <c r="BNE3" t="e">
        <f t="shared" si="40"/>
        <v>#VALUE!</v>
      </c>
      <c r="BNF3" t="e">
        <f t="shared" si="40"/>
        <v>#VALUE!</v>
      </c>
      <c r="BNG3" t="e">
        <f t="shared" si="40"/>
        <v>#VALUE!</v>
      </c>
      <c r="BNH3" t="e">
        <f t="shared" si="40"/>
        <v>#VALUE!</v>
      </c>
      <c r="BNI3" t="e">
        <f t="shared" si="40"/>
        <v>#VALUE!</v>
      </c>
      <c r="BNJ3" t="e">
        <f t="shared" si="40"/>
        <v>#VALUE!</v>
      </c>
      <c r="BNK3" t="e">
        <f t="shared" si="40"/>
        <v>#VALUE!</v>
      </c>
      <c r="BNL3" t="e">
        <f t="shared" si="40"/>
        <v>#VALUE!</v>
      </c>
      <c r="BNM3" t="e">
        <f t="shared" si="40"/>
        <v>#VALUE!</v>
      </c>
      <c r="BNN3" t="e">
        <f t="shared" si="40"/>
        <v>#VALUE!</v>
      </c>
      <c r="BNO3" t="e">
        <f t="shared" si="40"/>
        <v>#VALUE!</v>
      </c>
      <c r="BNP3" t="e">
        <f t="shared" si="40"/>
        <v>#VALUE!</v>
      </c>
      <c r="BNQ3" t="str">
        <f t="shared" si="40"/>
        <v>_x0001_</v>
      </c>
      <c r="BNR3" t="e">
        <f t="shared" si="40"/>
        <v>#VALUE!</v>
      </c>
      <c r="BNS3" t="e">
        <f t="shared" si="40"/>
        <v>#VALUE!</v>
      </c>
      <c r="BNT3" t="str">
        <f t="shared" si="40"/>
        <v>_x0001_</v>
      </c>
      <c r="BNU3" t="e">
        <f t="shared" ref="BNU3:BQF3" si="41">CHAR(BNU2)</f>
        <v>#VALUE!</v>
      </c>
      <c r="BNV3" t="e">
        <f t="shared" si="41"/>
        <v>#VALUE!</v>
      </c>
      <c r="BNW3" t="e">
        <f t="shared" si="41"/>
        <v>#VALUE!</v>
      </c>
      <c r="BNX3" t="e">
        <f t="shared" si="41"/>
        <v>#VALUE!</v>
      </c>
      <c r="BNY3" t="e">
        <f t="shared" si="41"/>
        <v>#VALUE!</v>
      </c>
      <c r="BNZ3" t="e">
        <f t="shared" si="41"/>
        <v>#VALUE!</v>
      </c>
      <c r="BOA3" t="e">
        <f t="shared" si="41"/>
        <v>#VALUE!</v>
      </c>
      <c r="BOB3" t="e">
        <f t="shared" si="41"/>
        <v>#VALUE!</v>
      </c>
      <c r="BOC3" t="e">
        <f t="shared" si="41"/>
        <v>#VALUE!</v>
      </c>
      <c r="BOD3" t="str">
        <f t="shared" si="41"/>
        <v>_x0001_</v>
      </c>
      <c r="BOE3" t="e">
        <f t="shared" si="41"/>
        <v>#VALUE!</v>
      </c>
      <c r="BOF3" t="e">
        <f t="shared" si="41"/>
        <v>#VALUE!</v>
      </c>
      <c r="BOG3" t="str">
        <f t="shared" si="41"/>
        <v>m</v>
      </c>
      <c r="BOH3" t="e">
        <f t="shared" si="41"/>
        <v>#VALUE!</v>
      </c>
      <c r="BOI3" t="e">
        <f t="shared" si="41"/>
        <v>#VALUE!</v>
      </c>
      <c r="BOJ3" t="e">
        <f t="shared" si="41"/>
        <v>#VALUE!</v>
      </c>
      <c r="BOK3" t="e">
        <f t="shared" si="41"/>
        <v>#VALUE!</v>
      </c>
      <c r="BOL3" t="str">
        <f t="shared" si="41"/>
        <v>m</v>
      </c>
      <c r="BOM3" t="str">
        <f t="shared" si="41"/>
        <v>_x0001_</v>
      </c>
      <c r="BON3" t="e">
        <f t="shared" si="41"/>
        <v>#VALUE!</v>
      </c>
      <c r="BOO3" t="e">
        <f t="shared" si="41"/>
        <v>#VALUE!</v>
      </c>
      <c r="BOP3" t="e">
        <f t="shared" si="41"/>
        <v>#VALUE!</v>
      </c>
      <c r="BOQ3" t="str">
        <f t="shared" si="41"/>
        <v>_x0001_</v>
      </c>
      <c r="BOR3" t="e">
        <f t="shared" si="41"/>
        <v>#VALUE!</v>
      </c>
      <c r="BOS3" t="e">
        <f t="shared" si="41"/>
        <v>#VALUE!</v>
      </c>
      <c r="BOT3" t="e">
        <f t="shared" si="41"/>
        <v>#VALUE!</v>
      </c>
      <c r="BOU3" t="e">
        <f t="shared" si="41"/>
        <v>#VALUE!</v>
      </c>
      <c r="BOV3" t="e">
        <f t="shared" si="41"/>
        <v>#VALUE!</v>
      </c>
      <c r="BOW3" t="e">
        <f t="shared" si="41"/>
        <v>#VALUE!</v>
      </c>
      <c r="BOX3" t="e">
        <f t="shared" si="41"/>
        <v>#VALUE!</v>
      </c>
      <c r="BOY3" t="e">
        <f t="shared" si="41"/>
        <v>#VALUE!</v>
      </c>
      <c r="BOZ3" t="e">
        <f t="shared" si="41"/>
        <v>#VALUE!</v>
      </c>
      <c r="BPA3" t="e">
        <f t="shared" si="41"/>
        <v>#VALUE!</v>
      </c>
      <c r="BPB3" t="str">
        <f t="shared" si="41"/>
        <v>_x0001_</v>
      </c>
      <c r="BPC3" t="e">
        <f t="shared" si="41"/>
        <v>#VALUE!</v>
      </c>
      <c r="BPD3" t="e">
        <f t="shared" si="41"/>
        <v>#VALUE!</v>
      </c>
      <c r="BPE3" t="e">
        <f t="shared" si="41"/>
        <v>#VALUE!</v>
      </c>
      <c r="BPF3" t="e">
        <f t="shared" si="41"/>
        <v>#VALUE!</v>
      </c>
      <c r="BPG3" t="e">
        <f t="shared" si="41"/>
        <v>#VALUE!</v>
      </c>
      <c r="BPH3" t="str">
        <f t="shared" si="41"/>
        <v>_x0001_</v>
      </c>
      <c r="BPI3" t="e">
        <f t="shared" si="41"/>
        <v>#VALUE!</v>
      </c>
      <c r="BPJ3" t="e">
        <f t="shared" si="41"/>
        <v>#VALUE!</v>
      </c>
      <c r="BPK3" t="e">
        <f t="shared" si="41"/>
        <v>#VALUE!</v>
      </c>
      <c r="BPL3" t="e">
        <f t="shared" si="41"/>
        <v>#VALUE!</v>
      </c>
      <c r="BPM3" t="str">
        <f t="shared" si="41"/>
        <v>_x0001_</v>
      </c>
      <c r="BPN3" t="e">
        <f t="shared" si="41"/>
        <v>#VALUE!</v>
      </c>
      <c r="BPO3" t="e">
        <f t="shared" si="41"/>
        <v>#VALUE!</v>
      </c>
      <c r="BPP3" t="e">
        <f t="shared" si="41"/>
        <v>#VALUE!</v>
      </c>
      <c r="BPQ3" t="e">
        <f t="shared" si="41"/>
        <v>#VALUE!</v>
      </c>
      <c r="BPR3" t="e">
        <f t="shared" si="41"/>
        <v>#VALUE!</v>
      </c>
      <c r="BPS3" t="str">
        <f t="shared" si="41"/>
        <v>_x0001_</v>
      </c>
      <c r="BPT3" t="e">
        <f t="shared" si="41"/>
        <v>#VALUE!</v>
      </c>
      <c r="BPU3" t="str">
        <f t="shared" si="41"/>
        <v>c</v>
      </c>
      <c r="BPV3" t="e">
        <f t="shared" si="41"/>
        <v>#VALUE!</v>
      </c>
      <c r="BPW3" t="e">
        <f t="shared" si="41"/>
        <v>#VALUE!</v>
      </c>
      <c r="BPX3" t="e">
        <f t="shared" si="41"/>
        <v>#VALUE!</v>
      </c>
      <c r="BPY3" t="str">
        <f t="shared" si="41"/>
        <v>m</v>
      </c>
      <c r="BPZ3" t="e">
        <f t="shared" si="41"/>
        <v>#VALUE!</v>
      </c>
      <c r="BQA3" t="e">
        <f t="shared" si="41"/>
        <v>#VALUE!</v>
      </c>
      <c r="BQB3" t="str">
        <f t="shared" si="41"/>
        <v>_x0001_</v>
      </c>
      <c r="BQC3" t="e">
        <f t="shared" si="41"/>
        <v>#VALUE!</v>
      </c>
      <c r="BQD3" t="str">
        <f t="shared" si="41"/>
        <v>m</v>
      </c>
      <c r="BQE3" t="str">
        <f t="shared" si="41"/>
        <v>_x0001_</v>
      </c>
      <c r="BQF3" t="e">
        <f t="shared" si="41"/>
        <v>#VALUE!</v>
      </c>
      <c r="BQG3" t="str">
        <f t="shared" ref="BQG3:BSR3" si="42">CHAR(BQG2)</f>
        <v>_x0001_</v>
      </c>
      <c r="BQH3" t="e">
        <f t="shared" si="42"/>
        <v>#VALUE!</v>
      </c>
      <c r="BQI3" t="str">
        <f t="shared" si="42"/>
        <v>_x0001_</v>
      </c>
      <c r="BQJ3" t="e">
        <f t="shared" si="42"/>
        <v>#VALUE!</v>
      </c>
      <c r="BQK3" t="str">
        <f t="shared" si="42"/>
        <v>_x0001_</v>
      </c>
      <c r="BQL3" t="e">
        <f t="shared" si="42"/>
        <v>#VALUE!</v>
      </c>
      <c r="BQM3" t="e">
        <f t="shared" si="42"/>
        <v>#VALUE!</v>
      </c>
      <c r="BQN3" t="e">
        <f t="shared" si="42"/>
        <v>#VALUE!</v>
      </c>
      <c r="BQO3" t="e">
        <f t="shared" si="42"/>
        <v>#VALUE!</v>
      </c>
      <c r="BQP3" t="e">
        <f t="shared" si="42"/>
        <v>#VALUE!</v>
      </c>
      <c r="BQQ3" t="str">
        <f t="shared" si="42"/>
        <v>c</v>
      </c>
      <c r="BQR3" t="e">
        <f t="shared" si="42"/>
        <v>#VALUE!</v>
      </c>
      <c r="BQS3" t="e">
        <f t="shared" si="42"/>
        <v>#VALUE!</v>
      </c>
      <c r="BQT3" t="e">
        <f t="shared" si="42"/>
        <v>#VALUE!</v>
      </c>
      <c r="BQU3" t="str">
        <f t="shared" si="42"/>
        <v>m</v>
      </c>
      <c r="BQV3" t="e">
        <f t="shared" si="42"/>
        <v>#VALUE!</v>
      </c>
      <c r="BQW3" t="e">
        <f t="shared" si="42"/>
        <v>#VALUE!</v>
      </c>
      <c r="BQX3" t="str">
        <f t="shared" si="42"/>
        <v>_x0001_</v>
      </c>
      <c r="BQY3" t="e">
        <f t="shared" si="42"/>
        <v>#VALUE!</v>
      </c>
      <c r="BQZ3" t="str">
        <f t="shared" si="42"/>
        <v>m</v>
      </c>
      <c r="BRA3" t="str">
        <f t="shared" si="42"/>
        <v>_x0001_</v>
      </c>
      <c r="BRB3" t="e">
        <f t="shared" si="42"/>
        <v>#VALUE!</v>
      </c>
      <c r="BRC3" t="e">
        <f t="shared" si="42"/>
        <v>#VALUE!</v>
      </c>
      <c r="BRD3" t="str">
        <f t="shared" si="42"/>
        <v>_x0001_</v>
      </c>
      <c r="BRE3" t="e">
        <f t="shared" si="42"/>
        <v>#VALUE!</v>
      </c>
      <c r="BRF3" t="str">
        <f t="shared" si="42"/>
        <v>m</v>
      </c>
      <c r="BRG3" t="e">
        <f t="shared" si="42"/>
        <v>#VALUE!</v>
      </c>
      <c r="BRH3" t="e">
        <f t="shared" si="42"/>
        <v>#VALUE!</v>
      </c>
      <c r="BRI3" t="e">
        <f t="shared" si="42"/>
        <v>#VALUE!</v>
      </c>
      <c r="BRJ3" t="e">
        <f t="shared" si="42"/>
        <v>#VALUE!</v>
      </c>
      <c r="BRK3" t="str">
        <f t="shared" si="42"/>
        <v>m</v>
      </c>
      <c r="BRL3" t="str">
        <f t="shared" si="42"/>
        <v>_x0001_</v>
      </c>
      <c r="BRM3" t="e">
        <f t="shared" si="42"/>
        <v>#VALUE!</v>
      </c>
      <c r="BRN3" t="e">
        <f t="shared" si="42"/>
        <v>#VALUE!</v>
      </c>
      <c r="BRO3" t="str">
        <f t="shared" si="42"/>
        <v>_x0001_</v>
      </c>
      <c r="BRP3" t="str">
        <f t="shared" si="42"/>
        <v>_x0001_</v>
      </c>
      <c r="BRQ3" t="e">
        <f t="shared" si="42"/>
        <v>#VALUE!</v>
      </c>
      <c r="BRR3" t="e">
        <f t="shared" si="42"/>
        <v>#VALUE!</v>
      </c>
      <c r="BRS3" t="str">
        <f t="shared" si="42"/>
        <v>_x0001_</v>
      </c>
      <c r="BRT3" t="e">
        <f t="shared" si="42"/>
        <v>#VALUE!</v>
      </c>
      <c r="BRU3" t="e">
        <f t="shared" si="42"/>
        <v>#VALUE!</v>
      </c>
      <c r="BRV3" t="str">
        <f t="shared" si="42"/>
        <v>_x0001_</v>
      </c>
      <c r="BRW3" t="e">
        <f t="shared" si="42"/>
        <v>#VALUE!</v>
      </c>
      <c r="BRX3" t="e">
        <f t="shared" si="42"/>
        <v>#VALUE!</v>
      </c>
      <c r="BRY3" t="str">
        <f t="shared" si="42"/>
        <v>_x0001_</v>
      </c>
      <c r="BRZ3" t="e">
        <f t="shared" si="42"/>
        <v>#VALUE!</v>
      </c>
      <c r="BSA3" t="str">
        <f t="shared" si="42"/>
        <v>m</v>
      </c>
      <c r="BSB3" t="e">
        <f t="shared" si="42"/>
        <v>#VALUE!</v>
      </c>
      <c r="BSC3" t="e">
        <f t="shared" si="42"/>
        <v>#VALUE!</v>
      </c>
      <c r="BSD3" t="e">
        <f t="shared" si="42"/>
        <v>#VALUE!</v>
      </c>
      <c r="BSE3" t="e">
        <f t="shared" si="42"/>
        <v>#VALUE!</v>
      </c>
      <c r="BSF3" t="str">
        <f t="shared" si="42"/>
        <v>m</v>
      </c>
      <c r="BSG3" t="str">
        <f t="shared" si="42"/>
        <v>_x0001_</v>
      </c>
      <c r="BSH3" t="e">
        <f t="shared" si="42"/>
        <v>#VALUE!</v>
      </c>
      <c r="BSI3" t="e">
        <f t="shared" si="42"/>
        <v>#VALUE!</v>
      </c>
      <c r="BSJ3" t="e">
        <f t="shared" si="42"/>
        <v>#VALUE!</v>
      </c>
      <c r="BSK3" t="str">
        <f t="shared" si="42"/>
        <v>_x0001_</v>
      </c>
      <c r="BSL3" t="e">
        <f t="shared" si="42"/>
        <v>#VALUE!</v>
      </c>
      <c r="BSM3" t="str">
        <f t="shared" si="42"/>
        <v>_x0001_</v>
      </c>
      <c r="BSN3" t="e">
        <f t="shared" si="42"/>
        <v>#VALUE!</v>
      </c>
      <c r="BSO3" t="e">
        <f t="shared" si="42"/>
        <v>#VALUE!</v>
      </c>
      <c r="BSP3" t="e">
        <f t="shared" si="42"/>
        <v>#VALUE!</v>
      </c>
      <c r="BSQ3" t="str">
        <f t="shared" si="42"/>
        <v>_x0001_</v>
      </c>
      <c r="BSR3" t="e">
        <f t="shared" si="42"/>
        <v>#VALUE!</v>
      </c>
      <c r="BSS3" t="str">
        <f t="shared" ref="BSS3:BVD3" si="43">CHAR(BSS2)</f>
        <v>c</v>
      </c>
      <c r="BST3" t="e">
        <f t="shared" si="43"/>
        <v>#VALUE!</v>
      </c>
      <c r="BSU3" t="str">
        <f t="shared" si="43"/>
        <v>_x0001_</v>
      </c>
      <c r="BSV3" t="e">
        <f t="shared" si="43"/>
        <v>#VALUE!</v>
      </c>
      <c r="BSW3" t="str">
        <f t="shared" si="43"/>
        <v>m</v>
      </c>
      <c r="BSX3" t="e">
        <f t="shared" si="43"/>
        <v>#VALUE!</v>
      </c>
      <c r="BSY3" t="e">
        <f t="shared" si="43"/>
        <v>#VALUE!</v>
      </c>
      <c r="BSZ3" t="e">
        <f t="shared" si="43"/>
        <v>#VALUE!</v>
      </c>
      <c r="BTA3" t="e">
        <f t="shared" si="43"/>
        <v>#VALUE!</v>
      </c>
      <c r="BTB3" t="str">
        <f t="shared" si="43"/>
        <v>m</v>
      </c>
      <c r="BTC3" t="str">
        <f t="shared" si="43"/>
        <v>_x0001_</v>
      </c>
      <c r="BTD3" t="e">
        <f t="shared" si="43"/>
        <v>#VALUE!</v>
      </c>
      <c r="BTE3" t="str">
        <f t="shared" si="43"/>
        <v>_x0001_</v>
      </c>
      <c r="BTF3" t="e">
        <f t="shared" si="43"/>
        <v>#VALUE!</v>
      </c>
      <c r="BTG3" t="str">
        <f t="shared" si="43"/>
        <v>_x0001_</v>
      </c>
      <c r="BTH3" t="e">
        <f t="shared" si="43"/>
        <v>#VALUE!</v>
      </c>
      <c r="BTI3" t="e">
        <f t="shared" si="43"/>
        <v>#VALUE!</v>
      </c>
      <c r="BTJ3" t="str">
        <f t="shared" si="43"/>
        <v>_x0001_</v>
      </c>
      <c r="BTK3" t="e">
        <f t="shared" si="43"/>
        <v>#VALUE!</v>
      </c>
      <c r="BTL3" t="e">
        <f t="shared" si="43"/>
        <v>#VALUE!</v>
      </c>
      <c r="BTM3" t="str">
        <f t="shared" si="43"/>
        <v>_x0001_</v>
      </c>
      <c r="BTN3" t="e">
        <f t="shared" si="43"/>
        <v>#VALUE!</v>
      </c>
      <c r="BTO3" t="str">
        <f t="shared" si="43"/>
        <v>c</v>
      </c>
      <c r="BTP3" t="e">
        <f t="shared" si="43"/>
        <v>#VALUE!</v>
      </c>
      <c r="BTQ3" t="str">
        <f t="shared" si="43"/>
        <v>_x0001_</v>
      </c>
      <c r="BTR3" t="e">
        <f t="shared" si="43"/>
        <v>#VALUE!</v>
      </c>
      <c r="BTS3" t="str">
        <f t="shared" si="43"/>
        <v>m</v>
      </c>
      <c r="BTT3" t="e">
        <f t="shared" si="43"/>
        <v>#VALUE!</v>
      </c>
      <c r="BTU3" t="e">
        <f t="shared" si="43"/>
        <v>#VALUE!</v>
      </c>
      <c r="BTV3" t="e">
        <f t="shared" si="43"/>
        <v>#VALUE!</v>
      </c>
      <c r="BTW3" t="e">
        <f t="shared" si="43"/>
        <v>#VALUE!</v>
      </c>
      <c r="BTX3" t="e">
        <f t="shared" si="43"/>
        <v>#VALUE!</v>
      </c>
      <c r="BTY3" t="e">
        <f t="shared" si="43"/>
        <v>#VALUE!</v>
      </c>
      <c r="BTZ3" t="e">
        <f t="shared" si="43"/>
        <v>#VALUE!</v>
      </c>
      <c r="BUA3" t="e">
        <f t="shared" si="43"/>
        <v>#VALUE!</v>
      </c>
      <c r="BUB3" t="e">
        <f t="shared" si="43"/>
        <v>#VALUE!</v>
      </c>
      <c r="BUC3" t="e">
        <f t="shared" si="43"/>
        <v>#VALUE!</v>
      </c>
      <c r="BUD3" t="e">
        <f t="shared" si="43"/>
        <v>#VALUE!</v>
      </c>
      <c r="BUE3" t="e">
        <f t="shared" si="43"/>
        <v>#VALUE!</v>
      </c>
      <c r="BUF3" t="e">
        <f t="shared" si="43"/>
        <v>#VALUE!</v>
      </c>
      <c r="BUG3" t="e">
        <f t="shared" si="43"/>
        <v>#VALUE!</v>
      </c>
      <c r="BUH3" t="e">
        <f t="shared" si="43"/>
        <v>#VALUE!</v>
      </c>
      <c r="BUI3" t="e">
        <f t="shared" si="43"/>
        <v>#VALUE!</v>
      </c>
      <c r="BUJ3" t="e">
        <f t="shared" si="43"/>
        <v>#VALUE!</v>
      </c>
      <c r="BUK3" t="e">
        <f t="shared" si="43"/>
        <v>#VALUE!</v>
      </c>
      <c r="BUL3" t="e">
        <f t="shared" si="43"/>
        <v>#VALUE!</v>
      </c>
      <c r="BUM3" t="e">
        <f t="shared" si="43"/>
        <v>#VALUE!</v>
      </c>
      <c r="BUN3" t="e">
        <f t="shared" si="43"/>
        <v>#VALUE!</v>
      </c>
      <c r="BUO3" t="e">
        <f t="shared" si="43"/>
        <v>#VALUE!</v>
      </c>
      <c r="BUP3" t="e">
        <f t="shared" si="43"/>
        <v>#VALUE!</v>
      </c>
      <c r="BUQ3" t="e">
        <f t="shared" si="43"/>
        <v>#VALUE!</v>
      </c>
      <c r="BUR3" t="e">
        <f t="shared" si="43"/>
        <v>#VALUE!</v>
      </c>
      <c r="BUS3" t="e">
        <f t="shared" si="43"/>
        <v>#VALUE!</v>
      </c>
      <c r="BUT3" t="e">
        <f t="shared" si="43"/>
        <v>#VALUE!</v>
      </c>
      <c r="BUU3" t="e">
        <f t="shared" si="43"/>
        <v>#VALUE!</v>
      </c>
      <c r="BUV3" t="e">
        <f t="shared" si="43"/>
        <v>#VALUE!</v>
      </c>
      <c r="BUW3" t="e">
        <f t="shared" si="43"/>
        <v>#VALUE!</v>
      </c>
      <c r="BUX3" t="e">
        <f t="shared" si="43"/>
        <v>#VALUE!</v>
      </c>
      <c r="BUY3" t="e">
        <f t="shared" si="43"/>
        <v>#VALUE!</v>
      </c>
      <c r="BUZ3" t="e">
        <f t="shared" si="43"/>
        <v>#VALUE!</v>
      </c>
      <c r="BVA3" t="e">
        <f t="shared" si="43"/>
        <v>#VALUE!</v>
      </c>
      <c r="BVB3" t="e">
        <f t="shared" si="43"/>
        <v>#VALUE!</v>
      </c>
      <c r="BVC3" t="e">
        <f t="shared" si="43"/>
        <v>#VALUE!</v>
      </c>
      <c r="BVD3" t="e">
        <f t="shared" si="43"/>
        <v>#VALUE!</v>
      </c>
      <c r="BVE3" t="e">
        <f t="shared" ref="BVE3:BXP3" si="44">CHAR(BVE2)</f>
        <v>#VALUE!</v>
      </c>
      <c r="BVF3" t="e">
        <f t="shared" si="44"/>
        <v>#VALUE!</v>
      </c>
      <c r="BVG3" t="e">
        <f t="shared" si="44"/>
        <v>#VALUE!</v>
      </c>
      <c r="BVH3" t="e">
        <f t="shared" si="44"/>
        <v>#VALUE!</v>
      </c>
      <c r="BVI3" t="e">
        <f t="shared" si="44"/>
        <v>#VALUE!</v>
      </c>
      <c r="BVJ3" t="e">
        <f t="shared" si="44"/>
        <v>#VALUE!</v>
      </c>
      <c r="BVK3" t="e">
        <f t="shared" si="44"/>
        <v>#VALUE!</v>
      </c>
      <c r="BVL3" t="e">
        <f t="shared" si="44"/>
        <v>#VALUE!</v>
      </c>
      <c r="BVM3" t="e">
        <f t="shared" si="44"/>
        <v>#VALUE!</v>
      </c>
      <c r="BVN3" t="e">
        <f t="shared" si="44"/>
        <v>#VALUE!</v>
      </c>
      <c r="BVO3" t="e">
        <f t="shared" si="44"/>
        <v>#VALUE!</v>
      </c>
      <c r="BVP3" t="e">
        <f t="shared" si="44"/>
        <v>#VALUE!</v>
      </c>
      <c r="BVQ3" t="e">
        <f t="shared" si="44"/>
        <v>#VALUE!</v>
      </c>
      <c r="BVR3" t="e">
        <f t="shared" si="44"/>
        <v>#VALUE!</v>
      </c>
      <c r="BVS3" t="str">
        <f t="shared" si="44"/>
        <v>_x0005_</v>
      </c>
      <c r="BVT3" t="str">
        <f t="shared" si="44"/>
        <v>_</v>
      </c>
      <c r="BVU3" t="str">
        <f t="shared" si="44"/>
        <v>l</v>
      </c>
      <c r="BVV3" t="str">
        <f t="shared" si="44"/>
        <v>h</v>
      </c>
      <c r="BVW3" t="str">
        <f t="shared" si="44"/>
        <v>h</v>
      </c>
      <c r="BVX3" t="str">
        <f t="shared" si="44"/>
        <v>_x0017_</v>
      </c>
      <c r="BVY3" t="str">
        <f t="shared" si="44"/>
        <v>_x0005_</v>
      </c>
      <c r="BVZ3" t="str">
        <f t="shared" si="44"/>
        <v>`</v>
      </c>
      <c r="BWA3" t="str">
        <f t="shared" si="44"/>
        <v>[</v>
      </c>
      <c r="BWB3" t="str">
        <f t="shared" si="44"/>
        <v>l</v>
      </c>
      <c r="BWC3" t="str">
        <f t="shared" si="44"/>
        <v>l</v>
      </c>
      <c r="BWD3" t="str">
        <f t="shared" si="44"/>
        <v>_x0001_</v>
      </c>
      <c r="BWE3" t="str">
        <f t="shared" si="44"/>
        <v>_x0004_</v>
      </c>
      <c r="BWF3" t="str">
        <f t="shared" si="44"/>
        <v>e</v>
      </c>
      <c r="BWG3" t="str">
        <f t="shared" si="44"/>
        <v>i</v>
      </c>
      <c r="BWH3" t="str">
        <f t="shared" si="44"/>
        <v>p</v>
      </c>
      <c r="BWI3" t="str">
        <f t="shared" si="44"/>
        <v>_x0003_</v>
      </c>
      <c r="BWJ3" t="str">
        <f t="shared" si="44"/>
        <v>_x0006_</v>
      </c>
      <c r="BWK3" t="str">
        <f t="shared" si="44"/>
        <v>h</v>
      </c>
      <c r="BWL3" t="str">
        <f t="shared" si="44"/>
        <v>h</v>
      </c>
      <c r="BWM3" t="str">
        <f t="shared" si="44"/>
        <v>j</v>
      </c>
      <c r="BWN3" t="str">
        <f t="shared" si="44"/>
        <v>k</v>
      </c>
      <c r="BWO3" t="str">
        <f t="shared" si="44"/>
        <v>^</v>
      </c>
      <c r="BWP3" t="e">
        <f t="shared" si="44"/>
        <v>#VALUE!</v>
      </c>
      <c r="BWQ3" t="str">
        <f t="shared" si="44"/>
        <v>_x0006_</v>
      </c>
      <c r="BWR3" t="str">
        <f t="shared" si="44"/>
        <v>m</v>
      </c>
      <c r="BWS3" t="str">
        <f t="shared" si="44"/>
        <v>h</v>
      </c>
      <c r="BWT3" t="str">
        <f t="shared" si="44"/>
        <v>m</v>
      </c>
      <c r="BWU3" t="str">
        <f t="shared" si="44"/>
        <v>k</v>
      </c>
      <c r="BWV3" t="str">
        <f t="shared" si="44"/>
        <v>^</v>
      </c>
      <c r="BWW3" t="e">
        <f t="shared" si="44"/>
        <v>#VALUE!</v>
      </c>
      <c r="BWX3" t="str">
        <f t="shared" si="44"/>
        <v>_x0005_</v>
      </c>
      <c r="BWY3" t="str">
        <f t="shared" si="44"/>
        <v>o</v>
      </c>
      <c r="BWZ3" t="str">
        <f t="shared" si="44"/>
        <v>[</v>
      </c>
      <c r="BXA3" t="str">
        <f t="shared" si="44"/>
        <v>d</v>
      </c>
      <c r="BXB3" t="str">
        <f t="shared" si="44"/>
        <v>]</v>
      </c>
      <c r="BXC3" t="str">
        <f t="shared" si="44"/>
        <v>_x0017_</v>
      </c>
      <c r="BXD3" t="str">
        <f t="shared" si="44"/>
        <v>_x0005_</v>
      </c>
      <c r="BXE3" t="str">
        <f t="shared" si="44"/>
        <v>r</v>
      </c>
      <c r="BXF3" t="str">
        <f t="shared" si="44"/>
        <v>_</v>
      </c>
      <c r="BXG3" t="str">
        <f t="shared" si="44"/>
        <v>l</v>
      </c>
      <c r="BXH3" t="str">
        <f t="shared" si="44"/>
        <v>l</v>
      </c>
      <c r="BXI3" t="str">
        <f t="shared" si="44"/>
        <v>_x0001_</v>
      </c>
      <c r="BXJ3" t="str">
        <f t="shared" si="44"/>
        <v>m</v>
      </c>
      <c r="BXK3" t="str">
        <f t="shared" si="44"/>
        <v>_x0003_</v>
      </c>
      <c r="BXL3" t="e">
        <f t="shared" si="44"/>
        <v>#VALUE!</v>
      </c>
      <c r="BXM3" t="e">
        <f t="shared" si="44"/>
        <v>#VALUE!</v>
      </c>
      <c r="BXN3" t="e">
        <f t="shared" si="44"/>
        <v>#VALUE!</v>
      </c>
      <c r="BXO3" t="e">
        <f t="shared" si="44"/>
        <v>#VALUE!</v>
      </c>
      <c r="BXP3" t="e">
        <f t="shared" si="44"/>
        <v>#VALUE!</v>
      </c>
      <c r="BXQ3" t="e">
        <f t="shared" ref="BXQ3:CAB3" si="45">CHAR(BXQ2)</f>
        <v>#VALUE!</v>
      </c>
      <c r="BXR3" t="e">
        <f t="shared" si="45"/>
        <v>#VALUE!</v>
      </c>
      <c r="BXS3" t="e">
        <f t="shared" si="45"/>
        <v>#VALUE!</v>
      </c>
      <c r="BXT3" t="e">
        <f t="shared" si="45"/>
        <v>#VALUE!</v>
      </c>
      <c r="BXU3" t="e">
        <f t="shared" si="45"/>
        <v>#VALUE!</v>
      </c>
      <c r="BXV3" t="e">
        <f t="shared" si="45"/>
        <v>#VALUE!</v>
      </c>
      <c r="BXW3" t="e">
        <f t="shared" si="45"/>
        <v>#VALUE!</v>
      </c>
      <c r="BXX3" t="e">
        <f t="shared" si="45"/>
        <v>#VALUE!</v>
      </c>
      <c r="BXY3" t="str">
        <f t="shared" si="45"/>
        <v>_x0001_</v>
      </c>
      <c r="BXZ3" t="e">
        <f t="shared" si="45"/>
        <v>#VALUE!</v>
      </c>
      <c r="BYA3" t="e">
        <f t="shared" si="45"/>
        <v>#VALUE!</v>
      </c>
      <c r="BYB3" t="str">
        <f t="shared" si="45"/>
        <v>_x0001_</v>
      </c>
      <c r="BYC3" t="e">
        <f t="shared" si="45"/>
        <v>#VALUE!</v>
      </c>
      <c r="BYD3" t="e">
        <f t="shared" si="45"/>
        <v>#VALUE!</v>
      </c>
      <c r="BYE3" t="str">
        <f t="shared" si="45"/>
        <v>_x0001_</v>
      </c>
      <c r="BYF3" t="e">
        <f t="shared" si="45"/>
        <v>#VALUE!</v>
      </c>
      <c r="BYG3" t="e">
        <f t="shared" si="45"/>
        <v>#VALUE!</v>
      </c>
      <c r="BYH3" t="e">
        <f t="shared" si="45"/>
        <v>#VALUE!</v>
      </c>
      <c r="BYI3" t="e">
        <f t="shared" si="45"/>
        <v>#VALUE!</v>
      </c>
      <c r="BYJ3" t="e">
        <f t="shared" si="45"/>
        <v>#VALUE!</v>
      </c>
      <c r="BYK3" t="e">
        <f t="shared" si="45"/>
        <v>#VALUE!</v>
      </c>
      <c r="BYL3" t="str">
        <f t="shared" si="45"/>
        <v>_x0001_</v>
      </c>
      <c r="BYM3" t="e">
        <f t="shared" si="45"/>
        <v>#VALUE!</v>
      </c>
      <c r="BYN3" t="e">
        <f t="shared" si="45"/>
        <v>#VALUE!</v>
      </c>
      <c r="BYO3" t="e">
        <f t="shared" si="45"/>
        <v>#VALUE!</v>
      </c>
      <c r="BYP3" t="e">
        <f t="shared" si="45"/>
        <v>#VALUE!</v>
      </c>
      <c r="BYQ3" t="e">
        <f t="shared" si="45"/>
        <v>#VALUE!</v>
      </c>
      <c r="BYR3" t="e">
        <f t="shared" si="45"/>
        <v>#VALUE!</v>
      </c>
      <c r="BYS3" t="e">
        <f t="shared" si="45"/>
        <v>#VALUE!</v>
      </c>
      <c r="BYT3" t="str">
        <f t="shared" si="45"/>
        <v>_x0001_</v>
      </c>
      <c r="BYU3" t="str">
        <f t="shared" si="45"/>
        <v>_x0001_</v>
      </c>
      <c r="BYV3" t="e">
        <f t="shared" si="45"/>
        <v>#VALUE!</v>
      </c>
      <c r="BYW3" t="e">
        <f t="shared" si="45"/>
        <v>#VALUE!</v>
      </c>
      <c r="BYX3" t="str">
        <f t="shared" si="45"/>
        <v>_x0001_</v>
      </c>
      <c r="BYY3" t="str">
        <f t="shared" si="45"/>
        <v>_x0002_</v>
      </c>
      <c r="BYZ3" t="e">
        <f t="shared" si="45"/>
        <v>#VALUE!</v>
      </c>
      <c r="BZA3" t="e">
        <f t="shared" si="45"/>
        <v>#VALUE!</v>
      </c>
      <c r="BZB3" t="str">
        <f t="shared" si="45"/>
        <v>_x0001_</v>
      </c>
      <c r="BZC3" t="str">
        <f t="shared" si="45"/>
        <v>_x0003_</v>
      </c>
      <c r="BZD3" t="e">
        <f t="shared" si="45"/>
        <v>#VALUE!</v>
      </c>
      <c r="BZE3" t="str">
        <f t="shared" si="45"/>
        <v>_x0001_</v>
      </c>
      <c r="BZF3" t="e">
        <f t="shared" si="45"/>
        <v>#VALUE!</v>
      </c>
      <c r="BZG3" t="e">
        <f t="shared" si="45"/>
        <v>#VALUE!</v>
      </c>
      <c r="BZH3" t="e">
        <f t="shared" si="45"/>
        <v>#VALUE!</v>
      </c>
      <c r="BZI3" t="e">
        <f t="shared" si="45"/>
        <v>#VALUE!</v>
      </c>
      <c r="BZJ3" t="e">
        <f t="shared" si="45"/>
        <v>#VALUE!</v>
      </c>
      <c r="BZK3" t="e">
        <f t="shared" si="45"/>
        <v>#VALUE!</v>
      </c>
      <c r="BZL3" t="str">
        <f t="shared" si="45"/>
        <v>_x0001_</v>
      </c>
      <c r="BZM3" t="e">
        <f t="shared" si="45"/>
        <v>#VALUE!</v>
      </c>
      <c r="BZN3" t="e">
        <f t="shared" si="45"/>
        <v>#VALUE!</v>
      </c>
      <c r="BZO3" t="e">
        <f t="shared" si="45"/>
        <v>#VALUE!</v>
      </c>
      <c r="BZP3" t="e">
        <f t="shared" si="45"/>
        <v>#VALUE!</v>
      </c>
      <c r="BZQ3" t="e">
        <f t="shared" si="45"/>
        <v>#VALUE!</v>
      </c>
      <c r="BZR3" t="e">
        <f t="shared" si="45"/>
        <v>#VALUE!</v>
      </c>
      <c r="BZS3" t="e">
        <f t="shared" si="45"/>
        <v>#VALUE!</v>
      </c>
      <c r="BZT3" t="str">
        <f t="shared" si="45"/>
        <v>_x0001_</v>
      </c>
      <c r="BZU3" t="e">
        <f t="shared" si="45"/>
        <v>#VALUE!</v>
      </c>
      <c r="BZV3" t="str">
        <f t="shared" si="45"/>
        <v>j</v>
      </c>
      <c r="BZW3" t="e">
        <f t="shared" si="45"/>
        <v>#VALUE!</v>
      </c>
      <c r="BZX3" t="e">
        <f t="shared" si="45"/>
        <v>#VALUE!</v>
      </c>
      <c r="BZY3" t="e">
        <f t="shared" si="45"/>
        <v>#VALUE!</v>
      </c>
      <c r="BZZ3" t="str">
        <f t="shared" si="45"/>
        <v>_x0001_</v>
      </c>
      <c r="CAA3" t="e">
        <f t="shared" si="45"/>
        <v>#VALUE!</v>
      </c>
      <c r="CAB3" t="e">
        <f t="shared" si="45"/>
        <v>#VALUE!</v>
      </c>
      <c r="CAC3" t="e">
        <f t="shared" ref="CAC3:CCN3" si="46">CHAR(CAC2)</f>
        <v>#VALUE!</v>
      </c>
      <c r="CAD3" t="str">
        <f t="shared" si="46"/>
        <v>_x0001_</v>
      </c>
      <c r="CAE3" t="e">
        <f t="shared" si="46"/>
        <v>#VALUE!</v>
      </c>
      <c r="CAF3" t="e">
        <f t="shared" si="46"/>
        <v>#VALUE!</v>
      </c>
      <c r="CAG3" t="e">
        <f t="shared" si="46"/>
        <v>#VALUE!</v>
      </c>
      <c r="CAH3" t="str">
        <f t="shared" si="46"/>
        <v>_x0007_</v>
      </c>
      <c r="CAI3" t="e">
        <f t="shared" si="46"/>
        <v>#VALUE!</v>
      </c>
      <c r="CAJ3" t="e">
        <f t="shared" si="46"/>
        <v>#VALUE!</v>
      </c>
      <c r="CAK3" t="e">
        <f t="shared" si="46"/>
        <v>#VALUE!</v>
      </c>
      <c r="CAL3" t="e">
        <f t="shared" si="46"/>
        <v>#VALUE!</v>
      </c>
      <c r="CAM3" t="e">
        <f t="shared" si="46"/>
        <v>#VALUE!</v>
      </c>
      <c r="CAN3" t="str">
        <f t="shared" si="46"/>
        <v>_x0001_</v>
      </c>
      <c r="CAO3" t="str">
        <f t="shared" si="46"/>
        <v>±</v>
      </c>
      <c r="CAP3" t="str">
        <f t="shared" si="46"/>
        <v>_x0001_</v>
      </c>
      <c r="CAQ3" t="e">
        <f t="shared" si="46"/>
        <v>#VALUE!</v>
      </c>
      <c r="CAR3" t="str">
        <f t="shared" si="46"/>
        <v>_x0001_</v>
      </c>
      <c r="CAS3" t="e">
        <f t="shared" si="46"/>
        <v>#VALUE!</v>
      </c>
      <c r="CAT3" t="e">
        <f t="shared" si="46"/>
        <v>#VALUE!</v>
      </c>
      <c r="CAU3" t="e">
        <f t="shared" si="46"/>
        <v>#VALUE!</v>
      </c>
      <c r="CAV3" t="e">
        <f t="shared" si="46"/>
        <v>#VALUE!</v>
      </c>
      <c r="CAW3" t="e">
        <f t="shared" si="46"/>
        <v>#VALUE!</v>
      </c>
      <c r="CAX3" t="str">
        <f t="shared" si="46"/>
        <v>m</v>
      </c>
      <c r="CAY3" t="e">
        <f t="shared" si="46"/>
        <v>#VALUE!</v>
      </c>
      <c r="CAZ3" t="e">
        <f t="shared" si="46"/>
        <v>#VALUE!</v>
      </c>
      <c r="CBA3" t="e">
        <f t="shared" si="46"/>
        <v>#VALUE!</v>
      </c>
      <c r="CBB3" t="e">
        <f t="shared" si="46"/>
        <v>#VALUE!</v>
      </c>
      <c r="CBC3" t="str">
        <f t="shared" si="46"/>
        <v>m</v>
      </c>
      <c r="CBD3" t="str">
        <f t="shared" si="46"/>
        <v>_x0003_</v>
      </c>
      <c r="CBE3" t="e">
        <f t="shared" si="46"/>
        <v>#VALUE!</v>
      </c>
      <c r="CBF3" t="e">
        <f t="shared" si="46"/>
        <v>#VALUE!</v>
      </c>
      <c r="CBG3" t="e">
        <f t="shared" si="46"/>
        <v>#VALUE!</v>
      </c>
      <c r="CBH3" t="e">
        <f t="shared" si="46"/>
        <v>#VALUE!</v>
      </c>
      <c r="CBI3" t="e">
        <f t="shared" si="46"/>
        <v>#VALUE!</v>
      </c>
      <c r="CBJ3" t="e">
        <f t="shared" si="46"/>
        <v>#VALUE!</v>
      </c>
      <c r="CBK3" t="str">
        <f t="shared" si="46"/>
        <v>_x0001_</v>
      </c>
      <c r="CBL3" t="e">
        <f t="shared" si="46"/>
        <v>#VALUE!</v>
      </c>
      <c r="CBM3" t="e">
        <f t="shared" si="46"/>
        <v>#VALUE!</v>
      </c>
      <c r="CBN3" t="e">
        <f t="shared" si="46"/>
        <v>#VALUE!</v>
      </c>
      <c r="CBO3" t="e">
        <f t="shared" si="46"/>
        <v>#VALUE!</v>
      </c>
      <c r="CBP3" t="e">
        <f t="shared" si="46"/>
        <v>#VALUE!</v>
      </c>
      <c r="CBQ3" t="e">
        <f t="shared" si="46"/>
        <v>#VALUE!</v>
      </c>
      <c r="CBR3" t="str">
        <f t="shared" si="46"/>
        <v>…</v>
      </c>
      <c r="CBS3" t="str">
        <f t="shared" si="46"/>
        <v>_x0001_</v>
      </c>
      <c r="CBT3" t="e">
        <f t="shared" si="46"/>
        <v>#VALUE!</v>
      </c>
      <c r="CBU3" t="e">
        <f t="shared" si="46"/>
        <v>#VALUE!</v>
      </c>
      <c r="CBV3" t="e">
        <f t="shared" si="46"/>
        <v>#VALUE!</v>
      </c>
      <c r="CBW3" t="e">
        <f t="shared" si="46"/>
        <v>#VALUE!</v>
      </c>
      <c r="CBX3" t="e">
        <f t="shared" si="46"/>
        <v>#VALUE!</v>
      </c>
      <c r="CBY3" t="e">
        <f t="shared" si="46"/>
        <v>#VALUE!</v>
      </c>
      <c r="CBZ3" t="e">
        <f t="shared" si="46"/>
        <v>#VALUE!</v>
      </c>
      <c r="CCA3" t="e">
        <f t="shared" si="46"/>
        <v>#VALUE!</v>
      </c>
      <c r="CCB3" t="str">
        <f t="shared" si="46"/>
        <v>_x0001_</v>
      </c>
      <c r="CCC3" t="e">
        <f t="shared" si="46"/>
        <v>#VALUE!</v>
      </c>
      <c r="CCD3" t="e">
        <f t="shared" si="46"/>
        <v>#VALUE!</v>
      </c>
      <c r="CCE3" t="e">
        <f t="shared" si="46"/>
        <v>#VALUE!</v>
      </c>
      <c r="CCF3" t="str">
        <f t="shared" si="46"/>
        <v>_x0001_</v>
      </c>
      <c r="CCG3" t="str">
        <f t="shared" si="46"/>
        <v>_x0001_</v>
      </c>
      <c r="CCH3" t="e">
        <f t="shared" si="46"/>
        <v>#VALUE!</v>
      </c>
      <c r="CCI3" t="str">
        <f t="shared" si="46"/>
        <v>_x0001_</v>
      </c>
      <c r="CCJ3" t="e">
        <f t="shared" si="46"/>
        <v>#VALUE!</v>
      </c>
      <c r="CCK3" t="e">
        <f t="shared" si="46"/>
        <v>#VALUE!</v>
      </c>
      <c r="CCL3" t="e">
        <f t="shared" si="46"/>
        <v>#VALUE!</v>
      </c>
      <c r="CCM3" t="e">
        <f t="shared" si="46"/>
        <v>#VALUE!</v>
      </c>
      <c r="CCN3" t="e">
        <f t="shared" si="46"/>
        <v>#VALUE!</v>
      </c>
      <c r="CCO3" t="str">
        <f t="shared" ref="CCO3:CEZ3" si="47">CHAR(CCO2)</f>
        <v>m</v>
      </c>
      <c r="CCP3" t="e">
        <f t="shared" si="47"/>
        <v>#VALUE!</v>
      </c>
      <c r="CCQ3" t="e">
        <f t="shared" si="47"/>
        <v>#VALUE!</v>
      </c>
      <c r="CCR3" t="e">
        <f t="shared" si="47"/>
        <v>#VALUE!</v>
      </c>
      <c r="CCS3" t="e">
        <f t="shared" si="47"/>
        <v>#VALUE!</v>
      </c>
      <c r="CCT3" t="e">
        <f t="shared" si="47"/>
        <v>#VALUE!</v>
      </c>
      <c r="CCU3" t="str">
        <f t="shared" si="47"/>
        <v>m</v>
      </c>
      <c r="CCV3" t="str">
        <f t="shared" si="47"/>
        <v>_x0001_</v>
      </c>
      <c r="CCW3" t="e">
        <f t="shared" si="47"/>
        <v>#VALUE!</v>
      </c>
      <c r="CCX3" t="e">
        <f t="shared" si="47"/>
        <v>#VALUE!</v>
      </c>
      <c r="CCY3" t="str">
        <f t="shared" si="47"/>
        <v>_x0001_</v>
      </c>
      <c r="CCZ3" t="e">
        <f t="shared" si="47"/>
        <v>#VALUE!</v>
      </c>
      <c r="CDA3" t="e">
        <f t="shared" si="47"/>
        <v>#VALUE!</v>
      </c>
      <c r="CDB3" t="e">
        <f t="shared" si="47"/>
        <v>#VALUE!</v>
      </c>
      <c r="CDC3" t="e">
        <f t="shared" si="47"/>
        <v>#VALUE!</v>
      </c>
      <c r="CDD3" t="str">
        <f t="shared" si="47"/>
        <v>_x0001_</v>
      </c>
      <c r="CDE3" t="e">
        <f t="shared" si="47"/>
        <v>#VALUE!</v>
      </c>
      <c r="CDF3" t="str">
        <f t="shared" si="47"/>
        <v>_x000D_</v>
      </c>
      <c r="CDG3" t="e">
        <f t="shared" si="47"/>
        <v>#VALUE!</v>
      </c>
      <c r="CDH3" t="str">
        <f t="shared" si="47"/>
        <v>_x0002_</v>
      </c>
      <c r="CDI3" t="e">
        <f t="shared" si="47"/>
        <v>#VALUE!</v>
      </c>
      <c r="CDJ3" t="str">
        <f t="shared" si="47"/>
        <v>_x0001_</v>
      </c>
      <c r="CDK3" t="str">
        <f t="shared" si="47"/>
        <v>_x0004_</v>
      </c>
      <c r="CDL3" t="str">
        <f t="shared" si="47"/>
        <v>_x0003_</v>
      </c>
      <c r="CDM3" t="e">
        <f t="shared" si="47"/>
        <v>#VALUE!</v>
      </c>
      <c r="CDN3" t="str">
        <f t="shared" si="47"/>
        <v>_x0001_</v>
      </c>
      <c r="CDO3" t="e">
        <f t="shared" si="47"/>
        <v>#VALUE!</v>
      </c>
      <c r="CDP3" t="str">
        <f t="shared" si="47"/>
        <v>_x0004_</v>
      </c>
      <c r="CDQ3" t="e">
        <f t="shared" si="47"/>
        <v>#VALUE!</v>
      </c>
      <c r="CDR3" t="e">
        <f t="shared" si="47"/>
        <v>#VALUE!</v>
      </c>
      <c r="CDS3" t="e">
        <f t="shared" si="47"/>
        <v>#VALUE!</v>
      </c>
      <c r="CDT3" t="e">
        <f t="shared" si="47"/>
        <v>#VALUE!</v>
      </c>
      <c r="CDU3" t="e">
        <f t="shared" si="47"/>
        <v>#VALUE!</v>
      </c>
      <c r="CDV3" t="e">
        <f t="shared" si="47"/>
        <v>#VALUE!</v>
      </c>
      <c r="CDW3" t="e">
        <f t="shared" si="47"/>
        <v>#VALUE!</v>
      </c>
      <c r="CDX3" t="e">
        <f t="shared" si="47"/>
        <v>#VALUE!</v>
      </c>
      <c r="CDY3" t="e">
        <f t="shared" si="47"/>
        <v>#VALUE!</v>
      </c>
      <c r="CDZ3" t="e">
        <f t="shared" si="47"/>
        <v>#VALUE!</v>
      </c>
      <c r="CEA3" t="e">
        <f t="shared" si="47"/>
        <v>#VALUE!</v>
      </c>
      <c r="CEB3" t="str">
        <f t="shared" si="47"/>
        <v>_x0001_</v>
      </c>
      <c r="CEC3" t="str">
        <f t="shared" si="47"/>
        <v>‚</v>
      </c>
      <c r="CED3" t="str">
        <f t="shared" si="47"/>
        <v>_x0001_</v>
      </c>
      <c r="CEE3" t="e">
        <f t="shared" si="47"/>
        <v>#VALUE!</v>
      </c>
      <c r="CEF3" t="e">
        <f t="shared" si="47"/>
        <v>#VALUE!</v>
      </c>
      <c r="CEG3" t="str">
        <f t="shared" si="47"/>
        <v>_x0001_</v>
      </c>
      <c r="CEH3" t="e">
        <f t="shared" si="47"/>
        <v>#VALUE!</v>
      </c>
      <c r="CEI3" t="e">
        <f t="shared" si="47"/>
        <v>#VALUE!</v>
      </c>
      <c r="CEJ3" t="e">
        <f t="shared" si="47"/>
        <v>#VALUE!</v>
      </c>
      <c r="CEK3" t="e">
        <f t="shared" si="47"/>
        <v>#VALUE!</v>
      </c>
      <c r="CEL3" t="str">
        <f t="shared" si="47"/>
        <v>m</v>
      </c>
      <c r="CEM3" t="e">
        <f t="shared" si="47"/>
        <v>#VALUE!</v>
      </c>
      <c r="CEN3" t="e">
        <f t="shared" si="47"/>
        <v>#VALUE!</v>
      </c>
      <c r="CEO3" t="str">
        <f t="shared" si="47"/>
        <v>_x0001_</v>
      </c>
      <c r="CEP3" t="e">
        <f t="shared" si="47"/>
        <v>#VALUE!</v>
      </c>
      <c r="CEQ3" t="str">
        <f t="shared" si="47"/>
        <v>m</v>
      </c>
      <c r="CER3" t="str">
        <f t="shared" si="47"/>
        <v>_x0003_</v>
      </c>
      <c r="CES3" t="e">
        <f t="shared" si="47"/>
        <v>#VALUE!</v>
      </c>
      <c r="CET3" t="e">
        <f t="shared" si="47"/>
        <v>#VALUE!</v>
      </c>
      <c r="CEU3" t="e">
        <f t="shared" si="47"/>
        <v>#VALUE!</v>
      </c>
      <c r="CEV3" t="e">
        <f t="shared" si="47"/>
        <v>#VALUE!</v>
      </c>
      <c r="CEW3" t="e">
        <f t="shared" si="47"/>
        <v>#VALUE!</v>
      </c>
      <c r="CEX3" t="e">
        <f t="shared" si="47"/>
        <v>#VALUE!</v>
      </c>
      <c r="CEY3" t="e">
        <f t="shared" si="47"/>
        <v>#VALUE!</v>
      </c>
      <c r="CEZ3" t="e">
        <f t="shared" si="47"/>
        <v>#VALUE!</v>
      </c>
      <c r="CFA3" t="e">
        <f t="shared" ref="CFA3:CHL3" si="48">CHAR(CFA2)</f>
        <v>#VALUE!</v>
      </c>
      <c r="CFB3" t="e">
        <f t="shared" si="48"/>
        <v>#VALUE!</v>
      </c>
      <c r="CFC3" t="e">
        <f t="shared" si="48"/>
        <v>#VALUE!</v>
      </c>
      <c r="CFD3" t="e">
        <f t="shared" si="48"/>
        <v>#VALUE!</v>
      </c>
      <c r="CFE3" t="e">
        <f t="shared" si="48"/>
        <v>#VALUE!</v>
      </c>
      <c r="CFF3" t="e">
        <f t="shared" si="48"/>
        <v>#VALUE!</v>
      </c>
      <c r="CFG3" t="e">
        <f t="shared" si="48"/>
        <v>#VALUE!</v>
      </c>
      <c r="CFH3" t="e">
        <f t="shared" si="48"/>
        <v>#VALUE!</v>
      </c>
      <c r="CFI3" t="str">
        <f t="shared" si="48"/>
        <v>_x0001_</v>
      </c>
      <c r="CFJ3" t="e">
        <f t="shared" si="48"/>
        <v>#VALUE!</v>
      </c>
      <c r="CFK3" t="e">
        <f t="shared" si="48"/>
        <v>#VALUE!</v>
      </c>
      <c r="CFL3" t="e">
        <f t="shared" si="48"/>
        <v>#VALUE!</v>
      </c>
      <c r="CFM3" t="e">
        <f t="shared" si="48"/>
        <v>#VALUE!</v>
      </c>
      <c r="CFN3" t="e">
        <f t="shared" si="48"/>
        <v>#VALUE!</v>
      </c>
      <c r="CFO3" t="e">
        <f t="shared" si="48"/>
        <v>#VALUE!</v>
      </c>
      <c r="CFP3" t="e">
        <f t="shared" si="48"/>
        <v>#VALUE!</v>
      </c>
      <c r="CFQ3" t="e">
        <f t="shared" si="48"/>
        <v>#VALUE!</v>
      </c>
      <c r="CFR3" t="str">
        <f t="shared" si="48"/>
        <v>_x0001_</v>
      </c>
      <c r="CFS3" t="e">
        <f t="shared" si="48"/>
        <v>#VALUE!</v>
      </c>
      <c r="CFT3" t="str">
        <f t="shared" si="48"/>
        <v>_x0005_</v>
      </c>
      <c r="CFU3" t="e">
        <f t="shared" si="48"/>
        <v>#VALUE!</v>
      </c>
      <c r="CFV3" t="str">
        <f t="shared" si="48"/>
        <v>_x0002_</v>
      </c>
      <c r="CFW3" t="e">
        <f t="shared" si="48"/>
        <v>#VALUE!</v>
      </c>
      <c r="CFX3" t="str">
        <f t="shared" si="48"/>
        <v>_x0001_</v>
      </c>
      <c r="CFY3" t="str">
        <f t="shared" si="48"/>
        <v>_x0001_</v>
      </c>
      <c r="CFZ3" t="str">
        <f t="shared" si="48"/>
        <v>_x0003_</v>
      </c>
      <c r="CGA3" t="e">
        <f t="shared" si="48"/>
        <v>#VALUE!</v>
      </c>
      <c r="CGB3" t="e">
        <f t="shared" si="48"/>
        <v>#VALUE!</v>
      </c>
      <c r="CGC3" t="e">
        <f t="shared" si="48"/>
        <v>#VALUE!</v>
      </c>
      <c r="CGD3" t="e">
        <f t="shared" si="48"/>
        <v>#VALUE!</v>
      </c>
      <c r="CGE3" t="e">
        <f t="shared" si="48"/>
        <v>#VALUE!</v>
      </c>
      <c r="CGF3" t="str">
        <f t="shared" si="48"/>
        <v>_x0001_</v>
      </c>
      <c r="CGG3" t="e">
        <f t="shared" si="48"/>
        <v>#VALUE!</v>
      </c>
      <c r="CGH3" t="e">
        <f t="shared" si="48"/>
        <v>#VALUE!</v>
      </c>
      <c r="CGI3" t="str">
        <f t="shared" si="48"/>
        <v>_x0001_</v>
      </c>
      <c r="CGJ3" t="e">
        <f t="shared" si="48"/>
        <v>#VALUE!</v>
      </c>
      <c r="CGK3" t="e">
        <f t="shared" si="48"/>
        <v>#VALUE!</v>
      </c>
      <c r="CGL3" t="e">
        <f t="shared" si="48"/>
        <v>#VALUE!</v>
      </c>
      <c r="CGM3" t="e">
        <f t="shared" si="48"/>
        <v>#VALUE!</v>
      </c>
      <c r="CGN3" t="str">
        <f t="shared" si="48"/>
        <v>_x0001_</v>
      </c>
      <c r="CGO3" t="e">
        <f t="shared" si="48"/>
        <v>#VALUE!</v>
      </c>
      <c r="CGP3" t="e">
        <f t="shared" si="48"/>
        <v>#VALUE!</v>
      </c>
      <c r="CGQ3" t="str">
        <f t="shared" si="48"/>
        <v>_x0001_</v>
      </c>
      <c r="CGR3" t="e">
        <f t="shared" si="48"/>
        <v>#VALUE!</v>
      </c>
      <c r="CGS3" t="e">
        <f t="shared" si="48"/>
        <v>#VALUE!</v>
      </c>
      <c r="CGT3" t="e">
        <f t="shared" si="48"/>
        <v>#VALUE!</v>
      </c>
      <c r="CGU3" t="e">
        <f t="shared" si="48"/>
        <v>#VALUE!</v>
      </c>
      <c r="CGV3" t="e">
        <f t="shared" si="48"/>
        <v>#VALUE!</v>
      </c>
      <c r="CGW3" t="e">
        <f t="shared" si="48"/>
        <v>#VALUE!</v>
      </c>
      <c r="CGX3" t="e">
        <f t="shared" si="48"/>
        <v>#VALUE!</v>
      </c>
      <c r="CGY3" t="str">
        <f t="shared" si="48"/>
        <v>_x0001_</v>
      </c>
      <c r="CGZ3" t="e">
        <f t="shared" si="48"/>
        <v>#VALUE!</v>
      </c>
      <c r="CHA3" t="e">
        <f t="shared" si="48"/>
        <v>#VALUE!</v>
      </c>
      <c r="CHB3" t="str">
        <f t="shared" si="48"/>
        <v>_x0001_</v>
      </c>
      <c r="CHC3" t="e">
        <f t="shared" si="48"/>
        <v>#VALUE!</v>
      </c>
      <c r="CHD3" t="e">
        <f t="shared" si="48"/>
        <v>#VALUE!</v>
      </c>
      <c r="CHE3" t="str">
        <f t="shared" si="48"/>
        <v>_x0001_</v>
      </c>
      <c r="CHF3" t="e">
        <f t="shared" si="48"/>
        <v>#VALUE!</v>
      </c>
      <c r="CHG3" t="str">
        <f t="shared" si="48"/>
        <v>h</v>
      </c>
      <c r="CHH3" t="str">
        <f t="shared" si="48"/>
        <v>.</v>
      </c>
      <c r="CHI3" t="str">
        <f t="shared" si="48"/>
        <v>h</v>
      </c>
      <c r="CHJ3" t="str">
        <f t="shared" si="48"/>
        <v xml:space="preserve">
</v>
      </c>
      <c r="CHK3" t="e">
        <f t="shared" si="48"/>
        <v>#VALUE!</v>
      </c>
      <c r="CHL3" t="str">
        <f t="shared" si="48"/>
        <v>_x0001_</v>
      </c>
      <c r="CHM3" t="e">
        <f t="shared" ref="CHM3:CJX3" si="49">CHAR(CHM2)</f>
        <v>#VALUE!</v>
      </c>
      <c r="CHN3" t="e">
        <f t="shared" si="49"/>
        <v>#VALUE!</v>
      </c>
      <c r="CHO3" t="e">
        <f t="shared" si="49"/>
        <v>#VALUE!</v>
      </c>
      <c r="CHP3" t="e">
        <f t="shared" si="49"/>
        <v>#VALUE!</v>
      </c>
      <c r="CHQ3" t="e">
        <f t="shared" si="49"/>
        <v>#VALUE!</v>
      </c>
      <c r="CHR3" t="e">
        <f t="shared" si="49"/>
        <v>#VALUE!</v>
      </c>
      <c r="CHS3" t="e">
        <f t="shared" si="49"/>
        <v>#VALUE!</v>
      </c>
      <c r="CHT3" t="e">
        <f t="shared" si="49"/>
        <v>#VALUE!</v>
      </c>
      <c r="CHU3" t="e">
        <f t="shared" si="49"/>
        <v>#VALUE!</v>
      </c>
      <c r="CHV3" t="e">
        <f t="shared" si="49"/>
        <v>#VALUE!</v>
      </c>
      <c r="CHW3" t="e">
        <f t="shared" si="49"/>
        <v>#VALUE!</v>
      </c>
      <c r="CHX3" t="e">
        <f t="shared" si="49"/>
        <v>#VALUE!</v>
      </c>
      <c r="CHY3" t="str">
        <f t="shared" si="49"/>
        <v>_x0003_</v>
      </c>
      <c r="CHZ3" t="e">
        <f t="shared" si="49"/>
        <v>#VALUE!</v>
      </c>
      <c r="CIA3" t="e">
        <f t="shared" si="49"/>
        <v>#VALUE!</v>
      </c>
      <c r="CIB3" t="e">
        <f t="shared" si="49"/>
        <v>#VALUE!</v>
      </c>
      <c r="CIC3" t="e">
        <f t="shared" si="49"/>
        <v>#VALUE!</v>
      </c>
      <c r="CID3" t="e">
        <f t="shared" si="49"/>
        <v>#VALUE!</v>
      </c>
      <c r="CIE3" t="e">
        <f t="shared" si="49"/>
        <v>#VALUE!</v>
      </c>
      <c r="CIF3" t="e">
        <f t="shared" si="49"/>
        <v>#VALUE!</v>
      </c>
      <c r="CIG3" t="e">
        <f t="shared" si="49"/>
        <v>#VALUE!</v>
      </c>
      <c r="CIH3" t="e">
        <f t="shared" si="49"/>
        <v>#VALUE!</v>
      </c>
      <c r="CII3" t="e">
        <f t="shared" si="49"/>
        <v>#VALUE!</v>
      </c>
      <c r="CIJ3" t="e">
        <f t="shared" si="49"/>
        <v>#VALUE!</v>
      </c>
      <c r="CIK3" t="e">
        <f t="shared" si="49"/>
        <v>#VALUE!</v>
      </c>
      <c r="CIL3" t="e">
        <f t="shared" si="49"/>
        <v>#VALUE!</v>
      </c>
      <c r="CIM3" t="str">
        <f t="shared" si="49"/>
        <v>_x0001_</v>
      </c>
      <c r="CIN3" t="e">
        <f t="shared" si="49"/>
        <v>#VALUE!</v>
      </c>
      <c r="CIO3" t="str">
        <f t="shared" si="49"/>
        <v>m</v>
      </c>
      <c r="CIP3" t="e">
        <f t="shared" si="49"/>
        <v>#VALUE!</v>
      </c>
      <c r="CIQ3" t="e">
        <f t="shared" si="49"/>
        <v>#VALUE!</v>
      </c>
      <c r="CIR3" t="e">
        <f t="shared" si="49"/>
        <v>#VALUE!</v>
      </c>
      <c r="CIS3" t="e">
        <f t="shared" si="49"/>
        <v>#VALUE!</v>
      </c>
      <c r="CIT3" t="e">
        <f t="shared" si="49"/>
        <v>#VALUE!</v>
      </c>
      <c r="CIU3" t="str">
        <f t="shared" si="49"/>
        <v>m</v>
      </c>
      <c r="CIV3" t="str">
        <f t="shared" si="49"/>
        <v>_x0001_</v>
      </c>
      <c r="CIW3" t="e">
        <f t="shared" si="49"/>
        <v>#VALUE!</v>
      </c>
      <c r="CIX3" t="str">
        <f t="shared" si="49"/>
        <v>_x0001_</v>
      </c>
      <c r="CIY3" t="e">
        <f t="shared" si="49"/>
        <v>#VALUE!</v>
      </c>
      <c r="CIZ3" t="e">
        <f t="shared" si="49"/>
        <v>#VALUE!</v>
      </c>
      <c r="CJA3" t="e">
        <f t="shared" si="49"/>
        <v>#VALUE!</v>
      </c>
      <c r="CJB3" t="e">
        <f t="shared" si="49"/>
        <v>#VALUE!</v>
      </c>
      <c r="CJC3" t="e">
        <f t="shared" si="49"/>
        <v>#VALUE!</v>
      </c>
      <c r="CJD3" t="str">
        <f t="shared" si="49"/>
        <v>_x0001_</v>
      </c>
      <c r="CJE3" t="e">
        <f t="shared" si="49"/>
        <v>#VALUE!</v>
      </c>
      <c r="CJF3" t="e">
        <f t="shared" si="49"/>
        <v>#VALUE!</v>
      </c>
      <c r="CJG3" t="str">
        <f t="shared" si="49"/>
        <v>_x000D_</v>
      </c>
      <c r="CJH3" t="str">
        <f t="shared" si="49"/>
        <v>_x0002_</v>
      </c>
      <c r="CJI3" t="e">
        <f t="shared" si="49"/>
        <v>#VALUE!</v>
      </c>
      <c r="CJJ3" t="str">
        <f t="shared" si="49"/>
        <v>_x0004_</v>
      </c>
      <c r="CJK3" t="str">
        <f t="shared" si="49"/>
        <v>_x0001_</v>
      </c>
      <c r="CJL3" t="str">
        <f t="shared" si="49"/>
        <v>_x0003_</v>
      </c>
      <c r="CJM3" t="e">
        <f t="shared" si="49"/>
        <v>#VALUE!</v>
      </c>
      <c r="CJN3" t="e">
        <f t="shared" si="49"/>
        <v>#VALUE!</v>
      </c>
      <c r="CJO3" t="e">
        <f t="shared" si="49"/>
        <v>#VALUE!</v>
      </c>
      <c r="CJP3" t="str">
        <f t="shared" si="49"/>
        <v>_x0004_</v>
      </c>
      <c r="CJQ3" t="e">
        <f t="shared" si="49"/>
        <v>#VALUE!</v>
      </c>
      <c r="CJR3" t="str">
        <f t="shared" si="49"/>
        <v>_x0001_</v>
      </c>
      <c r="CJS3" t="e">
        <f t="shared" si="49"/>
        <v>#VALUE!</v>
      </c>
      <c r="CJT3" t="e">
        <f t="shared" si="49"/>
        <v>#VALUE!</v>
      </c>
      <c r="CJU3" t="e">
        <f t="shared" si="49"/>
        <v>#VALUE!</v>
      </c>
      <c r="CJV3" t="str">
        <f t="shared" si="49"/>
        <v>_x0001_</v>
      </c>
      <c r="CJW3" t="e">
        <f t="shared" si="49"/>
        <v>#VALUE!</v>
      </c>
      <c r="CJX3" t="e">
        <f t="shared" si="49"/>
        <v>#VALUE!</v>
      </c>
      <c r="CJY3" t="e">
        <f t="shared" ref="CJY3:CMJ3" si="50">CHAR(CJY2)</f>
        <v>#VALUE!</v>
      </c>
      <c r="CJZ3" t="e">
        <f t="shared" si="50"/>
        <v>#VALUE!</v>
      </c>
      <c r="CKA3" t="e">
        <f t="shared" si="50"/>
        <v>#VALUE!</v>
      </c>
      <c r="CKB3" t="e">
        <f t="shared" si="50"/>
        <v>#VALUE!</v>
      </c>
      <c r="CKC3" t="e">
        <f t="shared" si="50"/>
        <v>#VALUE!</v>
      </c>
      <c r="CKD3" t="str">
        <f t="shared" si="50"/>
        <v>_x0001_</v>
      </c>
      <c r="CKE3" t="e">
        <f t="shared" si="50"/>
        <v>#VALUE!</v>
      </c>
      <c r="CKF3" t="e">
        <f t="shared" si="50"/>
        <v>#VALUE!</v>
      </c>
      <c r="CKG3" t="str">
        <f t="shared" si="50"/>
        <v>_x0001_</v>
      </c>
      <c r="CKH3" t="e">
        <f t="shared" si="50"/>
        <v>#VALUE!</v>
      </c>
      <c r="CKI3" t="e">
        <f t="shared" si="50"/>
        <v>#VALUE!</v>
      </c>
      <c r="CKJ3" t="e">
        <f t="shared" si="50"/>
        <v>#VALUE!</v>
      </c>
      <c r="CKK3" t="e">
        <f t="shared" si="50"/>
        <v>#VALUE!</v>
      </c>
      <c r="CKL3" t="str">
        <f t="shared" si="50"/>
        <v>m</v>
      </c>
      <c r="CKM3" t="e">
        <f t="shared" si="50"/>
        <v>#VALUE!</v>
      </c>
      <c r="CKN3" t="e">
        <f t="shared" si="50"/>
        <v>#VALUE!</v>
      </c>
      <c r="CKO3" t="e">
        <f t="shared" si="50"/>
        <v>#VALUE!</v>
      </c>
      <c r="CKP3" t="e">
        <f t="shared" si="50"/>
        <v>#VALUE!</v>
      </c>
      <c r="CKQ3" t="str">
        <f t="shared" si="50"/>
        <v>m</v>
      </c>
      <c r="CKR3" t="str">
        <f t="shared" si="50"/>
        <v>_x0003_</v>
      </c>
      <c r="CKS3" t="e">
        <f t="shared" si="50"/>
        <v>#VALUE!</v>
      </c>
      <c r="CKT3" t="e">
        <f t="shared" si="50"/>
        <v>#VALUE!</v>
      </c>
      <c r="CKU3" t="e">
        <f t="shared" si="50"/>
        <v>#VALUE!</v>
      </c>
      <c r="CKV3" t="e">
        <f t="shared" si="50"/>
        <v>#VALUE!</v>
      </c>
      <c r="CKW3" t="e">
        <f t="shared" si="50"/>
        <v>#VALUE!</v>
      </c>
      <c r="CKX3" t="e">
        <f t="shared" si="50"/>
        <v>#VALUE!</v>
      </c>
      <c r="CKY3" t="e">
        <f t="shared" si="50"/>
        <v>#VALUE!</v>
      </c>
      <c r="CKZ3" t="e">
        <f t="shared" si="50"/>
        <v>#VALUE!</v>
      </c>
      <c r="CLA3" t="e">
        <f t="shared" si="50"/>
        <v>#VALUE!</v>
      </c>
      <c r="CLB3" t="e">
        <f t="shared" si="50"/>
        <v>#VALUE!</v>
      </c>
      <c r="CLC3" t="e">
        <f t="shared" si="50"/>
        <v>#VALUE!</v>
      </c>
      <c r="CLD3" t="e">
        <f t="shared" si="50"/>
        <v>#VALUE!</v>
      </c>
      <c r="CLE3" t="e">
        <f t="shared" si="50"/>
        <v>#VALUE!</v>
      </c>
      <c r="CLF3" t="e">
        <f t="shared" si="50"/>
        <v>#VALUE!</v>
      </c>
      <c r="CLG3" t="e">
        <f t="shared" si="50"/>
        <v>#VALUE!</v>
      </c>
      <c r="CLH3" t="e">
        <f t="shared" si="50"/>
        <v>#VALUE!</v>
      </c>
      <c r="CLI3" t="str">
        <f t="shared" si="50"/>
        <v>_x0001_</v>
      </c>
      <c r="CLJ3" t="e">
        <f t="shared" si="50"/>
        <v>#VALUE!</v>
      </c>
      <c r="CLK3" t="e">
        <f t="shared" si="50"/>
        <v>#VALUE!</v>
      </c>
      <c r="CLL3" t="e">
        <f t="shared" si="50"/>
        <v>#VALUE!</v>
      </c>
      <c r="CLM3" t="e">
        <f t="shared" si="50"/>
        <v>#VALUE!</v>
      </c>
      <c r="CLN3" t="e">
        <f t="shared" si="50"/>
        <v>#VALUE!</v>
      </c>
      <c r="CLO3" t="e">
        <f t="shared" si="50"/>
        <v>#VALUE!</v>
      </c>
      <c r="CLP3" t="e">
        <f t="shared" si="50"/>
        <v>#VALUE!</v>
      </c>
      <c r="CLQ3" t="e">
        <f t="shared" si="50"/>
        <v>#VALUE!</v>
      </c>
      <c r="CLR3" t="str">
        <f t="shared" si="50"/>
        <v>_x0001_</v>
      </c>
      <c r="CLS3" t="e">
        <f t="shared" si="50"/>
        <v>#VALUE!</v>
      </c>
      <c r="CLT3" t="str">
        <f t="shared" si="50"/>
        <v>_x0005_</v>
      </c>
      <c r="CLU3" t="e">
        <f t="shared" si="50"/>
        <v>#VALUE!</v>
      </c>
      <c r="CLV3" t="str">
        <f t="shared" si="50"/>
        <v>_x0002_</v>
      </c>
      <c r="CLW3" t="e">
        <f t="shared" si="50"/>
        <v>#VALUE!</v>
      </c>
      <c r="CLX3" t="str">
        <f t="shared" si="50"/>
        <v>_x0001_</v>
      </c>
      <c r="CLY3" t="str">
        <f t="shared" si="50"/>
        <v>_x0001_</v>
      </c>
      <c r="CLZ3" t="str">
        <f t="shared" si="50"/>
        <v>_x0003_</v>
      </c>
      <c r="CMA3" t="e">
        <f t="shared" si="50"/>
        <v>#VALUE!</v>
      </c>
      <c r="CMB3" t="e">
        <f t="shared" si="50"/>
        <v>#VALUE!</v>
      </c>
      <c r="CMC3" t="e">
        <f t="shared" si="50"/>
        <v>#VALUE!</v>
      </c>
      <c r="CMD3" t="e">
        <f t="shared" si="50"/>
        <v>#VALUE!</v>
      </c>
      <c r="CME3" t="e">
        <f t="shared" si="50"/>
        <v>#VALUE!</v>
      </c>
      <c r="CMF3" t="e">
        <f t="shared" si="50"/>
        <v>#VALUE!</v>
      </c>
      <c r="CMG3" t="e">
        <f t="shared" si="50"/>
        <v>#VALUE!</v>
      </c>
      <c r="CMH3" t="e">
        <f t="shared" si="50"/>
        <v>#VALUE!</v>
      </c>
      <c r="CMI3" t="str">
        <f t="shared" si="50"/>
        <v>_x0001_</v>
      </c>
      <c r="CMJ3" t="e">
        <f t="shared" si="50"/>
        <v>#VALUE!</v>
      </c>
      <c r="CMK3" t="e">
        <f t="shared" ref="CMK3:COV3" si="51">CHAR(CMK2)</f>
        <v>#VALUE!</v>
      </c>
      <c r="CML3" t="e">
        <f t="shared" si="51"/>
        <v>#VALUE!</v>
      </c>
      <c r="CMM3" t="e">
        <f t="shared" si="51"/>
        <v>#VALUE!</v>
      </c>
      <c r="CMN3" t="str">
        <f t="shared" si="51"/>
        <v>_x0001_</v>
      </c>
      <c r="CMO3" t="e">
        <f t="shared" si="51"/>
        <v>#VALUE!</v>
      </c>
      <c r="CMP3" t="e">
        <f t="shared" si="51"/>
        <v>#VALUE!</v>
      </c>
      <c r="CMQ3" t="str">
        <f t="shared" si="51"/>
        <v>_x0001_</v>
      </c>
      <c r="CMR3" t="e">
        <f t="shared" si="51"/>
        <v>#VALUE!</v>
      </c>
      <c r="CMS3" t="e">
        <f t="shared" si="51"/>
        <v>#VALUE!</v>
      </c>
      <c r="CMT3" t="e">
        <f t="shared" si="51"/>
        <v>#VALUE!</v>
      </c>
      <c r="CMU3" t="e">
        <f t="shared" si="51"/>
        <v>#VALUE!</v>
      </c>
      <c r="CMV3" t="e">
        <f t="shared" si="51"/>
        <v>#VALUE!</v>
      </c>
      <c r="CMW3" t="e">
        <f t="shared" si="51"/>
        <v>#VALUE!</v>
      </c>
      <c r="CMX3" t="e">
        <f t="shared" si="51"/>
        <v>#VALUE!</v>
      </c>
      <c r="CMY3" t="str">
        <f t="shared" si="51"/>
        <v>_x0001_</v>
      </c>
      <c r="CMZ3" t="e">
        <f t="shared" si="51"/>
        <v>#VALUE!</v>
      </c>
      <c r="CNA3" t="str">
        <f t="shared" si="51"/>
        <v>_x0001_</v>
      </c>
      <c r="CNB3" t="e">
        <f t="shared" si="51"/>
        <v>#VALUE!</v>
      </c>
      <c r="CNC3" t="e">
        <f t="shared" si="51"/>
        <v>#VALUE!</v>
      </c>
      <c r="CND3" t="e">
        <f t="shared" si="51"/>
        <v>#VALUE!</v>
      </c>
      <c r="CNE3" t="e">
        <f t="shared" si="51"/>
        <v>#VALUE!</v>
      </c>
      <c r="CNF3" t="e">
        <f t="shared" si="51"/>
        <v>#VALUE!</v>
      </c>
      <c r="CNG3" t="str">
        <f t="shared" si="51"/>
        <v>h</v>
      </c>
      <c r="CNH3" t="str">
        <f t="shared" si="51"/>
        <v>.</v>
      </c>
      <c r="CNI3" t="str">
        <f t="shared" si="51"/>
        <v>h</v>
      </c>
      <c r="CNJ3" t="str">
        <f t="shared" si="51"/>
        <v xml:space="preserve">
</v>
      </c>
      <c r="CNK3" t="e">
        <f t="shared" si="51"/>
        <v>#VALUE!</v>
      </c>
      <c r="CNL3" t="e">
        <f t="shared" si="51"/>
        <v>#VALUE!</v>
      </c>
      <c r="CNM3" t="str">
        <f t="shared" si="51"/>
        <v>_x0001_</v>
      </c>
      <c r="CNN3" t="e">
        <f t="shared" si="51"/>
        <v>#VALUE!</v>
      </c>
      <c r="CNO3" t="e">
        <f t="shared" si="51"/>
        <v>#VALUE!</v>
      </c>
      <c r="CNP3" t="e">
        <f t="shared" si="51"/>
        <v>#VALUE!</v>
      </c>
      <c r="CNQ3" t="e">
        <f t="shared" si="51"/>
        <v>#VALUE!</v>
      </c>
      <c r="CNR3" t="e">
        <f t="shared" si="51"/>
        <v>#VALUE!</v>
      </c>
      <c r="CNS3" t="str">
        <f t="shared" si="51"/>
        <v>e</v>
      </c>
      <c r="CNT3" t="e">
        <f t="shared" si="51"/>
        <v>#VALUE!</v>
      </c>
      <c r="CNU3" t="e">
        <f t="shared" si="51"/>
        <v>#VALUE!</v>
      </c>
      <c r="CNV3" t="e">
        <f t="shared" si="51"/>
        <v>#VALUE!</v>
      </c>
      <c r="CNW3" t="str">
        <f t="shared" si="51"/>
        <v>m</v>
      </c>
      <c r="CNX3" t="e">
        <f t="shared" si="51"/>
        <v>#VALUE!</v>
      </c>
      <c r="CNY3" t="e">
        <f t="shared" si="51"/>
        <v>#VALUE!</v>
      </c>
      <c r="CNZ3" t="str">
        <f t="shared" si="51"/>
        <v>_x0001_</v>
      </c>
      <c r="COA3" t="e">
        <f t="shared" si="51"/>
        <v>#VALUE!</v>
      </c>
      <c r="COB3" t="str">
        <f t="shared" si="51"/>
        <v>m</v>
      </c>
      <c r="COC3" t="str">
        <f t="shared" si="51"/>
        <v>_x0001_</v>
      </c>
      <c r="COD3" t="e">
        <f t="shared" si="51"/>
        <v>#VALUE!</v>
      </c>
      <c r="COE3" t="str">
        <f t="shared" si="51"/>
        <v>_x0001_</v>
      </c>
      <c r="COF3" t="e">
        <f t="shared" si="51"/>
        <v>#VALUE!</v>
      </c>
      <c r="COG3" t="str">
        <f t="shared" si="51"/>
        <v>_x0001_</v>
      </c>
      <c r="COH3" t="e">
        <f t="shared" si="51"/>
        <v>#VALUE!</v>
      </c>
      <c r="COI3" t="e">
        <f t="shared" si="51"/>
        <v>#VALUE!</v>
      </c>
      <c r="COJ3" t="e">
        <f t="shared" si="51"/>
        <v>#VALUE!</v>
      </c>
      <c r="COK3" t="e">
        <f t="shared" si="51"/>
        <v>#VALUE!</v>
      </c>
      <c r="COL3" t="e">
        <f t="shared" si="51"/>
        <v>#VALUE!</v>
      </c>
      <c r="COM3" t="str">
        <f t="shared" si="51"/>
        <v>_x0001_</v>
      </c>
      <c r="CON3" t="e">
        <f t="shared" si="51"/>
        <v>#VALUE!</v>
      </c>
      <c r="COO3" t="e">
        <f t="shared" si="51"/>
        <v>#VALUE!</v>
      </c>
      <c r="COP3" t="str">
        <f t="shared" si="51"/>
        <v>_x0001_</v>
      </c>
      <c r="COQ3" t="e">
        <f t="shared" si="51"/>
        <v>#VALUE!</v>
      </c>
      <c r="COR3" t="e">
        <f t="shared" si="51"/>
        <v>#VALUE!</v>
      </c>
      <c r="COS3" t="str">
        <f t="shared" si="51"/>
        <v>Ö</v>
      </c>
      <c r="COT3" t="str">
        <f t="shared" si="51"/>
        <v>_x0001_</v>
      </c>
      <c r="COU3" t="str">
        <f t="shared" si="51"/>
        <v>_x0001_</v>
      </c>
      <c r="COV3" t="e">
        <f t="shared" si="51"/>
        <v>#VALUE!</v>
      </c>
      <c r="COW3" t="str">
        <f t="shared" ref="COW3:CRH3" si="52">CHAR(COW2)</f>
        <v>_x0001_</v>
      </c>
      <c r="COX3" t="e">
        <f t="shared" si="52"/>
        <v>#VALUE!</v>
      </c>
      <c r="COY3" t="e">
        <f t="shared" si="52"/>
        <v>#VALUE!</v>
      </c>
      <c r="COZ3" t="e">
        <f t="shared" si="52"/>
        <v>#VALUE!</v>
      </c>
      <c r="CPA3" t="e">
        <f t="shared" si="52"/>
        <v>#VALUE!</v>
      </c>
      <c r="CPB3" t="e">
        <f t="shared" si="52"/>
        <v>#VALUE!</v>
      </c>
      <c r="CPC3" t="str">
        <f t="shared" si="52"/>
        <v>m</v>
      </c>
      <c r="CPD3" t="e">
        <f t="shared" si="52"/>
        <v>#VALUE!</v>
      </c>
      <c r="CPE3" t="e">
        <f t="shared" si="52"/>
        <v>#VALUE!</v>
      </c>
      <c r="CPF3" t="e">
        <f t="shared" si="52"/>
        <v>#VALUE!</v>
      </c>
      <c r="CPG3" t="e">
        <f t="shared" si="52"/>
        <v>#VALUE!</v>
      </c>
      <c r="CPH3" t="str">
        <f t="shared" si="52"/>
        <v>m</v>
      </c>
      <c r="CPI3" t="str">
        <f t="shared" si="52"/>
        <v>_x0001_</v>
      </c>
      <c r="CPJ3" t="e">
        <f t="shared" si="52"/>
        <v>#VALUE!</v>
      </c>
      <c r="CPK3" t="str">
        <f t="shared" si="52"/>
        <v>_x0003_</v>
      </c>
      <c r="CPL3" t="e">
        <f t="shared" si="52"/>
        <v>#VALUE!</v>
      </c>
      <c r="CPM3" t="str">
        <f t="shared" si="52"/>
        <v>_x0001_</v>
      </c>
      <c r="CPN3" t="e">
        <f t="shared" si="52"/>
        <v>#VALUE!</v>
      </c>
      <c r="CPO3" t="str">
        <f t="shared" si="52"/>
        <v>_x0001_</v>
      </c>
      <c r="CPP3" t="e">
        <f t="shared" si="52"/>
        <v>#VALUE!</v>
      </c>
      <c r="CPQ3" t="e">
        <f t="shared" si="52"/>
        <v>#VALUE!</v>
      </c>
      <c r="CPR3" t="e">
        <f t="shared" si="52"/>
        <v>#VALUE!</v>
      </c>
      <c r="CPS3" t="str">
        <f t="shared" si="52"/>
        <v>_x0001_</v>
      </c>
      <c r="CPT3" t="e">
        <f t="shared" si="52"/>
        <v>#VALUE!</v>
      </c>
      <c r="CPU3" t="str">
        <f t="shared" si="52"/>
        <v>m</v>
      </c>
      <c r="CPV3" t="e">
        <f t="shared" si="52"/>
        <v>#VALUE!</v>
      </c>
      <c r="CPW3" t="e">
        <f t="shared" si="52"/>
        <v>#VALUE!</v>
      </c>
      <c r="CPX3" t="str">
        <f t="shared" si="52"/>
        <v>_x0001_</v>
      </c>
      <c r="CPY3" t="e">
        <f t="shared" si="52"/>
        <v>#VALUE!</v>
      </c>
      <c r="CPZ3" t="str">
        <f t="shared" si="52"/>
        <v>m</v>
      </c>
      <c r="CQA3" t="str">
        <f t="shared" si="52"/>
        <v>_x0001_</v>
      </c>
      <c r="CQB3" t="e">
        <f t="shared" si="52"/>
        <v>#VALUE!</v>
      </c>
      <c r="CQC3" t="str">
        <f t="shared" si="52"/>
        <v>_x0001_</v>
      </c>
      <c r="CQD3" t="str">
        <f t="shared" si="52"/>
        <v>_x0004_</v>
      </c>
      <c r="CQE3" t="str">
        <f t="shared" si="52"/>
        <v>_x0001_</v>
      </c>
      <c r="CQF3" t="e">
        <f t="shared" si="52"/>
        <v>#VALUE!</v>
      </c>
      <c r="CQG3" t="e">
        <f t="shared" si="52"/>
        <v>#VALUE!</v>
      </c>
      <c r="CQH3" t="e">
        <f t="shared" si="52"/>
        <v>#VALUE!</v>
      </c>
      <c r="CQI3" t="e">
        <f t="shared" si="52"/>
        <v>#VALUE!</v>
      </c>
      <c r="CQJ3" t="e">
        <f t="shared" si="52"/>
        <v>#VALUE!</v>
      </c>
      <c r="CQK3" t="e">
        <f t="shared" si="52"/>
        <v>#VALUE!</v>
      </c>
      <c r="CQL3" t="e">
        <f t="shared" si="52"/>
        <v>#VALUE!</v>
      </c>
      <c r="CQM3" t="str">
        <f t="shared" si="52"/>
        <v>m</v>
      </c>
      <c r="CQN3" t="e">
        <f t="shared" si="52"/>
        <v>#VALUE!</v>
      </c>
      <c r="CQO3" t="e">
        <f t="shared" si="52"/>
        <v>#VALUE!</v>
      </c>
      <c r="CQP3" t="str">
        <f t="shared" si="52"/>
        <v>_x0001_</v>
      </c>
      <c r="CQQ3" t="e">
        <f t="shared" si="52"/>
        <v>#VALUE!</v>
      </c>
      <c r="CQR3" t="str">
        <f t="shared" si="52"/>
        <v>B</v>
      </c>
      <c r="CQS3" t="str">
        <f t="shared" si="52"/>
        <v>m</v>
      </c>
      <c r="CQT3" t="str">
        <f t="shared" si="52"/>
        <v>_x0001_</v>
      </c>
      <c r="CQU3" t="e">
        <f t="shared" si="52"/>
        <v>#VALUE!</v>
      </c>
      <c r="CQV3" t="str">
        <f t="shared" si="52"/>
        <v>_x0001_</v>
      </c>
      <c r="CQW3" t="str">
        <f t="shared" si="52"/>
        <v>_x0005_</v>
      </c>
      <c r="CQX3" t="str">
        <f t="shared" si="52"/>
        <v>_x0001_</v>
      </c>
      <c r="CQY3" t="e">
        <f t="shared" si="52"/>
        <v>#VALUE!</v>
      </c>
      <c r="CQZ3" t="e">
        <f t="shared" si="52"/>
        <v>#VALUE!</v>
      </c>
      <c r="CRA3" t="str">
        <f t="shared" si="52"/>
        <v>_x0001_</v>
      </c>
      <c r="CRB3" t="e">
        <f t="shared" si="52"/>
        <v>#VALUE!</v>
      </c>
      <c r="CRC3" t="e">
        <f t="shared" si="52"/>
        <v>#VALUE!</v>
      </c>
      <c r="CRD3" t="str">
        <f t="shared" si="52"/>
        <v>_x0001_</v>
      </c>
      <c r="CRE3" t="e">
        <f t="shared" si="52"/>
        <v>#VALUE!</v>
      </c>
      <c r="CRF3" t="str">
        <f t="shared" si="52"/>
        <v>m</v>
      </c>
      <c r="CRG3" t="e">
        <f t="shared" si="52"/>
        <v>#VALUE!</v>
      </c>
      <c r="CRH3" t="e">
        <f t="shared" si="52"/>
        <v>#VALUE!</v>
      </c>
      <c r="CRI3" t="e">
        <f t="shared" ref="CRI3:CTT3" si="53">CHAR(CRI2)</f>
        <v>#VALUE!</v>
      </c>
      <c r="CRJ3" t="e">
        <f t="shared" si="53"/>
        <v>#VALUE!</v>
      </c>
      <c r="CRK3" t="str">
        <f t="shared" si="53"/>
        <v>m</v>
      </c>
      <c r="CRL3" t="str">
        <f t="shared" si="53"/>
        <v>_x0001_</v>
      </c>
      <c r="CRM3" t="e">
        <f t="shared" si="53"/>
        <v>#VALUE!</v>
      </c>
      <c r="CRN3" t="str">
        <f t="shared" si="53"/>
        <v>_x0006_</v>
      </c>
      <c r="CRO3" t="e">
        <f t="shared" si="53"/>
        <v>#VALUE!</v>
      </c>
      <c r="CRP3" t="str">
        <f t="shared" si="53"/>
        <v>_x0001_</v>
      </c>
      <c r="CRQ3" t="e">
        <f t="shared" si="53"/>
        <v>#VALUE!</v>
      </c>
      <c r="CRR3" t="e">
        <f t="shared" si="53"/>
        <v>#VALUE!</v>
      </c>
      <c r="CRS3" t="str">
        <f t="shared" si="53"/>
        <v>_x0001_</v>
      </c>
      <c r="CRT3" t="e">
        <f t="shared" si="53"/>
        <v>#VALUE!</v>
      </c>
      <c r="CRU3" t="e">
        <f t="shared" si="53"/>
        <v>#VALUE!</v>
      </c>
      <c r="CRV3" t="e">
        <f t="shared" si="53"/>
        <v>#VALUE!</v>
      </c>
      <c r="CRW3" t="e">
        <f t="shared" si="53"/>
        <v>#VALUE!</v>
      </c>
      <c r="CRX3" t="str">
        <f t="shared" si="53"/>
        <v>m</v>
      </c>
      <c r="CRY3" t="e">
        <f t="shared" si="53"/>
        <v>#VALUE!</v>
      </c>
      <c r="CRZ3" t="e">
        <f t="shared" si="53"/>
        <v>#VALUE!</v>
      </c>
      <c r="CSA3" t="e">
        <f t="shared" si="53"/>
        <v>#VALUE!</v>
      </c>
      <c r="CSB3" t="e">
        <f t="shared" si="53"/>
        <v>#VALUE!</v>
      </c>
      <c r="CSC3" t="e">
        <f t="shared" si="53"/>
        <v>#VALUE!</v>
      </c>
      <c r="CSD3" t="e">
        <f t="shared" si="53"/>
        <v>#VALUE!</v>
      </c>
      <c r="CSE3" t="str">
        <f t="shared" si="53"/>
        <v>m</v>
      </c>
      <c r="CSF3" t="str">
        <f t="shared" si="53"/>
        <v>_x0005_</v>
      </c>
      <c r="CSG3" t="e">
        <f t="shared" si="53"/>
        <v>#VALUE!</v>
      </c>
      <c r="CSH3" t="e">
        <f t="shared" si="53"/>
        <v>#VALUE!</v>
      </c>
      <c r="CSI3" t="e">
        <f t="shared" si="53"/>
        <v>#VALUE!</v>
      </c>
      <c r="CSJ3" t="e">
        <f t="shared" si="53"/>
        <v>#VALUE!</v>
      </c>
      <c r="CSK3" t="e">
        <f t="shared" si="53"/>
        <v>#VALUE!</v>
      </c>
      <c r="CSL3" t="str">
        <f t="shared" si="53"/>
        <v>_x0001_</v>
      </c>
      <c r="CSM3" t="str">
        <f t="shared" si="53"/>
        <v>_x0001_</v>
      </c>
      <c r="CSN3" t="e">
        <f t="shared" si="53"/>
        <v>#VALUE!</v>
      </c>
      <c r="CSO3" t="e">
        <f t="shared" si="53"/>
        <v>#VALUE!</v>
      </c>
      <c r="CSP3" t="str">
        <f t="shared" si="53"/>
        <v>_x0001_</v>
      </c>
      <c r="CSQ3" t="e">
        <f t="shared" si="53"/>
        <v>#VALUE!</v>
      </c>
      <c r="CSR3" t="str">
        <f t="shared" si="53"/>
        <v>_x0001_</v>
      </c>
      <c r="CSS3" t="e">
        <f t="shared" si="53"/>
        <v>#VALUE!</v>
      </c>
      <c r="CST3" t="e">
        <f t="shared" si="53"/>
        <v>#VALUE!</v>
      </c>
      <c r="CSU3" t="str">
        <f t="shared" si="53"/>
        <v>_x0001_</v>
      </c>
      <c r="CSV3" t="str">
        <f t="shared" si="53"/>
        <v>_x0002_</v>
      </c>
      <c r="CSW3" t="e">
        <f t="shared" si="53"/>
        <v>#VALUE!</v>
      </c>
      <c r="CSX3" t="str">
        <f t="shared" si="53"/>
        <v>_x0001_</v>
      </c>
      <c r="CSY3" t="e">
        <f t="shared" si="53"/>
        <v>#VALUE!</v>
      </c>
      <c r="CSZ3" t="e">
        <f t="shared" si="53"/>
        <v>#VALUE!</v>
      </c>
      <c r="CTA3" t="e">
        <f t="shared" si="53"/>
        <v>#VALUE!</v>
      </c>
      <c r="CTB3" t="e">
        <f t="shared" si="53"/>
        <v>#VALUE!</v>
      </c>
      <c r="CTC3" t="e">
        <f t="shared" si="53"/>
        <v>#VALUE!</v>
      </c>
      <c r="CTD3" t="e">
        <f t="shared" si="53"/>
        <v>#VALUE!</v>
      </c>
      <c r="CTE3" t="e">
        <f t="shared" si="53"/>
        <v>#VALUE!</v>
      </c>
      <c r="CTF3" t="e">
        <f t="shared" si="53"/>
        <v>#VALUE!</v>
      </c>
      <c r="CTG3" t="e">
        <f t="shared" si="53"/>
        <v>#VALUE!</v>
      </c>
      <c r="CTH3" t="str">
        <f t="shared" si="53"/>
        <v>_x0001_</v>
      </c>
      <c r="CTI3" t="e">
        <f t="shared" si="53"/>
        <v>#VALUE!</v>
      </c>
      <c r="CTJ3" t="e">
        <f t="shared" si="53"/>
        <v>#VALUE!</v>
      </c>
      <c r="CTK3" t="e">
        <f t="shared" si="53"/>
        <v>#VALUE!</v>
      </c>
      <c r="CTL3" t="e">
        <f t="shared" si="53"/>
        <v>#VALUE!</v>
      </c>
      <c r="CTM3" t="e">
        <f t="shared" si="53"/>
        <v>#VALUE!</v>
      </c>
      <c r="CTN3" t="e">
        <f t="shared" si="53"/>
        <v>#VALUE!</v>
      </c>
      <c r="CTO3" t="str">
        <f t="shared" si="53"/>
        <v>e</v>
      </c>
      <c r="CTP3" t="e">
        <f t="shared" si="53"/>
        <v>#VALUE!</v>
      </c>
      <c r="CTQ3" t="e">
        <f t="shared" si="53"/>
        <v>#VALUE!</v>
      </c>
      <c r="CTR3" t="e">
        <f t="shared" si="53"/>
        <v>#VALUE!</v>
      </c>
      <c r="CTS3" t="e">
        <f t="shared" si="53"/>
        <v>#VALUE!</v>
      </c>
      <c r="CTT3" t="e">
        <f t="shared" si="53"/>
        <v>#VALUE!</v>
      </c>
      <c r="CTU3" t="e">
        <f t="shared" ref="CTU3:CWF3" si="54">CHAR(CTU2)</f>
        <v>#VALUE!</v>
      </c>
      <c r="CTV3" t="e">
        <f t="shared" si="54"/>
        <v>#VALUE!</v>
      </c>
      <c r="CTW3" t="e">
        <f t="shared" si="54"/>
        <v>#VALUE!</v>
      </c>
      <c r="CTX3" t="e">
        <f t="shared" si="54"/>
        <v>#VALUE!</v>
      </c>
      <c r="CTY3" t="e">
        <f t="shared" si="54"/>
        <v>#VALUE!</v>
      </c>
      <c r="CTZ3" t="e">
        <f t="shared" si="54"/>
        <v>#VALUE!</v>
      </c>
      <c r="CUA3" t="e">
        <f t="shared" si="54"/>
        <v>#VALUE!</v>
      </c>
      <c r="CUB3" t="e">
        <f t="shared" si="54"/>
        <v>#VALUE!</v>
      </c>
      <c r="CUC3" t="e">
        <f t="shared" si="54"/>
        <v>#VALUE!</v>
      </c>
      <c r="CUD3" t="e">
        <f t="shared" si="54"/>
        <v>#VALUE!</v>
      </c>
      <c r="CUE3" t="e">
        <f t="shared" si="54"/>
        <v>#VALUE!</v>
      </c>
      <c r="CUF3" t="e">
        <f t="shared" si="54"/>
        <v>#VALUE!</v>
      </c>
      <c r="CUG3" t="e">
        <f t="shared" si="54"/>
        <v>#VALUE!</v>
      </c>
      <c r="CUH3" t="str">
        <f t="shared" si="54"/>
        <v>m</v>
      </c>
      <c r="CUI3" t="e">
        <f t="shared" si="54"/>
        <v>#VALUE!</v>
      </c>
      <c r="CUJ3" t="e">
        <f t="shared" si="54"/>
        <v>#VALUE!</v>
      </c>
      <c r="CUK3" t="str">
        <f t="shared" si="54"/>
        <v>_x0001_</v>
      </c>
      <c r="CUL3" t="e">
        <f t="shared" si="54"/>
        <v>#VALUE!</v>
      </c>
      <c r="CUM3" t="str">
        <f t="shared" si="54"/>
        <v>m</v>
      </c>
      <c r="CUN3" t="str">
        <f t="shared" si="54"/>
        <v>_x0005_</v>
      </c>
      <c r="CUO3" t="e">
        <f t="shared" si="54"/>
        <v>#VALUE!</v>
      </c>
      <c r="CUP3" t="e">
        <f t="shared" si="54"/>
        <v>#VALUE!</v>
      </c>
      <c r="CUQ3" t="e">
        <f t="shared" si="54"/>
        <v>#VALUE!</v>
      </c>
      <c r="CUR3" t="e">
        <f t="shared" si="54"/>
        <v>#VALUE!</v>
      </c>
      <c r="CUS3" t="e">
        <f t="shared" si="54"/>
        <v>#VALUE!</v>
      </c>
      <c r="CUT3" t="e">
        <f t="shared" si="54"/>
        <v>#VALUE!</v>
      </c>
      <c r="CUU3" t="e">
        <f t="shared" si="54"/>
        <v>#VALUE!</v>
      </c>
      <c r="CUV3" t="e">
        <f t="shared" si="54"/>
        <v>#VALUE!</v>
      </c>
      <c r="CUW3" t="e">
        <f t="shared" si="54"/>
        <v>#VALUE!</v>
      </c>
      <c r="CUX3" t="e">
        <f t="shared" si="54"/>
        <v>#VALUE!</v>
      </c>
      <c r="CUY3" t="str">
        <f t="shared" si="54"/>
        <v xml:space="preserve">
</v>
      </c>
      <c r="CUZ3" t="e">
        <f t="shared" si="54"/>
        <v>#VALUE!</v>
      </c>
      <c r="CVA3" t="e">
        <f t="shared" si="54"/>
        <v>#VALUE!</v>
      </c>
      <c r="CVB3" t="e">
        <f t="shared" si="54"/>
        <v>#VALUE!</v>
      </c>
      <c r="CVC3" t="e">
        <f t="shared" si="54"/>
        <v>#VALUE!</v>
      </c>
      <c r="CVD3" t="e">
        <f t="shared" si="54"/>
        <v>#VALUE!</v>
      </c>
      <c r="CVE3" t="e">
        <f t="shared" si="54"/>
        <v>#VALUE!</v>
      </c>
      <c r="CVF3" t="str">
        <f t="shared" si="54"/>
        <v>_x0001_</v>
      </c>
      <c r="CVG3" t="e">
        <f t="shared" si="54"/>
        <v>#VALUE!</v>
      </c>
      <c r="CVH3" t="str">
        <f t="shared" si="54"/>
        <v>…</v>
      </c>
      <c r="CVI3" t="e">
        <f t="shared" si="54"/>
        <v>#VALUE!</v>
      </c>
      <c r="CVJ3" t="e">
        <f t="shared" si="54"/>
        <v>#VALUE!</v>
      </c>
      <c r="CVK3" t="e">
        <f t="shared" si="54"/>
        <v>#VALUE!</v>
      </c>
      <c r="CVL3" t="e">
        <f t="shared" si="54"/>
        <v>#VALUE!</v>
      </c>
      <c r="CVM3" t="e">
        <f t="shared" si="54"/>
        <v>#VALUE!</v>
      </c>
      <c r="CVN3" t="e">
        <f t="shared" si="54"/>
        <v>#VALUE!</v>
      </c>
      <c r="CVO3" t="e">
        <f t="shared" si="54"/>
        <v>#VALUE!</v>
      </c>
      <c r="CVP3" t="e">
        <f t="shared" si="54"/>
        <v>#VALUE!</v>
      </c>
      <c r="CVQ3" t="str">
        <f t="shared" si="54"/>
        <v>_x0001_</v>
      </c>
      <c r="CVR3" t="e">
        <f t="shared" si="54"/>
        <v>#VALUE!</v>
      </c>
      <c r="CVS3" t="e">
        <f t="shared" si="54"/>
        <v>#VALUE!</v>
      </c>
      <c r="CVT3" t="e">
        <f t="shared" si="54"/>
        <v>#VALUE!</v>
      </c>
      <c r="CVU3" t="e">
        <f t="shared" si="54"/>
        <v>#VALUE!</v>
      </c>
      <c r="CVV3" t="e">
        <f t="shared" si="54"/>
        <v>#VALUE!</v>
      </c>
      <c r="CVW3" t="e">
        <f t="shared" si="54"/>
        <v>#VALUE!</v>
      </c>
      <c r="CVX3" t="e">
        <f t="shared" si="54"/>
        <v>#VALUE!</v>
      </c>
      <c r="CVY3" t="e">
        <f t="shared" si="54"/>
        <v>#VALUE!</v>
      </c>
      <c r="CVZ3" t="e">
        <f t="shared" si="54"/>
        <v>#VALUE!</v>
      </c>
      <c r="CWA3" t="e">
        <f t="shared" si="54"/>
        <v>#VALUE!</v>
      </c>
      <c r="CWB3" t="e">
        <f t="shared" si="54"/>
        <v>#VALUE!</v>
      </c>
      <c r="CWC3" t="e">
        <f t="shared" si="54"/>
        <v>#VALUE!</v>
      </c>
      <c r="CWD3" t="e">
        <f t="shared" si="54"/>
        <v>#VALUE!</v>
      </c>
      <c r="CWE3" t="str">
        <f t="shared" si="54"/>
        <v>m</v>
      </c>
      <c r="CWF3" t="e">
        <f t="shared" si="54"/>
        <v>#VALUE!</v>
      </c>
      <c r="CWG3" t="e">
        <f t="shared" ref="CWG3:CYR3" si="55">CHAR(CWG2)</f>
        <v>#VALUE!</v>
      </c>
      <c r="CWH3" t="e">
        <f t="shared" si="55"/>
        <v>#VALUE!</v>
      </c>
      <c r="CWI3" t="e">
        <f t="shared" si="55"/>
        <v>#VALUE!</v>
      </c>
      <c r="CWJ3" t="str">
        <f t="shared" si="55"/>
        <v>m</v>
      </c>
      <c r="CWK3" t="str">
        <f t="shared" si="55"/>
        <v>_x0004_</v>
      </c>
      <c r="CWL3" t="e">
        <f t="shared" si="55"/>
        <v>#VALUE!</v>
      </c>
      <c r="CWM3" t="e">
        <f t="shared" si="55"/>
        <v>#VALUE!</v>
      </c>
      <c r="CWN3" t="str">
        <f t="shared" si="55"/>
        <v>_x0001_</v>
      </c>
      <c r="CWO3" t="str">
        <f t="shared" si="55"/>
        <v>_x0001_</v>
      </c>
      <c r="CWP3" t="e">
        <f t="shared" si="55"/>
        <v>#VALUE!</v>
      </c>
      <c r="CWQ3" t="str">
        <f t="shared" si="55"/>
        <v>_x001E_</v>
      </c>
      <c r="CWR3" t="e">
        <f t="shared" si="55"/>
        <v>#VALUE!</v>
      </c>
      <c r="CWS3" t="str">
        <f t="shared" si="55"/>
        <v>_x0002_</v>
      </c>
      <c r="CWT3" t="e">
        <f t="shared" si="55"/>
        <v>#VALUE!</v>
      </c>
      <c r="CWU3" t="str">
        <f t="shared" si="55"/>
        <v>_x0001_</v>
      </c>
      <c r="CWV3" t="str">
        <f t="shared" si="55"/>
        <v>_x0001_</v>
      </c>
      <c r="CWW3" t="str">
        <f t="shared" si="55"/>
        <v>_x0003_</v>
      </c>
      <c r="CWX3" t="e">
        <f t="shared" si="55"/>
        <v>#VALUE!</v>
      </c>
      <c r="CWY3" t="e">
        <f t="shared" si="55"/>
        <v>#VALUE!</v>
      </c>
      <c r="CWZ3" t="e">
        <f t="shared" si="55"/>
        <v>#VALUE!</v>
      </c>
      <c r="CXA3" t="str">
        <f t="shared" si="55"/>
        <v>_x0004_</v>
      </c>
      <c r="CXB3" t="e">
        <f t="shared" si="55"/>
        <v>#VALUE!</v>
      </c>
      <c r="CXC3" t="e">
        <f t="shared" si="55"/>
        <v>#VALUE!</v>
      </c>
      <c r="CXD3" t="e">
        <f t="shared" si="55"/>
        <v>#VALUE!</v>
      </c>
      <c r="CXE3" t="e">
        <f t="shared" si="55"/>
        <v>#VALUE!</v>
      </c>
      <c r="CXF3" t="e">
        <f t="shared" si="55"/>
        <v>#VALUE!</v>
      </c>
      <c r="CXG3" t="str">
        <f t="shared" si="55"/>
        <v>_x0001_</v>
      </c>
      <c r="CXH3" t="e">
        <f t="shared" si="55"/>
        <v>#VALUE!</v>
      </c>
      <c r="CXI3" t="e">
        <f t="shared" si="55"/>
        <v>#VALUE!</v>
      </c>
      <c r="CXJ3" t="e">
        <f t="shared" si="55"/>
        <v>#VALUE!</v>
      </c>
      <c r="CXK3" t="e">
        <f t="shared" si="55"/>
        <v>#VALUE!</v>
      </c>
      <c r="CXL3" t="e">
        <f t="shared" si="55"/>
        <v>#VALUE!</v>
      </c>
      <c r="CXM3" t="str">
        <f t="shared" si="55"/>
        <v>À</v>
      </c>
      <c r="CXN3" t="e">
        <f t="shared" si="55"/>
        <v>#VALUE!</v>
      </c>
      <c r="CXO3" t="e">
        <f t="shared" si="55"/>
        <v>#VALUE!</v>
      </c>
      <c r="CXP3" t="e">
        <f t="shared" si="55"/>
        <v>#VALUE!</v>
      </c>
      <c r="CXQ3" t="str">
        <f t="shared" si="55"/>
        <v xml:space="preserve">
</v>
      </c>
      <c r="CXR3" t="e">
        <f t="shared" si="55"/>
        <v>#VALUE!</v>
      </c>
      <c r="CXS3" t="e">
        <f t="shared" si="55"/>
        <v>#VALUE!</v>
      </c>
      <c r="CXT3" t="e">
        <f t="shared" si="55"/>
        <v>#VALUE!</v>
      </c>
      <c r="CXU3" t="e">
        <f t="shared" si="55"/>
        <v>#VALUE!</v>
      </c>
      <c r="CXV3" t="e">
        <f t="shared" si="55"/>
        <v>#VALUE!</v>
      </c>
      <c r="CXW3" t="e">
        <f t="shared" si="55"/>
        <v>#VALUE!</v>
      </c>
      <c r="CXX3" t="e">
        <f t="shared" si="55"/>
        <v>#VALUE!</v>
      </c>
      <c r="CXY3" t="e">
        <f t="shared" si="55"/>
        <v>#VALUE!</v>
      </c>
      <c r="CXZ3" t="e">
        <f t="shared" si="55"/>
        <v>#VALUE!</v>
      </c>
      <c r="CYA3" t="e">
        <f t="shared" si="55"/>
        <v>#VALUE!</v>
      </c>
      <c r="CYB3" t="e">
        <f t="shared" si="55"/>
        <v>#VALUE!</v>
      </c>
      <c r="CYC3" t="e">
        <f t="shared" si="55"/>
        <v>#VALUE!</v>
      </c>
      <c r="CYD3" t="e">
        <f t="shared" si="55"/>
        <v>#VALUE!</v>
      </c>
      <c r="CYE3" t="str">
        <f t="shared" si="55"/>
        <v>_x001D_</v>
      </c>
      <c r="CYF3" t="e">
        <f t="shared" si="55"/>
        <v>#VALUE!</v>
      </c>
      <c r="CYG3" t="e">
        <f t="shared" si="55"/>
        <v>#VALUE!</v>
      </c>
      <c r="CYH3" t="e">
        <f t="shared" si="55"/>
        <v>#VALUE!</v>
      </c>
      <c r="CYI3" t="e">
        <f t="shared" si="55"/>
        <v>#VALUE!</v>
      </c>
      <c r="CYJ3" t="e">
        <f t="shared" si="55"/>
        <v>#VALUE!</v>
      </c>
      <c r="CYK3" t="e">
        <f t="shared" si="55"/>
        <v>#VALUE!</v>
      </c>
      <c r="CYL3" t="e">
        <f t="shared" si="55"/>
        <v>#VALUE!</v>
      </c>
      <c r="CYM3" t="e">
        <f t="shared" si="55"/>
        <v>#VALUE!</v>
      </c>
      <c r="CYN3" t="e">
        <f t="shared" si="55"/>
        <v>#VALUE!</v>
      </c>
      <c r="CYO3" t="str">
        <f t="shared" si="55"/>
        <v>_x0001_</v>
      </c>
      <c r="CYP3" t="e">
        <f t="shared" si="55"/>
        <v>#VALUE!</v>
      </c>
      <c r="CYQ3" t="e">
        <f t="shared" si="55"/>
        <v>#VALUE!</v>
      </c>
      <c r="CYR3" t="e">
        <f t="shared" si="55"/>
        <v>#VALUE!</v>
      </c>
      <c r="CYS3" t="e">
        <f t="shared" ref="CYS3:DBD3" si="56">CHAR(CYS2)</f>
        <v>#VALUE!</v>
      </c>
      <c r="CYT3" t="str">
        <f t="shared" si="56"/>
        <v>_x0001_</v>
      </c>
      <c r="CYU3" t="e">
        <f t="shared" si="56"/>
        <v>#VALUE!</v>
      </c>
      <c r="CYV3" t="e">
        <f t="shared" si="56"/>
        <v>#VALUE!</v>
      </c>
      <c r="CYW3" t="e">
        <f t="shared" si="56"/>
        <v>#VALUE!</v>
      </c>
      <c r="CYX3" t="e">
        <f t="shared" si="56"/>
        <v>#VALUE!</v>
      </c>
      <c r="CYY3" t="str">
        <f t="shared" si="56"/>
        <v>m</v>
      </c>
      <c r="CYZ3" t="e">
        <f t="shared" si="56"/>
        <v>#VALUE!</v>
      </c>
      <c r="CZA3" t="e">
        <f t="shared" si="56"/>
        <v>#VALUE!</v>
      </c>
      <c r="CZB3" t="e">
        <f t="shared" si="56"/>
        <v>#VALUE!</v>
      </c>
      <c r="CZC3" t="e">
        <f t="shared" si="56"/>
        <v>#VALUE!</v>
      </c>
      <c r="CZD3" t="str">
        <f t="shared" si="56"/>
        <v>m</v>
      </c>
      <c r="CZE3" t="str">
        <f t="shared" si="56"/>
        <v>_x0002_</v>
      </c>
      <c r="CZF3" t="e">
        <f t="shared" si="56"/>
        <v>#VALUE!</v>
      </c>
      <c r="CZG3" t="e">
        <f t="shared" si="56"/>
        <v>#VALUE!</v>
      </c>
      <c r="CZH3" t="e">
        <f t="shared" si="56"/>
        <v>#VALUE!</v>
      </c>
      <c r="CZI3" t="e">
        <f t="shared" si="56"/>
        <v>#VALUE!</v>
      </c>
      <c r="CZJ3" t="e">
        <f t="shared" si="56"/>
        <v>#VALUE!</v>
      </c>
      <c r="CZK3" t="str">
        <f t="shared" si="56"/>
        <v>_x0001_</v>
      </c>
      <c r="CZL3" t="e">
        <f t="shared" si="56"/>
        <v>#VALUE!</v>
      </c>
      <c r="CZM3" t="e">
        <f t="shared" si="56"/>
        <v>#VALUE!</v>
      </c>
      <c r="CZN3" t="str">
        <f t="shared" si="56"/>
        <v>m</v>
      </c>
      <c r="CZO3" t="e">
        <f t="shared" si="56"/>
        <v>#VALUE!</v>
      </c>
      <c r="CZP3" t="e">
        <f t="shared" si="56"/>
        <v>#VALUE!</v>
      </c>
      <c r="CZQ3" t="e">
        <f t="shared" si="56"/>
        <v>#VALUE!</v>
      </c>
      <c r="CZR3" t="e">
        <f t="shared" si="56"/>
        <v>#VALUE!</v>
      </c>
      <c r="CZS3" t="e">
        <f t="shared" si="56"/>
        <v>#VALUE!</v>
      </c>
      <c r="CZT3" t="str">
        <f t="shared" si="56"/>
        <v>m</v>
      </c>
      <c r="CZU3" t="str">
        <f t="shared" si="56"/>
        <v>_x0005_</v>
      </c>
      <c r="CZV3" t="e">
        <f t="shared" si="56"/>
        <v>#VALUE!</v>
      </c>
      <c r="CZW3" t="e">
        <f t="shared" si="56"/>
        <v>#VALUE!</v>
      </c>
      <c r="CZX3" t="e">
        <f t="shared" si="56"/>
        <v>#VALUE!</v>
      </c>
      <c r="CZY3" t="e">
        <f t="shared" si="56"/>
        <v>#VALUE!</v>
      </c>
      <c r="CZZ3" t="e">
        <f t="shared" si="56"/>
        <v>#VALUE!</v>
      </c>
      <c r="DAA3" t="e">
        <f t="shared" si="56"/>
        <v>#VALUE!</v>
      </c>
      <c r="DAB3" t="e">
        <f t="shared" si="56"/>
        <v>#VALUE!</v>
      </c>
      <c r="DAC3" t="e">
        <f t="shared" si="56"/>
        <v>#VALUE!</v>
      </c>
      <c r="DAD3" t="e">
        <f t="shared" si="56"/>
        <v>#VALUE!</v>
      </c>
      <c r="DAE3" t="e">
        <f t="shared" si="56"/>
        <v>#VALUE!</v>
      </c>
      <c r="DAF3" t="e">
        <f t="shared" si="56"/>
        <v>#VALUE!</v>
      </c>
      <c r="DAG3" t="e">
        <f t="shared" si="56"/>
        <v>#VALUE!</v>
      </c>
      <c r="DAH3" t="e">
        <f t="shared" si="56"/>
        <v>#VALUE!</v>
      </c>
      <c r="DAI3" t="e">
        <f t="shared" si="56"/>
        <v>#VALUE!</v>
      </c>
      <c r="DAJ3" t="e">
        <f t="shared" si="56"/>
        <v>#VALUE!</v>
      </c>
      <c r="DAK3" t="e">
        <f t="shared" si="56"/>
        <v>#VALUE!</v>
      </c>
      <c r="DAL3" t="e">
        <f t="shared" si="56"/>
        <v>#VALUE!</v>
      </c>
      <c r="DAM3" t="e">
        <f t="shared" si="56"/>
        <v>#VALUE!</v>
      </c>
      <c r="DAN3" t="str">
        <f t="shared" si="56"/>
        <v>_x0001_</v>
      </c>
      <c r="DAO3" t="e">
        <f t="shared" si="56"/>
        <v>#VALUE!</v>
      </c>
      <c r="DAP3" t="e">
        <f t="shared" si="56"/>
        <v>#VALUE!</v>
      </c>
      <c r="DAQ3" t="e">
        <f t="shared" si="56"/>
        <v>#VALUE!</v>
      </c>
      <c r="DAR3" t="str">
        <f t="shared" si="56"/>
        <v>_x0002_</v>
      </c>
      <c r="DAS3" t="e">
        <f t="shared" si="56"/>
        <v>#VALUE!</v>
      </c>
      <c r="DAT3" t="e">
        <f t="shared" si="56"/>
        <v>#VALUE!</v>
      </c>
      <c r="DAU3" t="str">
        <f t="shared" si="56"/>
        <v>_x0001_</v>
      </c>
      <c r="DAV3" t="str">
        <f t="shared" si="56"/>
        <v>_x0003_</v>
      </c>
      <c r="DAW3" t="e">
        <f t="shared" si="56"/>
        <v>#VALUE!</v>
      </c>
      <c r="DAX3" t="e">
        <f t="shared" si="56"/>
        <v>#VALUE!</v>
      </c>
      <c r="DAY3" t="e">
        <f t="shared" si="56"/>
        <v>#VALUE!</v>
      </c>
      <c r="DAZ3" t="e">
        <f t="shared" si="56"/>
        <v>#VALUE!</v>
      </c>
      <c r="DBA3" t="e">
        <f t="shared" si="56"/>
        <v>#VALUE!</v>
      </c>
      <c r="DBB3" t="e">
        <f t="shared" si="56"/>
        <v>#VALUE!</v>
      </c>
      <c r="DBC3" t="e">
        <f t="shared" si="56"/>
        <v>#VALUE!</v>
      </c>
      <c r="DBD3" t="str">
        <f t="shared" si="56"/>
        <v>m</v>
      </c>
      <c r="DBE3" t="e">
        <f t="shared" ref="DBE3:DDP3" si="57">CHAR(DBE2)</f>
        <v>#VALUE!</v>
      </c>
      <c r="DBF3" t="e">
        <f t="shared" si="57"/>
        <v>#VALUE!</v>
      </c>
      <c r="DBG3" t="str">
        <f t="shared" si="57"/>
        <v>_x0001_</v>
      </c>
      <c r="DBH3" t="e">
        <f t="shared" si="57"/>
        <v>#VALUE!</v>
      </c>
      <c r="DBI3" t="str">
        <f t="shared" si="57"/>
        <v>m</v>
      </c>
      <c r="DBJ3" t="str">
        <f t="shared" si="57"/>
        <v>_x0006_</v>
      </c>
      <c r="DBK3" t="e">
        <f t="shared" si="57"/>
        <v>#VALUE!</v>
      </c>
      <c r="DBL3" t="e">
        <f t="shared" si="57"/>
        <v>#VALUE!</v>
      </c>
      <c r="DBM3" t="str">
        <f t="shared" si="57"/>
        <v>_x0001_</v>
      </c>
      <c r="DBN3" t="e">
        <f t="shared" si="57"/>
        <v>#VALUE!</v>
      </c>
      <c r="DBO3" t="e">
        <f t="shared" si="57"/>
        <v>#VALUE!</v>
      </c>
      <c r="DBP3" t="e">
        <f t="shared" si="57"/>
        <v>#VALUE!</v>
      </c>
      <c r="DBQ3" t="e">
        <f t="shared" si="57"/>
        <v>#VALUE!</v>
      </c>
      <c r="DBR3" t="e">
        <f t="shared" si="57"/>
        <v>#VALUE!</v>
      </c>
      <c r="DBS3" t="e">
        <f t="shared" si="57"/>
        <v>#VALUE!</v>
      </c>
      <c r="DBT3" t="e">
        <f t="shared" si="57"/>
        <v>#VALUE!</v>
      </c>
      <c r="DBU3" t="e">
        <f t="shared" si="57"/>
        <v>#VALUE!</v>
      </c>
      <c r="DBV3" t="e">
        <f t="shared" si="57"/>
        <v>#VALUE!</v>
      </c>
      <c r="DBW3" t="e">
        <f t="shared" si="57"/>
        <v>#VALUE!</v>
      </c>
      <c r="DBX3" t="e">
        <f t="shared" si="57"/>
        <v>#VALUE!</v>
      </c>
      <c r="DBY3" t="e">
        <f t="shared" si="57"/>
        <v>#VALUE!</v>
      </c>
      <c r="DBZ3" t="e">
        <f t="shared" si="57"/>
        <v>#VALUE!</v>
      </c>
      <c r="DCA3" t="e">
        <f t="shared" si="57"/>
        <v>#VALUE!</v>
      </c>
      <c r="DCB3" t="e">
        <f t="shared" si="57"/>
        <v>#VALUE!</v>
      </c>
      <c r="DCC3" t="e">
        <f t="shared" si="57"/>
        <v>#VALUE!</v>
      </c>
      <c r="DCD3" t="e">
        <f t="shared" si="57"/>
        <v>#VALUE!</v>
      </c>
      <c r="DCE3" t="e">
        <f t="shared" si="57"/>
        <v>#VALUE!</v>
      </c>
      <c r="DCF3" t="e">
        <f t="shared" si="57"/>
        <v>#VALUE!</v>
      </c>
      <c r="DCG3" t="e">
        <f t="shared" si="57"/>
        <v>#VALUE!</v>
      </c>
      <c r="DCH3" t="e">
        <f t="shared" si="57"/>
        <v>#VALUE!</v>
      </c>
      <c r="DCI3" t="str">
        <f t="shared" si="57"/>
        <v>_x0001_</v>
      </c>
      <c r="DCJ3" t="e">
        <f t="shared" si="57"/>
        <v>#VALUE!</v>
      </c>
      <c r="DCK3" t="e">
        <f t="shared" si="57"/>
        <v>#VALUE!</v>
      </c>
      <c r="DCL3" t="e">
        <f t="shared" si="57"/>
        <v>#VALUE!</v>
      </c>
      <c r="DCM3" t="str">
        <f t="shared" si="57"/>
        <v>_x0002_</v>
      </c>
      <c r="DCN3" t="e">
        <f t="shared" si="57"/>
        <v>#VALUE!</v>
      </c>
      <c r="DCO3" t="e">
        <f t="shared" si="57"/>
        <v>#VALUE!</v>
      </c>
      <c r="DCP3" t="str">
        <f t="shared" si="57"/>
        <v>_x0002_</v>
      </c>
      <c r="DCQ3" t="str">
        <f t="shared" si="57"/>
        <v>_x0003_</v>
      </c>
      <c r="DCR3" t="e">
        <f t="shared" si="57"/>
        <v>#VALUE!</v>
      </c>
      <c r="DCS3" t="e">
        <f t="shared" si="57"/>
        <v>#VALUE!</v>
      </c>
      <c r="DCT3" t="str">
        <f t="shared" si="57"/>
        <v>_x0001_</v>
      </c>
      <c r="DCU3" t="e">
        <f t="shared" si="57"/>
        <v>#VALUE!</v>
      </c>
      <c r="DCV3" t="e">
        <f t="shared" si="57"/>
        <v>#VALUE!</v>
      </c>
      <c r="DCW3" t="e">
        <f t="shared" si="57"/>
        <v>#VALUE!</v>
      </c>
      <c r="DCX3" t="e">
        <f t="shared" si="57"/>
        <v>#VALUE!</v>
      </c>
      <c r="DCY3" t="e">
        <f t="shared" si="57"/>
        <v>#VALUE!</v>
      </c>
      <c r="DCZ3" t="e">
        <f t="shared" si="57"/>
        <v>#VALUE!</v>
      </c>
      <c r="DDA3" t="str">
        <f t="shared" si="57"/>
        <v>_x0001_</v>
      </c>
      <c r="DDB3" t="e">
        <f t="shared" si="57"/>
        <v>#VALUE!</v>
      </c>
      <c r="DDC3" t="e">
        <f t="shared" si="57"/>
        <v>#VALUE!</v>
      </c>
      <c r="DDD3" t="str">
        <f t="shared" si="57"/>
        <v>_x0001_</v>
      </c>
      <c r="DDE3" t="e">
        <f t="shared" si="57"/>
        <v>#VALUE!</v>
      </c>
      <c r="DDF3" t="e">
        <f t="shared" si="57"/>
        <v>#VALUE!</v>
      </c>
      <c r="DDG3" t="e">
        <f t="shared" si="57"/>
        <v>#VALUE!</v>
      </c>
      <c r="DDH3" t="e">
        <f t="shared" si="57"/>
        <v>#VALUE!</v>
      </c>
      <c r="DDI3" t="e">
        <f t="shared" si="57"/>
        <v>#VALUE!</v>
      </c>
      <c r="DDJ3" t="e">
        <f t="shared" si="57"/>
        <v>#VALUE!</v>
      </c>
      <c r="DDK3" t="e">
        <f t="shared" si="57"/>
        <v>#VALUE!</v>
      </c>
      <c r="DDL3" t="e">
        <f t="shared" si="57"/>
        <v>#VALUE!</v>
      </c>
      <c r="DDM3" t="e">
        <f t="shared" si="57"/>
        <v>#VALUE!</v>
      </c>
      <c r="DDN3" t="e">
        <f t="shared" si="57"/>
        <v>#VALUE!</v>
      </c>
      <c r="DDO3" t="e">
        <f t="shared" si="57"/>
        <v>#VALUE!</v>
      </c>
      <c r="DDP3" t="str">
        <f t="shared" si="57"/>
        <v>_x0001_</v>
      </c>
      <c r="DDQ3" t="e">
        <f t="shared" ref="DDQ3:DGB3" si="58">CHAR(DDQ2)</f>
        <v>#VALUE!</v>
      </c>
      <c r="DDR3" t="e">
        <f t="shared" si="58"/>
        <v>#VALUE!</v>
      </c>
      <c r="DDS3" t="e">
        <f t="shared" si="58"/>
        <v>#VALUE!</v>
      </c>
      <c r="DDT3" t="e">
        <f t="shared" si="58"/>
        <v>#VALUE!</v>
      </c>
      <c r="DDU3" t="e">
        <f t="shared" si="58"/>
        <v>#VALUE!</v>
      </c>
      <c r="DDV3" t="e">
        <f t="shared" si="58"/>
        <v>#VALUE!</v>
      </c>
      <c r="DDW3" t="e">
        <f t="shared" si="58"/>
        <v>#VALUE!</v>
      </c>
      <c r="DDX3" t="e">
        <f t="shared" si="58"/>
        <v>#VALUE!</v>
      </c>
      <c r="DDY3" t="e">
        <f t="shared" si="58"/>
        <v>#VALUE!</v>
      </c>
      <c r="DDZ3" t="e">
        <f t="shared" si="58"/>
        <v>#VALUE!</v>
      </c>
      <c r="DEA3" t="e">
        <f t="shared" si="58"/>
        <v>#VALUE!</v>
      </c>
      <c r="DEB3" t="e">
        <f t="shared" si="58"/>
        <v>#VALUE!</v>
      </c>
      <c r="DEC3" t="e">
        <f t="shared" si="58"/>
        <v>#VALUE!</v>
      </c>
      <c r="DED3" t="e">
        <f t="shared" si="58"/>
        <v>#VALUE!</v>
      </c>
      <c r="DEE3" t="str">
        <f t="shared" si="58"/>
        <v>_x0001_</v>
      </c>
      <c r="DEF3" t="str">
        <f t="shared" si="58"/>
        <v>_x0001_</v>
      </c>
      <c r="DEG3" t="e">
        <f t="shared" si="58"/>
        <v>#VALUE!</v>
      </c>
      <c r="DEH3" t="e">
        <f t="shared" si="58"/>
        <v>#VALUE!</v>
      </c>
      <c r="DEI3" t="e">
        <f t="shared" si="58"/>
        <v>#VALUE!</v>
      </c>
      <c r="DEJ3" t="str">
        <f t="shared" si="58"/>
        <v>_x0002_</v>
      </c>
      <c r="DEK3" t="e">
        <f t="shared" si="58"/>
        <v>#VALUE!</v>
      </c>
      <c r="DEL3" t="e">
        <f t="shared" si="58"/>
        <v>#VALUE!</v>
      </c>
      <c r="DEM3" t="e">
        <f t="shared" si="58"/>
        <v>#VALUE!</v>
      </c>
      <c r="DEN3" t="e">
        <f t="shared" si="58"/>
        <v>#VALUE!</v>
      </c>
      <c r="DEO3" t="str">
        <f t="shared" si="58"/>
        <v>j</v>
      </c>
      <c r="DEP3" t="e">
        <f t="shared" si="58"/>
        <v>#VALUE!</v>
      </c>
      <c r="DEQ3" t="e">
        <f t="shared" si="58"/>
        <v>#VALUE!</v>
      </c>
      <c r="DER3" t="e">
        <f t="shared" si="58"/>
        <v>#VALUE!</v>
      </c>
      <c r="DES3" t="e">
        <f t="shared" si="58"/>
        <v>#VALUE!</v>
      </c>
      <c r="DET3" t="e">
        <f t="shared" si="58"/>
        <v>#VALUE!</v>
      </c>
      <c r="DEU3" t="e">
        <f t="shared" si="58"/>
        <v>#VALUE!</v>
      </c>
      <c r="DEV3" t="e">
        <f t="shared" si="58"/>
        <v>#VALUE!</v>
      </c>
      <c r="DEW3" t="e">
        <f t="shared" si="58"/>
        <v>#VALUE!</v>
      </c>
      <c r="DEX3" t="e">
        <f t="shared" si="58"/>
        <v>#VALUE!</v>
      </c>
      <c r="DEY3" t="e">
        <f t="shared" si="58"/>
        <v>#VALUE!</v>
      </c>
      <c r="DEZ3" t="str">
        <f t="shared" si="58"/>
        <v>m</v>
      </c>
      <c r="DFA3" t="e">
        <f t="shared" si="58"/>
        <v>#VALUE!</v>
      </c>
      <c r="DFB3" t="e">
        <f t="shared" si="58"/>
        <v>#VALUE!</v>
      </c>
      <c r="DFC3" t="str">
        <f t="shared" si="58"/>
        <v>_x0001_</v>
      </c>
      <c r="DFD3" t="e">
        <f t="shared" si="58"/>
        <v>#VALUE!</v>
      </c>
      <c r="DFE3" t="str">
        <f t="shared" si="58"/>
        <v>m</v>
      </c>
      <c r="DFF3" t="str">
        <f t="shared" si="58"/>
        <v>_x0003_</v>
      </c>
      <c r="DFG3" t="e">
        <f t="shared" si="58"/>
        <v>#VALUE!</v>
      </c>
      <c r="DFH3" t="e">
        <f t="shared" si="58"/>
        <v>#VALUE!</v>
      </c>
      <c r="DFI3" t="e">
        <f t="shared" si="58"/>
        <v>#VALUE!</v>
      </c>
      <c r="DFJ3" t="e">
        <f t="shared" si="58"/>
        <v>#VALUE!</v>
      </c>
      <c r="DFK3" t="e">
        <f t="shared" si="58"/>
        <v>#VALUE!</v>
      </c>
      <c r="DFL3" t="e">
        <f t="shared" si="58"/>
        <v>#VALUE!</v>
      </c>
      <c r="DFM3" t="e">
        <f t="shared" si="58"/>
        <v>#VALUE!</v>
      </c>
      <c r="DFN3" t="e">
        <f t="shared" si="58"/>
        <v>#VALUE!</v>
      </c>
      <c r="DFO3" t="e">
        <f t="shared" si="58"/>
        <v>#VALUE!</v>
      </c>
      <c r="DFP3" t="e">
        <f t="shared" si="58"/>
        <v>#VALUE!</v>
      </c>
      <c r="DFQ3" t="e">
        <f t="shared" si="58"/>
        <v>#VALUE!</v>
      </c>
      <c r="DFR3" t="e">
        <f t="shared" si="58"/>
        <v>#VALUE!</v>
      </c>
      <c r="DFS3" t="e">
        <f t="shared" si="58"/>
        <v>#VALUE!</v>
      </c>
      <c r="DFT3" t="e">
        <f t="shared" si="58"/>
        <v>#VALUE!</v>
      </c>
      <c r="DFU3" t="e">
        <f t="shared" si="58"/>
        <v>#VALUE!</v>
      </c>
      <c r="DFV3" t="str">
        <f t="shared" si="58"/>
        <v>_x0001_</v>
      </c>
      <c r="DFW3" t="e">
        <f t="shared" si="58"/>
        <v>#VALUE!</v>
      </c>
      <c r="DFX3" t="str">
        <f t="shared" si="58"/>
        <v>h</v>
      </c>
      <c r="DFY3" t="str">
        <f t="shared" si="58"/>
        <v>-</v>
      </c>
      <c r="DFZ3" t="e">
        <f t="shared" si="58"/>
        <v>#VALUE!</v>
      </c>
      <c r="DGA3" t="e">
        <f t="shared" si="58"/>
        <v>#VALUE!</v>
      </c>
      <c r="DGB3" t="e">
        <f t="shared" si="58"/>
        <v>#VALUE!</v>
      </c>
      <c r="DGC3" t="e">
        <f t="shared" ref="DGC3:DIN3" si="59">CHAR(DGC2)</f>
        <v>#VALUE!</v>
      </c>
      <c r="DGD3" t="e">
        <f t="shared" si="59"/>
        <v>#VALUE!</v>
      </c>
      <c r="DGE3" t="str">
        <f t="shared" si="59"/>
        <v>_x0001_</v>
      </c>
      <c r="DGF3" t="e">
        <f t="shared" si="59"/>
        <v>#VALUE!</v>
      </c>
      <c r="DGG3" t="str">
        <f t="shared" si="59"/>
        <v>_x0001_</v>
      </c>
      <c r="DGH3" t="e">
        <f t="shared" si="59"/>
        <v>#VALUE!</v>
      </c>
      <c r="DGI3" t="e">
        <f t="shared" si="59"/>
        <v>#VALUE!</v>
      </c>
      <c r="DGJ3" t="e">
        <f t="shared" si="59"/>
        <v>#VALUE!</v>
      </c>
      <c r="DGK3" t="e">
        <f t="shared" si="59"/>
        <v>#VALUE!</v>
      </c>
      <c r="DGL3" t="e">
        <f t="shared" si="59"/>
        <v>#VALUE!</v>
      </c>
      <c r="DGM3" t="e">
        <f t="shared" si="59"/>
        <v>#VALUE!</v>
      </c>
      <c r="DGN3" t="e">
        <f t="shared" si="59"/>
        <v>#VALUE!</v>
      </c>
      <c r="DGO3" t="e">
        <f t="shared" si="59"/>
        <v>#VALUE!</v>
      </c>
      <c r="DGP3" t="e">
        <f t="shared" si="59"/>
        <v>#VALUE!</v>
      </c>
      <c r="DGQ3" t="e">
        <f t="shared" si="59"/>
        <v>#VALUE!</v>
      </c>
      <c r="DGR3" t="str">
        <f t="shared" si="59"/>
        <v>h</v>
      </c>
      <c r="DGS3" t="str">
        <f t="shared" si="59"/>
        <v>0</v>
      </c>
      <c r="DGT3" t="str">
        <f t="shared" si="59"/>
        <v>m</v>
      </c>
      <c r="DGU3" t="e">
        <f t="shared" si="59"/>
        <v>#VALUE!</v>
      </c>
      <c r="DGV3" t="e">
        <f t="shared" si="59"/>
        <v>#VALUE!</v>
      </c>
      <c r="DGW3" t="str">
        <f t="shared" si="59"/>
        <v>_x0001_</v>
      </c>
      <c r="DGX3" t="e">
        <f t="shared" si="59"/>
        <v>#VALUE!</v>
      </c>
      <c r="DGY3" t="str">
        <f t="shared" si="59"/>
        <v>m</v>
      </c>
      <c r="DGZ3" t="str">
        <f t="shared" si="59"/>
        <v>_x0004_</v>
      </c>
      <c r="DHA3" t="e">
        <f t="shared" si="59"/>
        <v>#VALUE!</v>
      </c>
      <c r="DHB3" t="e">
        <f t="shared" si="59"/>
        <v>#VALUE!</v>
      </c>
      <c r="DHC3" t="e">
        <f t="shared" si="59"/>
        <v>#VALUE!</v>
      </c>
      <c r="DHD3" t="str">
        <f t="shared" si="59"/>
        <v>_x0001_</v>
      </c>
      <c r="DHE3" t="e">
        <f t="shared" si="59"/>
        <v>#VALUE!</v>
      </c>
      <c r="DHF3" t="str">
        <f t="shared" si="59"/>
        <v xml:space="preserve">
</v>
      </c>
      <c r="DHG3" t="e">
        <f t="shared" si="59"/>
        <v>#VALUE!</v>
      </c>
      <c r="DHH3" t="str">
        <f t="shared" si="59"/>
        <v>_x0002_</v>
      </c>
      <c r="DHI3" t="e">
        <f t="shared" si="59"/>
        <v>#VALUE!</v>
      </c>
      <c r="DHJ3" t="e">
        <f t="shared" si="59"/>
        <v>#VALUE!</v>
      </c>
      <c r="DHK3" t="str">
        <f t="shared" si="59"/>
        <v>_x0001_</v>
      </c>
      <c r="DHL3" t="e">
        <f t="shared" si="59"/>
        <v>#VALUE!</v>
      </c>
      <c r="DHM3" t="e">
        <f t="shared" si="59"/>
        <v>#VALUE!</v>
      </c>
      <c r="DHN3" t="e">
        <f t="shared" si="59"/>
        <v>#VALUE!</v>
      </c>
      <c r="DHO3" t="e">
        <f t="shared" si="59"/>
        <v>#VALUE!</v>
      </c>
      <c r="DHP3" t="e">
        <f t="shared" si="59"/>
        <v>#VALUE!</v>
      </c>
      <c r="DHQ3" t="str">
        <f t="shared" si="59"/>
        <v>_x0001_</v>
      </c>
      <c r="DHR3" t="str">
        <f t="shared" si="59"/>
        <v>_x0001_</v>
      </c>
      <c r="DHS3" t="e">
        <f t="shared" si="59"/>
        <v>#VALUE!</v>
      </c>
      <c r="DHT3" t="e">
        <f t="shared" si="59"/>
        <v>#VALUE!</v>
      </c>
      <c r="DHU3" t="str">
        <f t="shared" si="59"/>
        <v>_x0002_</v>
      </c>
      <c r="DHV3" t="e">
        <f t="shared" si="59"/>
        <v>#VALUE!</v>
      </c>
      <c r="DHW3" t="e">
        <f t="shared" si="59"/>
        <v>#VALUE!</v>
      </c>
      <c r="DHX3" t="e">
        <f t="shared" si="59"/>
        <v>#VALUE!</v>
      </c>
      <c r="DHY3" t="e">
        <f t="shared" si="59"/>
        <v>#VALUE!</v>
      </c>
      <c r="DHZ3" t="e">
        <f t="shared" si="59"/>
        <v>#VALUE!</v>
      </c>
      <c r="DIA3" t="e">
        <f t="shared" si="59"/>
        <v>#VALUE!</v>
      </c>
      <c r="DIB3" t="e">
        <f t="shared" si="59"/>
        <v>#VALUE!</v>
      </c>
      <c r="DIC3" t="e">
        <f t="shared" si="59"/>
        <v>#VALUE!</v>
      </c>
      <c r="DID3" t="str">
        <f t="shared" si="59"/>
        <v>_x0001_</v>
      </c>
      <c r="DIE3" t="e">
        <f t="shared" si="59"/>
        <v>#VALUE!</v>
      </c>
      <c r="DIF3" t="e">
        <f t="shared" si="59"/>
        <v>#VALUE!</v>
      </c>
      <c r="DIG3" t="e">
        <f t="shared" si="59"/>
        <v>#VALUE!</v>
      </c>
      <c r="DIH3" t="e">
        <f t="shared" si="59"/>
        <v>#VALUE!</v>
      </c>
      <c r="DII3" t="e">
        <f t="shared" si="59"/>
        <v>#VALUE!</v>
      </c>
      <c r="DIJ3" t="str">
        <f t="shared" si="59"/>
        <v>_x0001_</v>
      </c>
      <c r="DIK3" t="e">
        <f t="shared" si="59"/>
        <v>#VALUE!</v>
      </c>
      <c r="DIL3" t="e">
        <f t="shared" si="59"/>
        <v>#VALUE!</v>
      </c>
      <c r="DIM3" t="str">
        <f t="shared" si="59"/>
        <v>0</v>
      </c>
      <c r="DIN3" t="e">
        <f t="shared" si="59"/>
        <v>#VALUE!</v>
      </c>
      <c r="DIO3" t="e">
        <f t="shared" ref="DIO3:DKZ3" si="60">CHAR(DIO2)</f>
        <v>#VALUE!</v>
      </c>
      <c r="DIP3" t="str">
        <f t="shared" si="60"/>
        <v>Ã</v>
      </c>
      <c r="DIQ3" t="e">
        <f t="shared" si="60"/>
        <v>#VALUE!</v>
      </c>
      <c r="DIR3" t="str">
        <f t="shared" si="60"/>
        <v>m</v>
      </c>
      <c r="DIS3" t="e">
        <f t="shared" si="60"/>
        <v>#VALUE!</v>
      </c>
      <c r="DIT3" t="e">
        <f t="shared" si="60"/>
        <v>#VALUE!</v>
      </c>
      <c r="DIU3" t="e">
        <f t="shared" si="60"/>
        <v>#VALUE!</v>
      </c>
      <c r="DIV3" t="e">
        <f t="shared" si="60"/>
        <v>#VALUE!</v>
      </c>
      <c r="DIW3" t="str">
        <f t="shared" si="60"/>
        <v>_x0001_</v>
      </c>
      <c r="DIX3" t="str">
        <f t="shared" si="60"/>
        <v>_x0002_</v>
      </c>
      <c r="DIY3" t="str">
        <f t="shared" si="60"/>
        <v>_x0004_</v>
      </c>
      <c r="DIZ3" t="str">
        <f t="shared" si="60"/>
        <v>_x0008_</v>
      </c>
      <c r="DJA3" t="str">
        <f t="shared" si="60"/>
        <v>_x0010_</v>
      </c>
      <c r="DJB3" t="str">
        <f t="shared" si="60"/>
        <v xml:space="preserve"> </v>
      </c>
      <c r="DJC3" t="str">
        <f t="shared" si="60"/>
        <v>@</v>
      </c>
      <c r="DJD3" t="str">
        <f t="shared" si="60"/>
        <v>Ä</v>
      </c>
      <c r="DJE3" t="e">
        <f t="shared" si="60"/>
        <v>#VALUE!</v>
      </c>
      <c r="DJF3" t="e">
        <f t="shared" si="60"/>
        <v>#VALUE!</v>
      </c>
      <c r="DJG3" t="e">
        <f t="shared" si="60"/>
        <v>#VALUE!</v>
      </c>
      <c r="DJH3" t="e">
        <f t="shared" si="60"/>
        <v>#VALUE!</v>
      </c>
      <c r="DJI3" t="e">
        <f t="shared" si="60"/>
        <v>#VALUE!</v>
      </c>
      <c r="DJJ3" t="e">
        <f t="shared" si="60"/>
        <v>#VALUE!</v>
      </c>
      <c r="DJK3" t="e">
        <f t="shared" si="60"/>
        <v>#VALUE!</v>
      </c>
      <c r="DJL3" t="e">
        <f t="shared" si="60"/>
        <v>#VALUE!</v>
      </c>
      <c r="DJM3" t="e">
        <f t="shared" si="60"/>
        <v>#VALUE!</v>
      </c>
      <c r="DJN3" t="e">
        <f t="shared" si="60"/>
        <v>#VALUE!</v>
      </c>
      <c r="DJO3" t="e">
        <f t="shared" si="60"/>
        <v>#VALUE!</v>
      </c>
      <c r="DJP3" t="e">
        <f t="shared" si="60"/>
        <v>#VALUE!</v>
      </c>
      <c r="DJQ3" t="e">
        <f t="shared" si="60"/>
        <v>#VALUE!</v>
      </c>
      <c r="DJR3" t="e">
        <f t="shared" si="60"/>
        <v>#VALUE!</v>
      </c>
      <c r="DJS3" t="e">
        <f t="shared" si="60"/>
        <v>#VALUE!</v>
      </c>
      <c r="DJT3" t="e">
        <f t="shared" si="60"/>
        <v>#VALUE!</v>
      </c>
      <c r="DJU3" t="e">
        <f t="shared" si="60"/>
        <v>#VALUE!</v>
      </c>
      <c r="DJV3" t="e">
        <f t="shared" si="60"/>
        <v>#VALUE!</v>
      </c>
      <c r="DJW3" t="e">
        <f t="shared" si="60"/>
        <v>#VALUE!</v>
      </c>
      <c r="DJX3" t="e">
        <f t="shared" si="60"/>
        <v>#VALUE!</v>
      </c>
      <c r="DJY3" t="e">
        <f t="shared" si="60"/>
        <v>#VALUE!</v>
      </c>
      <c r="DJZ3" t="e">
        <f t="shared" si="60"/>
        <v>#VALUE!</v>
      </c>
      <c r="DKA3" t="e">
        <f t="shared" si="60"/>
        <v>#VALUE!</v>
      </c>
      <c r="DKB3" t="e">
        <f t="shared" si="60"/>
        <v>#VALUE!</v>
      </c>
      <c r="DKC3" t="e">
        <f t="shared" si="60"/>
        <v>#VALUE!</v>
      </c>
      <c r="DKD3" t="e">
        <f t="shared" si="60"/>
        <v>#VALUE!</v>
      </c>
      <c r="DKE3" t="e">
        <f t="shared" si="60"/>
        <v>#VALUE!</v>
      </c>
      <c r="DKF3" t="e">
        <f t="shared" si="60"/>
        <v>#VALUE!</v>
      </c>
      <c r="DKG3" t="e">
        <f t="shared" si="60"/>
        <v>#VALUE!</v>
      </c>
      <c r="DKH3" t="e">
        <f t="shared" si="60"/>
        <v>#VALUE!</v>
      </c>
      <c r="DKI3" t="e">
        <f t="shared" si="60"/>
        <v>#VALUE!</v>
      </c>
      <c r="DKJ3" t="e">
        <f t="shared" si="60"/>
        <v>#VALUE!</v>
      </c>
      <c r="DKK3" t="e">
        <f t="shared" si="60"/>
        <v>#VALUE!</v>
      </c>
      <c r="DKL3" t="e">
        <f t="shared" si="60"/>
        <v>#VALUE!</v>
      </c>
      <c r="DKM3" t="e">
        <f t="shared" si="60"/>
        <v>#VALUE!</v>
      </c>
      <c r="DKN3" t="e">
        <f t="shared" si="60"/>
        <v>#VALUE!</v>
      </c>
      <c r="DKO3" t="e">
        <f t="shared" si="60"/>
        <v>#VALUE!</v>
      </c>
      <c r="DKP3" t="e">
        <f t="shared" si="60"/>
        <v>#VALUE!</v>
      </c>
      <c r="DKQ3" t="e">
        <f t="shared" si="60"/>
        <v>#VALUE!</v>
      </c>
      <c r="DKR3" t="e">
        <f t="shared" si="60"/>
        <v>#VALUE!</v>
      </c>
      <c r="DKS3" t="e">
        <f t="shared" si="60"/>
        <v>#VALUE!</v>
      </c>
      <c r="DKT3" t="e">
        <f t="shared" si="60"/>
        <v>#VALUE!</v>
      </c>
      <c r="DKU3" t="e">
        <f t="shared" si="60"/>
        <v>#VALUE!</v>
      </c>
      <c r="DKV3" t="str">
        <f t="shared" si="60"/>
        <v>m</v>
      </c>
      <c r="DKW3" t="str">
        <f t="shared" si="60"/>
        <v>_x0008_</v>
      </c>
      <c r="DKX3" t="e">
        <f t="shared" si="60"/>
        <v>#VALUE!</v>
      </c>
      <c r="DKY3" t="str">
        <f t="shared" si="60"/>
        <v>_x0001_</v>
      </c>
      <c r="DKZ3" t="e">
        <f t="shared" si="60"/>
        <v>#VALUE!</v>
      </c>
      <c r="DLA3" t="e">
        <f t="shared" ref="DLA3:DNL3" si="61">CHAR(DLA2)</f>
        <v>#VALUE!</v>
      </c>
      <c r="DLB3" t="e">
        <f t="shared" si="61"/>
        <v>#VALUE!</v>
      </c>
      <c r="DLC3" t="e">
        <f t="shared" si="61"/>
        <v>#VALUE!</v>
      </c>
      <c r="DLD3" t="e">
        <f t="shared" si="61"/>
        <v>#VALUE!</v>
      </c>
      <c r="DLE3" t="e">
        <f t="shared" si="61"/>
        <v>#VALUE!</v>
      </c>
      <c r="DLF3" t="e">
        <f t="shared" si="61"/>
        <v>#VALUE!</v>
      </c>
      <c r="DLG3" t="e">
        <f t="shared" si="61"/>
        <v>#VALUE!</v>
      </c>
      <c r="DLH3" t="str">
        <f t="shared" si="61"/>
        <v>3</v>
      </c>
      <c r="DLI3" t="e">
        <f t="shared" si="61"/>
        <v>#VALUE!</v>
      </c>
      <c r="DLJ3" t="e">
        <f t="shared" si="61"/>
        <v>#VALUE!</v>
      </c>
      <c r="DLK3" t="e">
        <f t="shared" si="61"/>
        <v>#VALUE!</v>
      </c>
      <c r="DLL3" t="e">
        <f t="shared" si="61"/>
        <v>#VALUE!</v>
      </c>
      <c r="DLM3" t="e">
        <f t="shared" si="61"/>
        <v>#VALUE!</v>
      </c>
      <c r="DLN3" t="e">
        <f t="shared" si="61"/>
        <v>#VALUE!</v>
      </c>
      <c r="DLO3" t="e">
        <f t="shared" si="61"/>
        <v>#VALUE!</v>
      </c>
      <c r="DLP3" t="e">
        <f t="shared" si="61"/>
        <v>#VALUE!</v>
      </c>
      <c r="DLQ3" t="e">
        <f t="shared" si="61"/>
        <v>#VALUE!</v>
      </c>
      <c r="DLR3" t="e">
        <f t="shared" si="61"/>
        <v>#VALUE!</v>
      </c>
      <c r="DLS3" t="e">
        <f t="shared" si="61"/>
        <v>#VALUE!</v>
      </c>
      <c r="DLT3" t="str">
        <f t="shared" si="61"/>
        <v>_x0001_</v>
      </c>
      <c r="DLU3" t="e">
        <f t="shared" si="61"/>
        <v>#VALUE!</v>
      </c>
      <c r="DLV3" t="e">
        <f t="shared" si="61"/>
        <v>#VALUE!</v>
      </c>
      <c r="DLW3" t="e">
        <f t="shared" si="61"/>
        <v>#VALUE!</v>
      </c>
      <c r="DLX3" t="str">
        <f t="shared" si="61"/>
        <v>_x0002_</v>
      </c>
      <c r="DLY3" t="e">
        <f t="shared" si="61"/>
        <v>#VALUE!</v>
      </c>
      <c r="DLZ3" t="e">
        <f t="shared" si="61"/>
        <v>#VALUE!</v>
      </c>
      <c r="DMA3" t="e">
        <f t="shared" si="61"/>
        <v>#VALUE!</v>
      </c>
      <c r="DMB3" t="e">
        <f t="shared" si="61"/>
        <v>#VALUE!</v>
      </c>
      <c r="DMC3" t="e">
        <f t="shared" si="61"/>
        <v>#VALUE!</v>
      </c>
      <c r="DMD3" t="e">
        <f t="shared" si="61"/>
        <v>#VALUE!</v>
      </c>
      <c r="DME3" t="e">
        <f t="shared" si="61"/>
        <v>#VALUE!</v>
      </c>
      <c r="DMF3" t="e">
        <f t="shared" si="61"/>
        <v>#VALUE!</v>
      </c>
      <c r="DMG3" t="e">
        <f t="shared" si="61"/>
        <v>#VALUE!</v>
      </c>
      <c r="DMH3" t="e">
        <f t="shared" si="61"/>
        <v>#VALUE!</v>
      </c>
      <c r="DMI3" t="str">
        <f t="shared" si="61"/>
        <v>_x0001_</v>
      </c>
      <c r="DMJ3" t="e">
        <f t="shared" si="61"/>
        <v>#VALUE!</v>
      </c>
      <c r="DMK3" t="e">
        <f t="shared" si="61"/>
        <v>#VALUE!</v>
      </c>
      <c r="DML3" t="e">
        <f t="shared" si="61"/>
        <v>#VALUE!</v>
      </c>
      <c r="DMM3" t="e">
        <f t="shared" si="61"/>
        <v>#VALUE!</v>
      </c>
      <c r="DMN3" t="e">
        <f t="shared" si="61"/>
        <v>#VALUE!</v>
      </c>
      <c r="DMO3" t="e">
        <f t="shared" si="61"/>
        <v>#VALUE!</v>
      </c>
      <c r="DMP3" t="e">
        <f t="shared" si="61"/>
        <v>#VALUE!</v>
      </c>
      <c r="DMQ3" t="e">
        <f t="shared" si="61"/>
        <v>#VALUE!</v>
      </c>
      <c r="DMR3" t="e">
        <f t="shared" si="61"/>
        <v>#VALUE!</v>
      </c>
      <c r="DMS3" t="e">
        <f t="shared" si="61"/>
        <v>#VALUE!</v>
      </c>
      <c r="DMT3" t="e">
        <f t="shared" si="61"/>
        <v>#VALUE!</v>
      </c>
      <c r="DMU3" t="e">
        <f t="shared" si="61"/>
        <v>#VALUE!</v>
      </c>
      <c r="DMV3" t="e">
        <f t="shared" si="61"/>
        <v>#VALUE!</v>
      </c>
      <c r="DMW3" t="e">
        <f t="shared" si="61"/>
        <v>#VALUE!</v>
      </c>
      <c r="DMX3" t="e">
        <f t="shared" si="61"/>
        <v>#VALUE!</v>
      </c>
      <c r="DMY3" t="e">
        <f t="shared" si="61"/>
        <v>#VALUE!</v>
      </c>
      <c r="DMZ3" t="e">
        <f t="shared" si="61"/>
        <v>#VALUE!</v>
      </c>
      <c r="DNA3" t="e">
        <f t="shared" si="61"/>
        <v>#VALUE!</v>
      </c>
      <c r="DNB3" t="e">
        <f t="shared" si="61"/>
        <v>#VALUE!</v>
      </c>
      <c r="DNC3" t="e">
        <f t="shared" si="61"/>
        <v>#VALUE!</v>
      </c>
      <c r="DND3" t="e">
        <f t="shared" si="61"/>
        <v>#VALUE!</v>
      </c>
      <c r="DNE3" t="e">
        <f t="shared" si="61"/>
        <v>#VALUE!</v>
      </c>
      <c r="DNF3" t="e">
        <f t="shared" si="61"/>
        <v>#VALUE!</v>
      </c>
      <c r="DNG3" t="e">
        <f t="shared" si="61"/>
        <v>#VALUE!</v>
      </c>
      <c r="DNH3" t="e">
        <f t="shared" si="61"/>
        <v>#VALUE!</v>
      </c>
      <c r="DNI3" t="e">
        <f t="shared" si="61"/>
        <v>#VALUE!</v>
      </c>
      <c r="DNJ3" t="e">
        <f t="shared" si="61"/>
        <v>#VALUE!</v>
      </c>
      <c r="DNK3" t="e">
        <f t="shared" si="61"/>
        <v>#VALUE!</v>
      </c>
      <c r="DNL3" t="e">
        <f t="shared" si="61"/>
        <v>#VALUE!</v>
      </c>
      <c r="DNM3" t="e">
        <f t="shared" ref="DNM3:DPX3" si="62">CHAR(DNM2)</f>
        <v>#VALUE!</v>
      </c>
      <c r="DNN3" t="e">
        <f t="shared" si="62"/>
        <v>#VALUE!</v>
      </c>
      <c r="DNO3" t="e">
        <f t="shared" si="62"/>
        <v>#VALUE!</v>
      </c>
      <c r="DNP3" t="e">
        <f t="shared" si="62"/>
        <v>#VALUE!</v>
      </c>
      <c r="DNQ3" t="e">
        <f t="shared" si="62"/>
        <v>#VALUE!</v>
      </c>
      <c r="DNR3" t="e">
        <f t="shared" si="62"/>
        <v>#VALUE!</v>
      </c>
      <c r="DNS3" t="e">
        <f t="shared" si="62"/>
        <v>#VALUE!</v>
      </c>
      <c r="DNT3" t="e">
        <f t="shared" si="62"/>
        <v>#VALUE!</v>
      </c>
      <c r="DNU3" t="str">
        <f t="shared" si="62"/>
        <v>_x0001_</v>
      </c>
      <c r="DNV3" t="e">
        <f t="shared" si="62"/>
        <v>#VALUE!</v>
      </c>
      <c r="DNW3" t="str">
        <f t="shared" si="62"/>
        <v>m</v>
      </c>
      <c r="DNX3" t="e">
        <f t="shared" si="62"/>
        <v>#VALUE!</v>
      </c>
      <c r="DNY3" t="e">
        <f t="shared" si="62"/>
        <v>#VALUE!</v>
      </c>
      <c r="DNZ3" t="e">
        <f t="shared" si="62"/>
        <v>#VALUE!</v>
      </c>
      <c r="DOA3" t="e">
        <f t="shared" si="62"/>
        <v>#VALUE!</v>
      </c>
      <c r="DOB3" t="e">
        <f t="shared" si="62"/>
        <v>#VALUE!</v>
      </c>
      <c r="DOC3" t="e">
        <f t="shared" si="62"/>
        <v>#VALUE!</v>
      </c>
      <c r="DOD3" t="e">
        <f t="shared" si="62"/>
        <v>#VALUE!</v>
      </c>
      <c r="DOE3" t="e">
        <f t="shared" si="62"/>
        <v>#VALUE!</v>
      </c>
      <c r="DOF3" t="e">
        <f t="shared" si="62"/>
        <v>#VALUE!</v>
      </c>
      <c r="DOG3" t="e">
        <f t="shared" si="62"/>
        <v>#VALUE!</v>
      </c>
      <c r="DOH3" t="e">
        <f t="shared" si="62"/>
        <v>#VALUE!</v>
      </c>
      <c r="DOI3" t="e">
        <f t="shared" si="62"/>
        <v>#VALUE!</v>
      </c>
      <c r="DOJ3" t="e">
        <f t="shared" si="62"/>
        <v>#VALUE!</v>
      </c>
      <c r="DOK3" t="e">
        <f t="shared" si="62"/>
        <v>#VALUE!</v>
      </c>
      <c r="DOL3" t="e">
        <f t="shared" si="62"/>
        <v>#VALUE!</v>
      </c>
      <c r="DOM3" t="e">
        <f t="shared" si="62"/>
        <v>#VALUE!</v>
      </c>
      <c r="DON3" t="e">
        <f t="shared" si="62"/>
        <v>#VALUE!</v>
      </c>
      <c r="DOO3" t="e">
        <f t="shared" si="62"/>
        <v>#VALUE!</v>
      </c>
      <c r="DOP3" t="e">
        <f t="shared" si="62"/>
        <v>#VALUE!</v>
      </c>
      <c r="DOQ3" t="e">
        <f t="shared" si="62"/>
        <v>#VALUE!</v>
      </c>
      <c r="DOR3" t="e">
        <f t="shared" si="62"/>
        <v>#VALUE!</v>
      </c>
      <c r="DOS3" t="e">
        <f t="shared" si="62"/>
        <v>#VALUE!</v>
      </c>
      <c r="DOT3" t="e">
        <f t="shared" si="62"/>
        <v>#VALUE!</v>
      </c>
      <c r="DOU3" t="e">
        <f t="shared" si="62"/>
        <v>#VALUE!</v>
      </c>
      <c r="DOV3" t="e">
        <f t="shared" si="62"/>
        <v>#VALUE!</v>
      </c>
      <c r="DOW3" t="e">
        <f t="shared" si="62"/>
        <v>#VALUE!</v>
      </c>
      <c r="DOX3" t="e">
        <f t="shared" si="62"/>
        <v>#VALUE!</v>
      </c>
      <c r="DOY3" t="e">
        <f t="shared" si="62"/>
        <v>#VALUE!</v>
      </c>
      <c r="DOZ3" t="e">
        <f t="shared" si="62"/>
        <v>#VALUE!</v>
      </c>
      <c r="DPA3" t="e">
        <f t="shared" si="62"/>
        <v>#VALUE!</v>
      </c>
      <c r="DPB3" t="e">
        <f t="shared" si="62"/>
        <v>#VALUE!</v>
      </c>
      <c r="DPC3" t="e">
        <f t="shared" si="62"/>
        <v>#VALUE!</v>
      </c>
      <c r="DPD3" t="e">
        <f t="shared" si="62"/>
        <v>#VALUE!</v>
      </c>
      <c r="DPE3" t="e">
        <f t="shared" si="62"/>
        <v>#VALUE!</v>
      </c>
      <c r="DPF3" t="e">
        <f t="shared" si="62"/>
        <v>#VALUE!</v>
      </c>
      <c r="DPG3" t="e">
        <f t="shared" si="62"/>
        <v>#VALUE!</v>
      </c>
      <c r="DPH3" t="e">
        <f t="shared" si="62"/>
        <v>#VALUE!</v>
      </c>
      <c r="DPI3" t="e">
        <f t="shared" si="62"/>
        <v>#VALUE!</v>
      </c>
      <c r="DPJ3" t="e">
        <f t="shared" si="62"/>
        <v>#VALUE!</v>
      </c>
      <c r="DPK3" t="e">
        <f t="shared" si="62"/>
        <v>#VALUE!</v>
      </c>
      <c r="DPL3" t="e">
        <f t="shared" si="62"/>
        <v>#VALUE!</v>
      </c>
      <c r="DPM3" t="str">
        <f t="shared" si="62"/>
        <v>_x000B_</v>
      </c>
      <c r="DPN3" t="str">
        <f t="shared" si="62"/>
        <v>=</v>
      </c>
      <c r="DPO3" t="str">
        <f t="shared" si="62"/>
        <v>i</v>
      </c>
      <c r="DPP3" t="str">
        <f t="shared" si="62"/>
        <v>_</v>
      </c>
      <c r="DPQ3" t="str">
        <f t="shared" si="62"/>
        <v>^</v>
      </c>
      <c r="DPR3" t="str">
        <f t="shared" si="62"/>
        <v>_x0011_</v>
      </c>
      <c r="DPS3" t="str">
        <f t="shared" si="62"/>
        <v>2</v>
      </c>
      <c r="DPT3" t="str">
        <f t="shared" si="62"/>
        <v>a</v>
      </c>
      <c r="DPU3" t="str">
        <f t="shared" si="62"/>
        <v>S</v>
      </c>
      <c r="DPV3" t="str">
        <f t="shared" si="62"/>
        <v>N</v>
      </c>
      <c r="DPW3" t="str">
        <f t="shared" si="62"/>
        <v>O</v>
      </c>
      <c r="DPX3" t="str">
        <f t="shared" si="62"/>
        <v>S</v>
      </c>
      <c r="DPY3" t="str">
        <f t="shared" ref="DPY3:DSJ3" si="63">CHAR(DPY2)</f>
        <v>l</v>
      </c>
      <c r="DPZ3" t="e">
        <f t="shared" si="63"/>
        <v>#VALUE!</v>
      </c>
      <c r="DQA3" t="str">
        <f t="shared" si="63"/>
        <v>_x0002_</v>
      </c>
      <c r="DQB3" t="str">
        <f t="shared" si="63"/>
        <v>_x0007_</v>
      </c>
      <c r="DQC3" t="e">
        <f t="shared" si="63"/>
        <v>#VALUE!</v>
      </c>
      <c r="DQD3" t="e">
        <f t="shared" si="63"/>
        <v>#VALUE!</v>
      </c>
      <c r="DQE3" t="e">
        <f t="shared" si="63"/>
        <v>#VALUE!</v>
      </c>
      <c r="DQF3" t="str">
        <f t="shared" si="63"/>
        <v>_x0002_</v>
      </c>
      <c r="DQG3" t="e">
        <f t="shared" si="63"/>
        <v>#VALUE!</v>
      </c>
      <c r="DQH3" t="e">
        <f t="shared" si="63"/>
        <v>#VALUE!</v>
      </c>
      <c r="DQI3" t="e">
        <f t="shared" si="63"/>
        <v>#VALUE!</v>
      </c>
      <c r="DQJ3" t="e">
        <f t="shared" si="63"/>
        <v>#VALUE!</v>
      </c>
      <c r="DQK3" t="e">
        <f t="shared" si="63"/>
        <v>#VALUE!</v>
      </c>
      <c r="DQL3" t="e">
        <f t="shared" si="63"/>
        <v>#VALUE!</v>
      </c>
      <c r="DQM3" t="e">
        <f t="shared" si="63"/>
        <v>#VALUE!</v>
      </c>
      <c r="DQN3" t="e">
        <f t="shared" si="63"/>
        <v>#VALUE!</v>
      </c>
      <c r="DQO3" t="e">
        <f t="shared" si="63"/>
        <v>#VALUE!</v>
      </c>
      <c r="DQP3" t="e">
        <f t="shared" si="63"/>
        <v>#VALUE!</v>
      </c>
      <c r="DQQ3" t="e">
        <f t="shared" si="63"/>
        <v>#VALUE!</v>
      </c>
      <c r="DQR3" t="e">
        <f t="shared" si="63"/>
        <v>#VALUE!</v>
      </c>
      <c r="DQS3" t="e">
        <f t="shared" si="63"/>
        <v>#VALUE!</v>
      </c>
      <c r="DQT3" t="e">
        <f t="shared" si="63"/>
        <v>#VALUE!</v>
      </c>
      <c r="DQU3" t="e">
        <f t="shared" si="63"/>
        <v>#VALUE!</v>
      </c>
      <c r="DQV3" t="e">
        <f t="shared" si="63"/>
        <v>#VALUE!</v>
      </c>
      <c r="DQW3" t="e">
        <f t="shared" si="63"/>
        <v>#VALUE!</v>
      </c>
      <c r="DQX3" t="e">
        <f t="shared" si="63"/>
        <v>#VALUE!</v>
      </c>
      <c r="DQY3" t="e">
        <f t="shared" si="63"/>
        <v>#VALUE!</v>
      </c>
      <c r="DQZ3" t="e">
        <f t="shared" si="63"/>
        <v>#VALUE!</v>
      </c>
      <c r="DRA3" t="e">
        <f t="shared" si="63"/>
        <v>#VALUE!</v>
      </c>
      <c r="DRB3" t="e">
        <f t="shared" si="63"/>
        <v>#VALUE!</v>
      </c>
      <c r="DRC3" t="e">
        <f t="shared" si="63"/>
        <v>#VALUE!</v>
      </c>
      <c r="DRD3" t="e">
        <f t="shared" si="63"/>
        <v>#VALUE!</v>
      </c>
      <c r="DRE3" t="e">
        <f t="shared" si="63"/>
        <v>#VALUE!</v>
      </c>
      <c r="DRF3" t="e">
        <f t="shared" si="63"/>
        <v>#VALUE!</v>
      </c>
      <c r="DRG3" t="e">
        <f t="shared" si="63"/>
        <v>#VALUE!</v>
      </c>
      <c r="DRH3" t="e">
        <f t="shared" si="63"/>
        <v>#VALUE!</v>
      </c>
      <c r="DRI3" t="e">
        <f t="shared" si="63"/>
        <v>#VALUE!</v>
      </c>
      <c r="DRJ3" t="e">
        <f t="shared" si="63"/>
        <v>#VALUE!</v>
      </c>
      <c r="DRK3" t="e">
        <f t="shared" si="63"/>
        <v>#VALUE!</v>
      </c>
      <c r="DRL3" t="e">
        <f t="shared" si="63"/>
        <v>#VALUE!</v>
      </c>
      <c r="DRM3" t="e">
        <f t="shared" si="63"/>
        <v>#VALUE!</v>
      </c>
      <c r="DRN3" t="e">
        <f t="shared" si="63"/>
        <v>#VALUE!</v>
      </c>
      <c r="DRO3" t="e">
        <f t="shared" si="63"/>
        <v>#VALUE!</v>
      </c>
      <c r="DRP3" t="e">
        <f t="shared" si="63"/>
        <v>#VALUE!</v>
      </c>
      <c r="DRQ3" t="e">
        <f t="shared" si="63"/>
        <v>#VALUE!</v>
      </c>
      <c r="DRR3" t="e">
        <f t="shared" si="63"/>
        <v>#VALUE!</v>
      </c>
      <c r="DRS3" t="e">
        <f t="shared" si="63"/>
        <v>#VALUE!</v>
      </c>
      <c r="DRT3" t="e">
        <f t="shared" si="63"/>
        <v>#VALUE!</v>
      </c>
      <c r="DRU3" t="e">
        <f t="shared" si="63"/>
        <v>#VALUE!</v>
      </c>
      <c r="DRV3" t="e">
        <f t="shared" si="63"/>
        <v>#VALUE!</v>
      </c>
      <c r="DRW3" t="e">
        <f t="shared" si="63"/>
        <v>#VALUE!</v>
      </c>
      <c r="DRX3" t="e">
        <f t="shared" si="63"/>
        <v>#VALUE!</v>
      </c>
      <c r="DRY3" t="e">
        <f t="shared" si="63"/>
        <v>#VALUE!</v>
      </c>
      <c r="DRZ3" t="e">
        <f t="shared" si="63"/>
        <v>#VALUE!</v>
      </c>
      <c r="DSA3" t="e">
        <f t="shared" si="63"/>
        <v>#VALUE!</v>
      </c>
      <c r="DSB3" t="e">
        <f t="shared" si="63"/>
        <v>#VALUE!</v>
      </c>
      <c r="DSC3" t="e">
        <f t="shared" si="63"/>
        <v>#VALUE!</v>
      </c>
      <c r="DSD3" t="e">
        <f t="shared" si="63"/>
        <v>#VALUE!</v>
      </c>
      <c r="DSE3" t="e">
        <f t="shared" si="63"/>
        <v>#VALUE!</v>
      </c>
      <c r="DSF3" t="e">
        <f t="shared" si="63"/>
        <v>#VALUE!</v>
      </c>
      <c r="DSG3" t="e">
        <f t="shared" si="63"/>
        <v>#VALUE!</v>
      </c>
      <c r="DSH3" t="e">
        <f t="shared" si="63"/>
        <v>#VALUE!</v>
      </c>
      <c r="DSI3" t="e">
        <f t="shared" si="63"/>
        <v>#VALUE!</v>
      </c>
      <c r="DSJ3" t="e">
        <f t="shared" si="63"/>
        <v>#VALUE!</v>
      </c>
      <c r="DSK3" t="e">
        <f t="shared" ref="DSK3:DUV3" si="64">CHAR(DSK2)</f>
        <v>#VALUE!</v>
      </c>
      <c r="DSL3" t="e">
        <f t="shared" si="64"/>
        <v>#VALUE!</v>
      </c>
      <c r="DSM3" t="e">
        <f t="shared" si="64"/>
        <v>#VALUE!</v>
      </c>
      <c r="DSN3" t="e">
        <f t="shared" si="64"/>
        <v>#VALUE!</v>
      </c>
      <c r="DSO3" t="e">
        <f t="shared" si="64"/>
        <v>#VALUE!</v>
      </c>
      <c r="DSP3" t="e">
        <f t="shared" si="64"/>
        <v>#VALUE!</v>
      </c>
      <c r="DSQ3" t="e">
        <f t="shared" si="64"/>
        <v>#VALUE!</v>
      </c>
      <c r="DSR3" t="e">
        <f t="shared" si="64"/>
        <v>#VALUE!</v>
      </c>
      <c r="DSS3" t="e">
        <f t="shared" si="64"/>
        <v>#VALUE!</v>
      </c>
      <c r="DST3" t="e">
        <f t="shared" si="64"/>
        <v>#VALUE!</v>
      </c>
      <c r="DSU3" t="e">
        <f t="shared" si="64"/>
        <v>#VALUE!</v>
      </c>
      <c r="DSV3" t="e">
        <f t="shared" si="64"/>
        <v>#VALUE!</v>
      </c>
      <c r="DSW3" t="e">
        <f t="shared" si="64"/>
        <v>#VALUE!</v>
      </c>
      <c r="DSX3" t="e">
        <f t="shared" si="64"/>
        <v>#VALUE!</v>
      </c>
      <c r="DSY3" t="e">
        <f t="shared" si="64"/>
        <v>#VALUE!</v>
      </c>
      <c r="DSZ3" t="e">
        <f t="shared" si="64"/>
        <v>#VALUE!</v>
      </c>
      <c r="DTA3" t="e">
        <f t="shared" si="64"/>
        <v>#VALUE!</v>
      </c>
      <c r="DTB3" t="e">
        <f t="shared" si="64"/>
        <v>#VALUE!</v>
      </c>
      <c r="DTC3" t="e">
        <f t="shared" si="64"/>
        <v>#VALUE!</v>
      </c>
      <c r="DTD3" t="e">
        <f t="shared" si="64"/>
        <v>#VALUE!</v>
      </c>
      <c r="DTE3" t="e">
        <f t="shared" si="64"/>
        <v>#VALUE!</v>
      </c>
      <c r="DTF3" t="e">
        <f t="shared" si="64"/>
        <v>#VALUE!</v>
      </c>
      <c r="DTG3" t="e">
        <f t="shared" si="64"/>
        <v>#VALUE!</v>
      </c>
      <c r="DTH3" t="e">
        <f t="shared" si="64"/>
        <v>#VALUE!</v>
      </c>
      <c r="DTI3" t="e">
        <f t="shared" si="64"/>
        <v>#VALUE!</v>
      </c>
      <c r="DTJ3" t="e">
        <f t="shared" si="64"/>
        <v>#VALUE!</v>
      </c>
      <c r="DTK3" t="e">
        <f t="shared" si="64"/>
        <v>#VALUE!</v>
      </c>
      <c r="DTL3" t="e">
        <f t="shared" si="64"/>
        <v>#VALUE!</v>
      </c>
      <c r="DTM3" t="e">
        <f t="shared" si="64"/>
        <v>#VALUE!</v>
      </c>
      <c r="DTN3" t="e">
        <f t="shared" si="64"/>
        <v>#VALUE!</v>
      </c>
      <c r="DTO3" t="e">
        <f t="shared" si="64"/>
        <v>#VALUE!</v>
      </c>
      <c r="DTP3" t="e">
        <f t="shared" si="64"/>
        <v>#VALUE!</v>
      </c>
      <c r="DTQ3" t="e">
        <f t="shared" si="64"/>
        <v>#VALUE!</v>
      </c>
      <c r="DTR3" t="e">
        <f t="shared" si="64"/>
        <v>#VALUE!</v>
      </c>
      <c r="DTS3" t="e">
        <f t="shared" si="64"/>
        <v>#VALUE!</v>
      </c>
      <c r="DTT3" t="e">
        <f t="shared" si="64"/>
        <v>#VALUE!</v>
      </c>
      <c r="DTU3" t="e">
        <f t="shared" si="64"/>
        <v>#VALUE!</v>
      </c>
      <c r="DTV3" t="e">
        <f t="shared" si="64"/>
        <v>#VALUE!</v>
      </c>
      <c r="DTW3" t="e">
        <f t="shared" si="64"/>
        <v>#VALUE!</v>
      </c>
      <c r="DTX3" t="e">
        <f t="shared" si="64"/>
        <v>#VALUE!</v>
      </c>
      <c r="DTY3" t="e">
        <f t="shared" si="64"/>
        <v>#VALUE!</v>
      </c>
      <c r="DTZ3" t="e">
        <f t="shared" si="64"/>
        <v>#VALUE!</v>
      </c>
      <c r="DUA3" t="e">
        <f t="shared" si="64"/>
        <v>#VALUE!</v>
      </c>
      <c r="DUB3" t="e">
        <f t="shared" si="64"/>
        <v>#VALUE!</v>
      </c>
      <c r="DUC3" t="e">
        <f t="shared" si="64"/>
        <v>#VALUE!</v>
      </c>
      <c r="DUD3" t="e">
        <f t="shared" si="64"/>
        <v>#VALUE!</v>
      </c>
      <c r="DUE3" t="e">
        <f t="shared" si="64"/>
        <v>#VALUE!</v>
      </c>
      <c r="DUF3" t="e">
        <f t="shared" si="64"/>
        <v>#VALUE!</v>
      </c>
      <c r="DUG3" t="e">
        <f t="shared" si="64"/>
        <v>#VALUE!</v>
      </c>
      <c r="DUH3" t="e">
        <f t="shared" si="64"/>
        <v>#VALUE!</v>
      </c>
      <c r="DUI3" t="e">
        <f t="shared" si="64"/>
        <v>#VALUE!</v>
      </c>
      <c r="DUJ3" t="e">
        <f t="shared" si="64"/>
        <v>#VALUE!</v>
      </c>
      <c r="DUK3" t="str">
        <f t="shared" si="64"/>
        <v>_x0007_</v>
      </c>
      <c r="DUL3" t="str">
        <f t="shared" si="64"/>
        <v>L</v>
      </c>
      <c r="DUM3" t="str">
        <f t="shared" si="64"/>
        <v>l</v>
      </c>
      <c r="DUN3" t="str">
        <f t="shared" si="64"/>
        <v>f</v>
      </c>
      <c r="DUO3" t="str">
        <f t="shared" si="64"/>
        <v>h</v>
      </c>
      <c r="DUP3" t="str">
        <f t="shared" si="64"/>
        <v>V</v>
      </c>
      <c r="DUQ3" t="str">
        <f t="shared" si="64"/>
        <v>[</v>
      </c>
      <c r="DUR3" t="str">
        <f t="shared" si="64"/>
        <v>X</v>
      </c>
      <c r="DUS3" t="str">
        <f t="shared" si="64"/>
        <v>0</v>
      </c>
      <c r="DUT3" t="str">
        <f t="shared" si="64"/>
        <v>$</v>
      </c>
      <c r="DUU3" t="str">
        <f t="shared" si="64"/>
        <v>7</v>
      </c>
      <c r="DUV3" t="str">
        <f t="shared" si="64"/>
        <v>3</v>
      </c>
      <c r="DUW3" t="e">
        <f t="shared" ref="DUW3:DXH3" si="65">CHAR(DUW2)</f>
        <v>#VALUE!</v>
      </c>
      <c r="DUX3" t="str">
        <f t="shared" si="65"/>
        <v>.</v>
      </c>
      <c r="DUY3" t="str">
        <f t="shared" si="65"/>
        <v>:</v>
      </c>
      <c r="DUZ3" t="str">
        <f t="shared" si="65"/>
        <v>B</v>
      </c>
      <c r="DVA3" t="str">
        <f t="shared" si="65"/>
        <v>.</v>
      </c>
      <c r="DVB3" t="str">
        <f t="shared" si="65"/>
        <v>;</v>
      </c>
      <c r="DVC3" t="e">
        <f t="shared" si="65"/>
        <v>#VALUE!</v>
      </c>
      <c r="DVD3" t="str">
        <f t="shared" si="65"/>
        <v>0</v>
      </c>
      <c r="DVE3" t="str">
        <f t="shared" si="65"/>
        <v>:</v>
      </c>
      <c r="DVF3" t="str">
        <f t="shared" si="65"/>
        <v>7</v>
      </c>
      <c r="DVG3" t="str">
        <f t="shared" si="65"/>
        <v>7</v>
      </c>
      <c r="DVH3" t="e">
        <f t="shared" si="65"/>
        <v>#VALUE!</v>
      </c>
      <c r="DVI3" t="str">
        <f t="shared" si="65"/>
        <v>$</v>
      </c>
      <c r="DVJ3" t="str">
        <f t="shared" si="65"/>
        <v>/</v>
      </c>
      <c r="DVK3" t="str">
        <f t="shared" si="65"/>
        <v>-</v>
      </c>
      <c r="DVL3" t="str">
        <f t="shared" si="65"/>
        <v>2</v>
      </c>
      <c r="DVM3" t="str">
        <f t="shared" si="65"/>
        <v>_x001E_</v>
      </c>
      <c r="DVN3" t="str">
        <f t="shared" si="65"/>
        <v>%</v>
      </c>
      <c r="DVO3" t="str">
        <f t="shared" si="65"/>
        <v>)</v>
      </c>
      <c r="DVP3" t="e">
        <f t="shared" si="65"/>
        <v>#VALUE!</v>
      </c>
      <c r="DVQ3" t="str">
        <f t="shared" si="65"/>
        <v>&amp;</v>
      </c>
      <c r="DVR3" t="str">
        <f t="shared" si="65"/>
        <v>'</v>
      </c>
      <c r="DVS3" t="str">
        <f t="shared" si="65"/>
        <v>)</v>
      </c>
      <c r="DVT3" t="str">
        <f t="shared" si="65"/>
        <v>_x001B_</v>
      </c>
      <c r="DVU3" t="e">
        <f t="shared" si="65"/>
        <v>#VALUE!</v>
      </c>
      <c r="DVV3" t="str">
        <f t="shared" si="65"/>
        <v>_x0016_</v>
      </c>
      <c r="DVW3" t="str">
        <f t="shared" si="65"/>
        <v>"</v>
      </c>
      <c r="DVX3" t="str">
        <f t="shared" si="65"/>
        <v>*</v>
      </c>
      <c r="DVY3" t="str">
        <f t="shared" si="65"/>
        <v>_x0016_</v>
      </c>
      <c r="DVZ3" t="str">
        <f t="shared" si="65"/>
        <v>#</v>
      </c>
      <c r="DWA3" t="e">
        <f t="shared" si="65"/>
        <v>#VALUE!</v>
      </c>
      <c r="DWB3" t="e">
        <f t="shared" si="65"/>
        <v>#VALUE!</v>
      </c>
      <c r="DWC3" t="e">
        <f t="shared" si="65"/>
        <v>#VALUE!</v>
      </c>
      <c r="DWD3" t="e">
        <f t="shared" si="65"/>
        <v>#VALUE!</v>
      </c>
      <c r="DWE3" t="str">
        <f t="shared" si="65"/>
        <v>_x0010_</v>
      </c>
      <c r="DWF3" t="str">
        <f t="shared" si="65"/>
        <v>_x000D_</v>
      </c>
      <c r="DWG3" t="str">
        <f t="shared" si="65"/>
        <v>_x001E_</v>
      </c>
      <c r="DWH3" t="str">
        <f t="shared" si="65"/>
        <v>_x001A_</v>
      </c>
      <c r="DWI3" t="str">
        <f t="shared" si="65"/>
        <v>_x001A_</v>
      </c>
      <c r="DWJ3" t="str">
        <f t="shared" si="65"/>
        <v>_x000F_</v>
      </c>
      <c r="DWK3" t="str">
        <f t="shared" si="65"/>
        <v>_x001B_</v>
      </c>
      <c r="DWL3" t="str">
        <f t="shared" si="65"/>
        <v xml:space="preserve">	</v>
      </c>
      <c r="DWM3" t="str">
        <f t="shared" si="65"/>
        <v>_x000F_</v>
      </c>
      <c r="DWN3" t="str">
        <f t="shared" si="65"/>
        <v>_x001B_</v>
      </c>
      <c r="DWO3" t="e">
        <f t="shared" si="65"/>
        <v>#VALUE!</v>
      </c>
      <c r="DWP3" t="e">
        <f t="shared" si="65"/>
        <v>#VALUE!</v>
      </c>
      <c r="DWQ3" t="e">
        <f t="shared" si="65"/>
        <v>#VALUE!</v>
      </c>
      <c r="DWR3" t="e">
        <f t="shared" si="65"/>
        <v>#VALUE!</v>
      </c>
      <c r="DWS3" t="e">
        <f t="shared" si="65"/>
        <v>#VALUE!</v>
      </c>
      <c r="DWT3" t="e">
        <f t="shared" si="65"/>
        <v>#VALUE!</v>
      </c>
      <c r="DWU3" t="e">
        <f t="shared" si="65"/>
        <v>#VALUE!</v>
      </c>
      <c r="DWV3" t="e">
        <f t="shared" si="65"/>
        <v>#VALUE!</v>
      </c>
      <c r="DWW3" t="str">
        <f t="shared" si="65"/>
        <v>_x000D_</v>
      </c>
      <c r="DWX3" t="str">
        <f t="shared" si="65"/>
        <v>6</v>
      </c>
      <c r="DWY3" t="str">
        <f t="shared" si="65"/>
        <v>d</v>
      </c>
      <c r="DWZ3" t="str">
        <f t="shared" si="65"/>
        <v>V</v>
      </c>
      <c r="DXA3" t="str">
        <f t="shared" si="65"/>
        <v>g</v>
      </c>
      <c r="DXB3" t="str">
        <f t="shared" si="65"/>
        <v>_x000F_</v>
      </c>
      <c r="DXC3" t="str">
        <f t="shared" si="65"/>
        <v>?</v>
      </c>
      <c r="DXD3" t="str">
        <f t="shared" si="65"/>
        <v>b</v>
      </c>
      <c r="DXE3" t="str">
        <f t="shared" si="65"/>
        <v>M</v>
      </c>
      <c r="DXF3" t="str">
        <f t="shared" si="65"/>
        <v>]</v>
      </c>
      <c r="DXG3" t="str">
        <f t="shared" si="65"/>
        <v>^</v>
      </c>
      <c r="DXH3" t="str">
        <f t="shared" si="65"/>
        <v>N</v>
      </c>
      <c r="DXI3" t="str">
        <f t="shared" ref="DXI3:DZT3" si="66">CHAR(DXI2)</f>
        <v>Z</v>
      </c>
      <c r="DXJ3" t="str">
        <f t="shared" si="66"/>
        <v>Z</v>
      </c>
      <c r="DXK3" t="str">
        <f t="shared" si="66"/>
        <v>#</v>
      </c>
      <c r="DXL3" t="str">
        <f t="shared" si="66"/>
        <v>1</v>
      </c>
      <c r="DXM3" t="str">
        <f t="shared" si="66"/>
        <v>D</v>
      </c>
      <c r="DXN3" t="str">
        <f t="shared" si="66"/>
        <v>@</v>
      </c>
      <c r="DXO3" t="e">
        <f t="shared" si="66"/>
        <v>#VALUE!</v>
      </c>
      <c r="DXP3" t="str">
        <f t="shared" si="66"/>
        <v>;</v>
      </c>
      <c r="DXQ3" t="str">
        <f t="shared" si="66"/>
        <v>=</v>
      </c>
      <c r="DXR3" t="str">
        <f t="shared" si="66"/>
        <v>;</v>
      </c>
      <c r="DXS3" t="str">
        <f t="shared" si="66"/>
        <v>I</v>
      </c>
      <c r="DXT3" t="e">
        <f t="shared" si="66"/>
        <v>#VALUE!</v>
      </c>
      <c r="DXU3" t="str">
        <f t="shared" si="66"/>
        <v>5</v>
      </c>
      <c r="DXV3" t="str">
        <f t="shared" si="66"/>
        <v>E</v>
      </c>
      <c r="DXW3" t="str">
        <f t="shared" si="66"/>
        <v>7</v>
      </c>
      <c r="DXX3" t="e">
        <f t="shared" si="66"/>
        <v>#VALUE!</v>
      </c>
      <c r="DXY3" t="str">
        <f t="shared" si="66"/>
        <v>1</v>
      </c>
      <c r="DXZ3" t="str">
        <f t="shared" si="66"/>
        <v>;</v>
      </c>
      <c r="DYA3" t="str">
        <f t="shared" si="66"/>
        <v>:</v>
      </c>
      <c r="DYB3" t="e">
        <f t="shared" si="66"/>
        <v>#VALUE!</v>
      </c>
      <c r="DYC3" t="str">
        <f t="shared" si="66"/>
        <v>@</v>
      </c>
      <c r="DYD3" t="str">
        <f t="shared" si="66"/>
        <v>:</v>
      </c>
      <c r="DYE3" t="str">
        <f t="shared" si="66"/>
        <v>9</v>
      </c>
      <c r="DYF3" t="e">
        <f t="shared" si="66"/>
        <v>#VALUE!</v>
      </c>
      <c r="DYG3" t="str">
        <f t="shared" si="66"/>
        <v>;</v>
      </c>
      <c r="DYH3" t="str">
        <f t="shared" si="66"/>
        <v>4</v>
      </c>
      <c r="DYI3" t="str">
        <f t="shared" si="66"/>
        <v>'</v>
      </c>
      <c r="DYJ3" t="str">
        <f t="shared" si="66"/>
        <v>1</v>
      </c>
      <c r="DYK3" t="str">
        <f t="shared" si="66"/>
        <v>0</v>
      </c>
      <c r="DYL3" t="e">
        <f t="shared" si="66"/>
        <v>#VALUE!</v>
      </c>
      <c r="DYM3" t="str">
        <f t="shared" si="66"/>
        <v>(</v>
      </c>
      <c r="DYN3" t="str">
        <f t="shared" si="66"/>
        <v>0</v>
      </c>
      <c r="DYO3" t="str">
        <f t="shared" si="66"/>
        <v>2</v>
      </c>
      <c r="DYP3" t="e">
        <f t="shared" si="66"/>
        <v>#VALUE!</v>
      </c>
      <c r="DYQ3" t="str">
        <f t="shared" si="66"/>
        <v>7</v>
      </c>
      <c r="DYR3" t="str">
        <f t="shared" si="66"/>
        <v>,</v>
      </c>
      <c r="DYS3" t="str">
        <f t="shared" si="66"/>
        <v>1</v>
      </c>
      <c r="DYT3" t="e">
        <f t="shared" si="66"/>
        <v>#VALUE!</v>
      </c>
      <c r="DYU3" t="e">
        <f t="shared" si="66"/>
        <v>#VALUE!</v>
      </c>
      <c r="DYV3" t="e">
        <f t="shared" si="66"/>
        <v>#VALUE!</v>
      </c>
      <c r="DYW3" t="e">
        <f t="shared" si="66"/>
        <v>#VALUE!</v>
      </c>
      <c r="DYX3" t="e">
        <f t="shared" si="66"/>
        <v>#VALUE!</v>
      </c>
      <c r="DYY3" t="e">
        <f t="shared" si="66"/>
        <v>#VALUE!</v>
      </c>
      <c r="DYZ3" t="e">
        <f t="shared" si="66"/>
        <v>#VALUE!</v>
      </c>
      <c r="DZA3" t="e">
        <f t="shared" si="66"/>
        <v>#VALUE!</v>
      </c>
      <c r="DZB3" t="str">
        <f t="shared" si="66"/>
        <v>_x0007_</v>
      </c>
      <c r="DZC3" t="str">
        <f t="shared" si="66"/>
        <v>L</v>
      </c>
      <c r="DZD3" t="str">
        <f t="shared" si="66"/>
        <v>l</v>
      </c>
      <c r="DZE3" t="str">
        <f t="shared" si="66"/>
        <v>X</v>
      </c>
      <c r="DZF3" t="str">
        <f t="shared" si="66"/>
        <v>X</v>
      </c>
      <c r="DZG3" t="str">
        <f t="shared" si="66"/>
        <v>a</v>
      </c>
      <c r="DZH3" t="str">
        <f t="shared" si="66"/>
        <v>Y</v>
      </c>
      <c r="DZI3" t="str">
        <f t="shared" si="66"/>
        <v>f</v>
      </c>
      <c r="DZJ3" t="str">
        <f t="shared" si="66"/>
        <v>"</v>
      </c>
      <c r="DZK3" t="str">
        <f t="shared" si="66"/>
        <v>0</v>
      </c>
      <c r="DZL3" t="str">
        <f t="shared" si="66"/>
        <v>B</v>
      </c>
      <c r="DZM3" t="str">
        <f t="shared" si="66"/>
        <v>E</v>
      </c>
      <c r="DZN3" t="str">
        <f t="shared" si="66"/>
        <v>I</v>
      </c>
      <c r="DZO3" t="str">
        <f t="shared" si="66"/>
        <v>&gt;</v>
      </c>
      <c r="DZP3" t="str">
        <f t="shared" si="66"/>
        <v>&gt;</v>
      </c>
      <c r="DZQ3" t="str">
        <f t="shared" si="66"/>
        <v>=</v>
      </c>
      <c r="DZR3" t="str">
        <f t="shared" si="66"/>
        <v>I</v>
      </c>
      <c r="DZS3" t="str">
        <f t="shared" si="66"/>
        <v>_x0003_</v>
      </c>
      <c r="DZT3" t="str">
        <f t="shared" si="66"/>
        <v>H</v>
      </c>
      <c r="DZU3" t="str">
        <f t="shared" ref="DZU3:ECF3" si="67">CHAR(DZU2)</f>
        <v>=</v>
      </c>
      <c r="DZV3" t="str">
        <f t="shared" si="67"/>
        <v>M</v>
      </c>
      <c r="DZW3" t="str">
        <f t="shared" si="67"/>
        <v>7</v>
      </c>
      <c r="DZX3" t="str">
        <f t="shared" si="67"/>
        <v>5</v>
      </c>
      <c r="DZY3" t="e">
        <f t="shared" si="67"/>
        <v>#VALUE!</v>
      </c>
      <c r="DZZ3" t="e">
        <f t="shared" si="67"/>
        <v>#VALUE!</v>
      </c>
      <c r="EAA3" t="str">
        <f t="shared" si="67"/>
        <v>"</v>
      </c>
      <c r="EAB3" t="str">
        <f t="shared" si="67"/>
        <v>5</v>
      </c>
      <c r="EAC3" t="str">
        <f t="shared" si="67"/>
        <v>1</v>
      </c>
      <c r="EAD3" t="str">
        <f t="shared" si="67"/>
        <v>D</v>
      </c>
      <c r="EAE3" t="e">
        <f t="shared" si="67"/>
        <v>#VALUE!</v>
      </c>
      <c r="EAF3" t="str">
        <f t="shared" si="67"/>
        <v>;</v>
      </c>
      <c r="EAG3" t="str">
        <f t="shared" si="67"/>
        <v>-</v>
      </c>
      <c r="EAH3" t="e">
        <f t="shared" si="67"/>
        <v>#VALUE!</v>
      </c>
      <c r="EAI3" t="str">
        <f t="shared" si="67"/>
        <v>'</v>
      </c>
      <c r="EAJ3" t="str">
        <f t="shared" si="67"/>
        <v>1</v>
      </c>
      <c r="EAK3" t="str">
        <f t="shared" si="67"/>
        <v>0</v>
      </c>
      <c r="EAL3" t="e">
        <f t="shared" si="67"/>
        <v>#VALUE!</v>
      </c>
      <c r="EAM3" t="str">
        <f t="shared" si="67"/>
        <v>'</v>
      </c>
      <c r="EAN3" t="str">
        <f t="shared" si="67"/>
        <v>.</v>
      </c>
      <c r="EAO3" t="str">
        <f t="shared" si="67"/>
        <v>0</v>
      </c>
      <c r="EAP3" t="str">
        <f t="shared" si="67"/>
        <v>3</v>
      </c>
      <c r="EAQ3" t="str">
        <f t="shared" si="67"/>
        <v>7</v>
      </c>
      <c r="EAR3" t="e">
        <f t="shared" si="67"/>
        <v>#VALUE!</v>
      </c>
      <c r="EAS3" t="e">
        <f t="shared" si="67"/>
        <v>#VALUE!</v>
      </c>
      <c r="EAT3" t="e">
        <f t="shared" si="67"/>
        <v>#VALUE!</v>
      </c>
      <c r="EAU3" t="e">
        <f t="shared" si="67"/>
        <v>#VALUE!</v>
      </c>
      <c r="EAV3" t="e">
        <f t="shared" si="67"/>
        <v>#VALUE!</v>
      </c>
      <c r="EAW3" t="e">
        <f t="shared" si="67"/>
        <v>#VALUE!</v>
      </c>
      <c r="EAX3" t="e">
        <f t="shared" si="67"/>
        <v>#VALUE!</v>
      </c>
      <c r="EAY3" t="e">
        <f t="shared" si="67"/>
        <v>#VALUE!</v>
      </c>
      <c r="EAZ3" t="str">
        <f t="shared" si="67"/>
        <v>_x0006_</v>
      </c>
      <c r="EBA3" t="str">
        <f t="shared" si="67"/>
        <v>;</v>
      </c>
      <c r="EBB3" t="str">
        <f t="shared" si="67"/>
        <v>k</v>
      </c>
      <c r="EBC3" t="str">
        <f t="shared" si="67"/>
        <v>[</v>
      </c>
      <c r="EBD3" t="str">
        <f t="shared" si="67"/>
        <v>X</v>
      </c>
      <c r="EBE3" t="str">
        <f t="shared" si="67"/>
        <v>Z</v>
      </c>
      <c r="EBF3" t="str">
        <f t="shared" si="67"/>
        <v>Z</v>
      </c>
      <c r="EBG3" t="str">
        <f t="shared" si="67"/>
        <v>(</v>
      </c>
      <c r="EBH3" t="str">
        <f t="shared" si="67"/>
        <v>&amp;</v>
      </c>
      <c r="EBI3" t="str">
        <f t="shared" si="67"/>
        <v>F</v>
      </c>
      <c r="EBJ3" t="str">
        <f t="shared" si="67"/>
        <v>D</v>
      </c>
      <c r="EBK3" t="str">
        <f t="shared" si="67"/>
        <v>:</v>
      </c>
      <c r="EBL3" t="e">
        <f t="shared" si="67"/>
        <v>#VALUE!</v>
      </c>
      <c r="EBM3" t="str">
        <f t="shared" si="67"/>
        <v>B</v>
      </c>
      <c r="EBN3" t="str">
        <f t="shared" si="67"/>
        <v>8</v>
      </c>
      <c r="EBO3" t="e">
        <f t="shared" si="67"/>
        <v>#VALUE!</v>
      </c>
      <c r="EBP3" t="str">
        <f t="shared" si="67"/>
        <v>D</v>
      </c>
      <c r="EBQ3" t="str">
        <f t="shared" si="67"/>
        <v>7</v>
      </c>
      <c r="EBR3" t="str">
        <f t="shared" si="67"/>
        <v>3</v>
      </c>
      <c r="EBS3" t="e">
        <f t="shared" si="67"/>
        <v>#VALUE!</v>
      </c>
      <c r="EBT3" t="str">
        <f t="shared" si="67"/>
        <v>/</v>
      </c>
      <c r="EBU3" t="str">
        <f t="shared" si="67"/>
        <v>,</v>
      </c>
      <c r="EBV3" t="str">
        <f t="shared" si="67"/>
        <v>,</v>
      </c>
      <c r="EBW3" t="str">
        <f t="shared" si="67"/>
        <v>2</v>
      </c>
      <c r="EBX3" t="str">
        <f t="shared" si="67"/>
        <v>6</v>
      </c>
      <c r="EBY3" t="str">
        <f t="shared" si="67"/>
        <v>,</v>
      </c>
      <c r="EBZ3" t="str">
        <f t="shared" si="67"/>
        <v>:</v>
      </c>
      <c r="ECA3" t="str">
        <f t="shared" si="67"/>
        <v>8</v>
      </c>
      <c r="ECB3" t="e">
        <f t="shared" si="67"/>
        <v>#VALUE!</v>
      </c>
      <c r="ECC3" t="str">
        <f t="shared" si="67"/>
        <v>6</v>
      </c>
      <c r="ECD3" t="str">
        <f t="shared" si="67"/>
        <v>'</v>
      </c>
      <c r="ECE3" t="str">
        <f t="shared" si="67"/>
        <v>&amp;</v>
      </c>
      <c r="ECF3" t="str">
        <f t="shared" si="67"/>
        <v>-</v>
      </c>
      <c r="ECG3" t="e">
        <f t="shared" ref="ECG3:EER3" si="68">CHAR(ECG2)</f>
        <v>#VALUE!</v>
      </c>
      <c r="ECH3" t="str">
        <f t="shared" si="68"/>
        <v>2</v>
      </c>
      <c r="ECI3" t="str">
        <f t="shared" si="68"/>
        <v>,</v>
      </c>
      <c r="ECJ3" t="e">
        <f t="shared" si="68"/>
        <v>#VALUE!</v>
      </c>
      <c r="ECK3" t="str">
        <f t="shared" si="68"/>
        <v>#</v>
      </c>
      <c r="ECL3" t="str">
        <f t="shared" si="68"/>
        <v>_x001B_</v>
      </c>
      <c r="ECM3" t="str">
        <f t="shared" si="68"/>
        <v>/</v>
      </c>
      <c r="ECN3" t="str">
        <f t="shared" si="68"/>
        <v>_x001D_</v>
      </c>
      <c r="ECO3" t="e">
        <f t="shared" si="68"/>
        <v>#VALUE!</v>
      </c>
      <c r="ECP3" t="str">
        <f t="shared" si="68"/>
        <v>&amp;</v>
      </c>
      <c r="ECQ3" t="str">
        <f t="shared" si="68"/>
        <v>$</v>
      </c>
      <c r="ECR3" t="str">
        <f t="shared" si="68"/>
        <v>+</v>
      </c>
      <c r="ECS3" t="str">
        <f t="shared" si="68"/>
        <v>_x0018_</v>
      </c>
      <c r="ECT3" t="str">
        <f t="shared" si="68"/>
        <v>$</v>
      </c>
      <c r="ECU3" t="e">
        <f t="shared" si="68"/>
        <v>#VALUE!</v>
      </c>
      <c r="ECV3" t="e">
        <f t="shared" si="68"/>
        <v>#VALUE!</v>
      </c>
      <c r="ECW3" t="e">
        <f t="shared" si="68"/>
        <v>#VALUE!</v>
      </c>
      <c r="ECX3" t="e">
        <f t="shared" si="68"/>
        <v>#VALUE!</v>
      </c>
      <c r="ECY3" t="e">
        <f t="shared" si="68"/>
        <v>#VALUE!</v>
      </c>
      <c r="ECZ3" t="e">
        <f t="shared" si="68"/>
        <v>#VALUE!</v>
      </c>
      <c r="EDA3" t="e">
        <f t="shared" si="68"/>
        <v>#VALUE!</v>
      </c>
      <c r="EDB3" t="e">
        <f t="shared" si="68"/>
        <v>#VALUE!</v>
      </c>
      <c r="EDC3" t="str">
        <f t="shared" si="68"/>
        <v>_x0008_</v>
      </c>
      <c r="EDD3" t="str">
        <f t="shared" si="68"/>
        <v>K</v>
      </c>
      <c r="EDE3" t="str">
        <f t="shared" si="68"/>
        <v>`</v>
      </c>
      <c r="EDF3" t="str">
        <f t="shared" si="68"/>
        <v>Y</v>
      </c>
      <c r="EDG3" t="str">
        <f t="shared" si="68"/>
        <v>`</v>
      </c>
      <c r="EDH3" t="str">
        <f t="shared" si="68"/>
        <v>_x0014_</v>
      </c>
      <c r="EDI3" t="str">
        <f t="shared" si="68"/>
        <v>5</v>
      </c>
      <c r="EDJ3" t="str">
        <f t="shared" si="68"/>
        <v>S</v>
      </c>
      <c r="EDK3" t="str">
        <f t="shared" si="68"/>
        <v>j</v>
      </c>
      <c r="EDL3" t="str">
        <f t="shared" si="68"/>
        <v>H</v>
      </c>
      <c r="EDM3" t="str">
        <f t="shared" si="68"/>
        <v>_x000B_</v>
      </c>
      <c r="EDN3" t="str">
        <f t="shared" si="68"/>
        <v>,</v>
      </c>
      <c r="EDO3" t="str">
        <f t="shared" si="68"/>
        <v>&amp;</v>
      </c>
      <c r="EDP3" t="str">
        <f t="shared" si="68"/>
        <v>%</v>
      </c>
      <c r="EDQ3" t="str">
        <f t="shared" si="68"/>
        <v>#</v>
      </c>
      <c r="EDR3" t="str">
        <f t="shared" si="68"/>
        <v>%</v>
      </c>
      <c r="EDS3" t="str">
        <f t="shared" si="68"/>
        <v>&amp;</v>
      </c>
      <c r="EDT3" t="str">
        <f t="shared" si="68"/>
        <v>$</v>
      </c>
      <c r="EDU3" t="e">
        <f t="shared" si="68"/>
        <v>#VALUE!</v>
      </c>
      <c r="EDV3" t="str">
        <f t="shared" si="68"/>
        <v>_x0011_</v>
      </c>
      <c r="EDW3" t="str">
        <f t="shared" si="68"/>
        <v>_x001D_</v>
      </c>
      <c r="EDX3" t="str">
        <f t="shared" si="68"/>
        <v>!</v>
      </c>
      <c r="EDY3" t="str">
        <f t="shared" si="68"/>
        <v>_x0014_</v>
      </c>
      <c r="EDZ3" t="e">
        <f t="shared" si="68"/>
        <v>#VALUE!</v>
      </c>
      <c r="EEA3" t="e">
        <f t="shared" si="68"/>
        <v>#VALUE!</v>
      </c>
      <c r="EEB3" t="str">
        <f t="shared" si="68"/>
        <v>_x000E_</v>
      </c>
      <c r="EEC3" t="str">
        <f t="shared" si="68"/>
        <v>_x000C_</v>
      </c>
      <c r="EED3" t="e">
        <f t="shared" si="68"/>
        <v>#VALUE!</v>
      </c>
      <c r="EEE3" t="e">
        <f t="shared" si="68"/>
        <v>#VALUE!</v>
      </c>
      <c r="EEF3" t="str">
        <f t="shared" si="68"/>
        <v>_x0014_</v>
      </c>
      <c r="EEG3" t="str">
        <f t="shared" si="68"/>
        <v>_x0017_</v>
      </c>
      <c r="EEH3" t="str">
        <f t="shared" si="68"/>
        <v>_x0008_</v>
      </c>
      <c r="EEI3" t="str">
        <f t="shared" si="68"/>
        <v>_x0006_</v>
      </c>
      <c r="EEJ3" t="e">
        <f t="shared" si="68"/>
        <v>#VALUE!</v>
      </c>
      <c r="EEK3" t="e">
        <f t="shared" si="68"/>
        <v>#VALUE!</v>
      </c>
      <c r="EEL3" t="str">
        <f t="shared" si="68"/>
        <v>_x0004_</v>
      </c>
      <c r="EEM3" t="str">
        <f t="shared" si="68"/>
        <v>_x0007_</v>
      </c>
      <c r="EEN3" t="str">
        <f t="shared" si="68"/>
        <v>_x000B_</v>
      </c>
      <c r="EEO3" t="e">
        <f t="shared" si="68"/>
        <v>#VALUE!</v>
      </c>
      <c r="EEP3" t="e">
        <f t="shared" si="68"/>
        <v>#VALUE!</v>
      </c>
      <c r="EEQ3" t="e">
        <f t="shared" si="68"/>
        <v>#VALUE!</v>
      </c>
      <c r="EER3" t="str">
        <f t="shared" si="68"/>
        <v>_x000B_</v>
      </c>
      <c r="EES3" t="e">
        <f t="shared" ref="EES3:EHD3" si="69">CHAR(EES2)</f>
        <v>#VALUE!</v>
      </c>
      <c r="EET3" t="str">
        <f t="shared" si="69"/>
        <v>_x0004_</v>
      </c>
      <c r="EEU3" t="e">
        <f t="shared" si="69"/>
        <v>#VALUE!</v>
      </c>
      <c r="EEV3" t="e">
        <f t="shared" si="69"/>
        <v>#VALUE!</v>
      </c>
      <c r="EEW3" t="e">
        <f t="shared" si="69"/>
        <v>#VALUE!</v>
      </c>
      <c r="EEX3" t="e">
        <f t="shared" si="69"/>
        <v>#VALUE!</v>
      </c>
      <c r="EEY3" t="e">
        <f t="shared" si="69"/>
        <v>#VALUE!</v>
      </c>
      <c r="EEZ3" t="e">
        <f t="shared" si="69"/>
        <v>#VALUE!</v>
      </c>
      <c r="EFA3" t="e">
        <f t="shared" si="69"/>
        <v>#VALUE!</v>
      </c>
      <c r="EFB3" t="e">
        <f t="shared" si="69"/>
        <v>#VALUE!</v>
      </c>
      <c r="EFC3" t="e">
        <f t="shared" si="69"/>
        <v>#VALUE!</v>
      </c>
      <c r="EFD3" t="e">
        <f t="shared" si="69"/>
        <v>#VALUE!</v>
      </c>
      <c r="EFE3" t="e">
        <f t="shared" si="69"/>
        <v>#VALUE!</v>
      </c>
      <c r="EFF3" t="e">
        <f t="shared" si="69"/>
        <v>#VALUE!</v>
      </c>
      <c r="EFG3" t="e">
        <f t="shared" si="69"/>
        <v>#VALUE!</v>
      </c>
      <c r="EFH3" t="e">
        <f t="shared" si="69"/>
        <v>#VALUE!</v>
      </c>
      <c r="EFI3" t="e">
        <f t="shared" si="69"/>
        <v>#VALUE!</v>
      </c>
      <c r="EFJ3" t="e">
        <f t="shared" si="69"/>
        <v>#VALUE!</v>
      </c>
      <c r="EFK3" t="e">
        <f t="shared" si="69"/>
        <v>#VALUE!</v>
      </c>
      <c r="EFL3" t="e">
        <f t="shared" si="69"/>
        <v>#VALUE!</v>
      </c>
      <c r="EFM3" t="e">
        <f t="shared" si="69"/>
        <v>#VALUE!</v>
      </c>
      <c r="EFN3" t="e">
        <f t="shared" si="69"/>
        <v>#VALUE!</v>
      </c>
      <c r="EFO3" t="e">
        <f t="shared" si="69"/>
        <v>#VALUE!</v>
      </c>
      <c r="EFP3" t="e">
        <f t="shared" si="69"/>
        <v>#VALUE!</v>
      </c>
      <c r="EFQ3" t="e">
        <f t="shared" si="69"/>
        <v>#VALUE!</v>
      </c>
      <c r="EFR3" t="e">
        <f t="shared" si="69"/>
        <v>#VALUE!</v>
      </c>
      <c r="EFS3" t="e">
        <f t="shared" si="69"/>
        <v>#VALUE!</v>
      </c>
      <c r="EFT3" t="e">
        <f t="shared" si="69"/>
        <v>#VALUE!</v>
      </c>
      <c r="EFU3" t="e">
        <f t="shared" si="69"/>
        <v>#VALUE!</v>
      </c>
      <c r="EFV3" t="e">
        <f t="shared" si="69"/>
        <v>#VALUE!</v>
      </c>
      <c r="EFW3" t="e">
        <f t="shared" si="69"/>
        <v>#VALUE!</v>
      </c>
      <c r="EFX3" t="e">
        <f t="shared" si="69"/>
        <v>#VALUE!</v>
      </c>
      <c r="EFY3" t="e">
        <f t="shared" si="69"/>
        <v>#VALUE!</v>
      </c>
      <c r="EFZ3" t="e">
        <f t="shared" si="69"/>
        <v>#VALUE!</v>
      </c>
      <c r="EGA3" t="e">
        <f t="shared" si="69"/>
        <v>#VALUE!</v>
      </c>
      <c r="EGB3" t="e">
        <f t="shared" si="69"/>
        <v>#VALUE!</v>
      </c>
      <c r="EGC3" t="e">
        <f t="shared" si="69"/>
        <v>#VALUE!</v>
      </c>
      <c r="EGD3" t="e">
        <f t="shared" si="69"/>
        <v>#VALUE!</v>
      </c>
      <c r="EGE3" t="e">
        <f t="shared" si="69"/>
        <v>#VALUE!</v>
      </c>
      <c r="EGF3" t="e">
        <f t="shared" si="69"/>
        <v>#VALUE!</v>
      </c>
      <c r="EGG3" t="e">
        <f t="shared" si="69"/>
        <v>#VALUE!</v>
      </c>
      <c r="EGH3" t="e">
        <f t="shared" si="69"/>
        <v>#VALUE!</v>
      </c>
      <c r="EGI3" t="e">
        <f t="shared" si="69"/>
        <v>#VALUE!</v>
      </c>
      <c r="EGJ3" t="e">
        <f t="shared" si="69"/>
        <v>#VALUE!</v>
      </c>
      <c r="EGK3" t="e">
        <f t="shared" si="69"/>
        <v>#VALUE!</v>
      </c>
      <c r="EGL3" t="e">
        <f t="shared" si="69"/>
        <v>#VALUE!</v>
      </c>
      <c r="EGM3" t="e">
        <f t="shared" si="69"/>
        <v>#VALUE!</v>
      </c>
      <c r="EGN3" t="str">
        <f t="shared" si="69"/>
        <v>_x0016_</v>
      </c>
      <c r="EGO3" t="str">
        <f t="shared" si="69"/>
        <v>A</v>
      </c>
      <c r="EGP3" t="str">
        <f t="shared" si="69"/>
        <v>J</v>
      </c>
      <c r="EGQ3" t="str">
        <f t="shared" si="69"/>
        <v>Z</v>
      </c>
      <c r="EGR3" t="str">
        <f t="shared" si="69"/>
        <v>W</v>
      </c>
      <c r="EGS3" t="str">
        <f t="shared" si="69"/>
        <v>_x0006_</v>
      </c>
      <c r="EGT3" t="str">
        <f t="shared" si="69"/>
        <v>)</v>
      </c>
      <c r="EGU3" t="str">
        <f t="shared" si="69"/>
        <v>V</v>
      </c>
      <c r="EGV3" t="str">
        <f t="shared" si="69"/>
        <v>L</v>
      </c>
      <c r="EGW3" t="str">
        <f t="shared" si="69"/>
        <v>X</v>
      </c>
      <c r="EGX3" t="str">
        <f t="shared" si="69"/>
        <v>F</v>
      </c>
      <c r="EGY3" t="e">
        <f t="shared" si="69"/>
        <v>#VALUE!</v>
      </c>
      <c r="EGZ3" t="str">
        <f t="shared" si="69"/>
        <v>,</v>
      </c>
      <c r="EHA3" t="str">
        <f t="shared" si="69"/>
        <v>?</v>
      </c>
      <c r="EHB3" t="str">
        <f t="shared" si="69"/>
        <v>F</v>
      </c>
      <c r="EHC3" t="str">
        <f t="shared" si="69"/>
        <v>J</v>
      </c>
      <c r="EHD3" t="str">
        <f t="shared" si="69"/>
        <v>O</v>
      </c>
      <c r="EHE3" t="str">
        <f t="shared" ref="EHE3:EJP3" si="70">CHAR(EHE2)</f>
        <v>?</v>
      </c>
      <c r="EHF3" t="str">
        <f t="shared" si="70"/>
        <v>G</v>
      </c>
      <c r="EHG3" t="str">
        <f t="shared" si="70"/>
        <v>9</v>
      </c>
      <c r="EHH3" t="str">
        <f t="shared" si="70"/>
        <v>E</v>
      </c>
      <c r="EHI3" t="str">
        <f t="shared" si="70"/>
        <v>9</v>
      </c>
      <c r="EHJ3" t="str">
        <f t="shared" si="70"/>
        <v>:</v>
      </c>
      <c r="EHK3" t="str">
        <f t="shared" si="70"/>
        <v>"</v>
      </c>
      <c r="EHL3" t="str">
        <f t="shared" si="70"/>
        <v>'</v>
      </c>
      <c r="EHM3" t="str">
        <f t="shared" si="70"/>
        <v>Q</v>
      </c>
      <c r="EHN3" t="e">
        <f t="shared" si="70"/>
        <v>#VALUE!</v>
      </c>
      <c r="EHO3" t="str">
        <f t="shared" si="70"/>
        <v>&lt;</v>
      </c>
      <c r="EHP3" t="str">
        <f t="shared" si="70"/>
        <v>J</v>
      </c>
      <c r="EHQ3" t="str">
        <f t="shared" si="70"/>
        <v>I</v>
      </c>
      <c r="EHR3" t="str">
        <f t="shared" si="70"/>
        <v>=</v>
      </c>
      <c r="EHS3" t="str">
        <f t="shared" si="70"/>
        <v>8</v>
      </c>
      <c r="EHT3" t="str">
        <f t="shared" si="70"/>
        <v>H</v>
      </c>
      <c r="EHU3" t="str">
        <f t="shared" si="70"/>
        <v>H</v>
      </c>
      <c r="EHV3" t="e">
        <f t="shared" si="70"/>
        <v>#VALUE!</v>
      </c>
      <c r="EHW3" t="str">
        <f t="shared" si="70"/>
        <v>G</v>
      </c>
      <c r="EHX3" t="str">
        <f t="shared" si="70"/>
        <v>A</v>
      </c>
      <c r="EHY3" t="e">
        <f t="shared" si="70"/>
        <v>#VALUE!</v>
      </c>
      <c r="EHZ3" t="str">
        <f t="shared" si="70"/>
        <v>2</v>
      </c>
      <c r="EIA3" t="str">
        <f t="shared" si="70"/>
        <v>4</v>
      </c>
      <c r="EIB3" t="e">
        <f t="shared" si="70"/>
        <v>#VALUE!</v>
      </c>
      <c r="EIC3" t="str">
        <f t="shared" si="70"/>
        <v>D</v>
      </c>
      <c r="EID3" t="str">
        <f t="shared" si="70"/>
        <v>;</v>
      </c>
      <c r="EIE3" t="str">
        <f t="shared" si="70"/>
        <v>=</v>
      </c>
      <c r="EIF3" t="str">
        <f t="shared" si="70"/>
        <v>5</v>
      </c>
      <c r="EIG3" t="str">
        <f t="shared" si="70"/>
        <v>2</v>
      </c>
      <c r="EIH3" t="str">
        <f t="shared" si="70"/>
        <v>6</v>
      </c>
      <c r="EII3" t="str">
        <f t="shared" si="70"/>
        <v>.</v>
      </c>
      <c r="EIJ3" t="e">
        <f t="shared" si="70"/>
        <v>#VALUE!</v>
      </c>
      <c r="EIK3" t="str">
        <f t="shared" si="70"/>
        <v>3</v>
      </c>
      <c r="EIL3" t="str">
        <f t="shared" si="70"/>
        <v>3</v>
      </c>
      <c r="EIM3" t="str">
        <f t="shared" si="70"/>
        <v>5</v>
      </c>
      <c r="EIN3" t="str">
        <f t="shared" si="70"/>
        <v>/</v>
      </c>
      <c r="EIO3" t="str">
        <f t="shared" si="70"/>
        <v>"</v>
      </c>
      <c r="EIP3" t="str">
        <f t="shared" si="70"/>
        <v>,</v>
      </c>
      <c r="EIQ3" t="str">
        <f t="shared" si="70"/>
        <v>+</v>
      </c>
      <c r="EIR3" t="str">
        <f t="shared" si="70"/>
        <v>7</v>
      </c>
      <c r="EIS3" t="e">
        <f t="shared" si="70"/>
        <v>#VALUE!</v>
      </c>
      <c r="EIT3" t="e">
        <f t="shared" si="70"/>
        <v>#VALUE!</v>
      </c>
      <c r="EIU3" t="e">
        <f t="shared" si="70"/>
        <v>#VALUE!</v>
      </c>
      <c r="EIV3" t="e">
        <f t="shared" si="70"/>
        <v>#VALUE!</v>
      </c>
      <c r="EIW3" t="e">
        <f t="shared" si="70"/>
        <v>#VALUE!</v>
      </c>
      <c r="EIX3" t="e">
        <f t="shared" si="70"/>
        <v>#VALUE!</v>
      </c>
      <c r="EIY3" t="e">
        <f t="shared" si="70"/>
        <v>#VALUE!</v>
      </c>
      <c r="EIZ3" t="e">
        <f t="shared" si="70"/>
        <v>#VALUE!</v>
      </c>
      <c r="EJA3" t="str">
        <f t="shared" si="70"/>
        <v>_x000B_</v>
      </c>
      <c r="EJB3" t="str">
        <f t="shared" si="70"/>
        <v>:</v>
      </c>
      <c r="EJC3" t="str">
        <f t="shared" si="70"/>
        <v>b</v>
      </c>
      <c r="EJD3" t="str">
        <f t="shared" si="70"/>
        <v>Z</v>
      </c>
      <c r="EJE3" t="str">
        <f t="shared" si="70"/>
        <v>[</v>
      </c>
      <c r="EJF3" t="str">
        <f t="shared" si="70"/>
        <v>_</v>
      </c>
      <c r="EJG3" t="str">
        <f t="shared" si="70"/>
        <v>U</v>
      </c>
      <c r="EJH3" t="str">
        <f t="shared" si="70"/>
        <v>T</v>
      </c>
      <c r="EJI3" t="str">
        <f t="shared" si="70"/>
        <v>`</v>
      </c>
      <c r="EJJ3" t="str">
        <f t="shared" si="70"/>
        <v>V</v>
      </c>
      <c r="EJK3" t="str">
        <f t="shared" si="70"/>
        <v>Z</v>
      </c>
      <c r="EJL3" t="str">
        <f t="shared" si="70"/>
        <v>R</v>
      </c>
      <c r="EJM3" t="str">
        <f t="shared" si="70"/>
        <v>3</v>
      </c>
      <c r="EJN3" t="str">
        <f t="shared" si="70"/>
        <v>&amp;</v>
      </c>
      <c r="EJO3" t="str">
        <f t="shared" si="70"/>
        <v>;</v>
      </c>
      <c r="EJP3" t="str">
        <f t="shared" si="70"/>
        <v>@</v>
      </c>
      <c r="EJQ3" t="e">
        <f t="shared" ref="EJQ3:EMB3" si="71">CHAR(EJQ2)</f>
        <v>#VALUE!</v>
      </c>
      <c r="EJR3" t="str">
        <f t="shared" si="71"/>
        <v>&lt;</v>
      </c>
      <c r="EJS3" t="str">
        <f t="shared" si="71"/>
        <v>-</v>
      </c>
      <c r="EJT3" t="str">
        <f t="shared" si="71"/>
        <v>,</v>
      </c>
      <c r="EJU3" t="e">
        <f t="shared" si="71"/>
        <v>#VALUE!</v>
      </c>
      <c r="EJV3" t="str">
        <f t="shared" si="71"/>
        <v>&amp;</v>
      </c>
      <c r="EJW3" t="e">
        <f t="shared" si="71"/>
        <v>#VALUE!</v>
      </c>
      <c r="EJX3" t="str">
        <f t="shared" si="71"/>
        <v>:</v>
      </c>
      <c r="EJY3" t="str">
        <f t="shared" si="71"/>
        <v>*</v>
      </c>
      <c r="EJZ3" t="str">
        <f t="shared" si="71"/>
        <v>*</v>
      </c>
      <c r="EKA3" t="str">
        <f t="shared" si="71"/>
        <v>4</v>
      </c>
      <c r="EKB3" t="str">
        <f t="shared" si="71"/>
        <v>$</v>
      </c>
      <c r="EKC3" t="str">
        <f t="shared" si="71"/>
        <v xml:space="preserve"> </v>
      </c>
      <c r="EKD3" t="str">
        <f t="shared" si="71"/>
        <v>,</v>
      </c>
      <c r="EKE3" t="str">
        <f t="shared" si="71"/>
        <v>_x001D_</v>
      </c>
      <c r="EKF3" t="str">
        <f t="shared" si="71"/>
        <v>-</v>
      </c>
      <c r="EKG3" t="str">
        <f t="shared" si="71"/>
        <v>_x001E_</v>
      </c>
      <c r="EKH3" t="e">
        <f t="shared" si="71"/>
        <v>#VALUE!</v>
      </c>
      <c r="EKI3" t="str">
        <f t="shared" si="71"/>
        <v>/</v>
      </c>
      <c r="EKJ3" t="str">
        <f t="shared" si="71"/>
        <v xml:space="preserve"> </v>
      </c>
      <c r="EKK3" t="str">
        <f t="shared" si="71"/>
        <v>*</v>
      </c>
      <c r="EKL3" t="str">
        <f t="shared" si="71"/>
        <v>_x001D_</v>
      </c>
      <c r="EKM3" t="e">
        <f t="shared" si="71"/>
        <v>#VALUE!</v>
      </c>
      <c r="EKN3" t="str">
        <f t="shared" si="71"/>
        <v>#</v>
      </c>
      <c r="EKO3" t="str">
        <f t="shared" si="71"/>
        <v>_x001E_</v>
      </c>
      <c r="EKP3" t="str">
        <f t="shared" si="71"/>
        <v>_x0012_</v>
      </c>
      <c r="EKQ3" t="str">
        <f t="shared" si="71"/>
        <v>_x001E_</v>
      </c>
      <c r="EKR3" t="str">
        <f t="shared" si="71"/>
        <v>"</v>
      </c>
      <c r="EKS3" t="e">
        <f t="shared" si="71"/>
        <v>#VALUE!</v>
      </c>
      <c r="EKT3" t="str">
        <f t="shared" si="71"/>
        <v>_x0013_</v>
      </c>
      <c r="EKU3" t="str">
        <f t="shared" si="71"/>
        <v>_x001B_</v>
      </c>
      <c r="EKV3" t="str">
        <f t="shared" si="71"/>
        <v>_x001D_</v>
      </c>
      <c r="EKW3" t="e">
        <f t="shared" si="71"/>
        <v>#VALUE!</v>
      </c>
      <c r="EKX3" t="e">
        <f t="shared" si="71"/>
        <v>#VALUE!</v>
      </c>
      <c r="EKY3" t="str">
        <f t="shared" si="71"/>
        <v>_x0018_</v>
      </c>
      <c r="EKZ3" t="str">
        <f t="shared" si="71"/>
        <v>_x0019_</v>
      </c>
      <c r="ELA3" t="str">
        <f t="shared" si="71"/>
        <v>_x000F_</v>
      </c>
      <c r="ELB3" t="str">
        <f t="shared" si="71"/>
        <v>_x0013_</v>
      </c>
      <c r="ELC3" t="str">
        <f t="shared" si="71"/>
        <v>_x000B_</v>
      </c>
      <c r="ELD3" t="str">
        <f t="shared" si="71"/>
        <v>_x0007_</v>
      </c>
      <c r="ELE3" t="str">
        <f t="shared" si="71"/>
        <v>_x0014_</v>
      </c>
      <c r="ELF3" t="str">
        <f t="shared" si="71"/>
        <v>_x0010_</v>
      </c>
      <c r="ELG3" t="str">
        <f t="shared" si="71"/>
        <v xml:space="preserve">	</v>
      </c>
      <c r="ELH3" t="str">
        <f t="shared" si="71"/>
        <v>_x0003_</v>
      </c>
      <c r="ELI3" t="e">
        <f t="shared" si="71"/>
        <v>#VALUE!</v>
      </c>
      <c r="ELJ3" t="str">
        <f t="shared" si="71"/>
        <v>_x0013_</v>
      </c>
      <c r="ELK3" t="e">
        <f t="shared" si="71"/>
        <v>#VALUE!</v>
      </c>
      <c r="ELL3" t="e">
        <f t="shared" si="71"/>
        <v>#VALUE!</v>
      </c>
      <c r="ELM3" t="e">
        <f t="shared" si="71"/>
        <v>#VALUE!</v>
      </c>
      <c r="ELN3" t="e">
        <f t="shared" si="71"/>
        <v>#VALUE!</v>
      </c>
      <c r="ELO3" t="e">
        <f t="shared" si="71"/>
        <v>#VALUE!</v>
      </c>
      <c r="ELP3" t="e">
        <f t="shared" si="71"/>
        <v>#VALUE!</v>
      </c>
      <c r="ELQ3" t="e">
        <f t="shared" si="71"/>
        <v>#VALUE!</v>
      </c>
      <c r="ELR3" t="e">
        <f t="shared" si="71"/>
        <v>#VALUE!</v>
      </c>
      <c r="ELS3" t="e">
        <f t="shared" si="71"/>
        <v>#VALUE!</v>
      </c>
      <c r="ELT3" t="str">
        <f t="shared" si="71"/>
        <v>_x000B_</v>
      </c>
      <c r="ELU3" t="str">
        <f t="shared" si="71"/>
        <v>H</v>
      </c>
      <c r="ELV3" t="str">
        <f t="shared" si="71"/>
        <v>W</v>
      </c>
      <c r="ELW3" t="str">
        <f t="shared" si="71"/>
        <v>\</v>
      </c>
      <c r="ELX3" t="str">
        <f t="shared" si="71"/>
        <v>W</v>
      </c>
      <c r="ELY3" t="str">
        <f t="shared" si="71"/>
        <v>_</v>
      </c>
      <c r="ELZ3" t="str">
        <f t="shared" si="71"/>
        <v>S</v>
      </c>
      <c r="EMA3" t="str">
        <f t="shared" si="71"/>
        <v>T</v>
      </c>
      <c r="EMB3" t="str">
        <f t="shared" si="71"/>
        <v>_x000E_</v>
      </c>
      <c r="EMC3" t="str">
        <f t="shared" ref="EMC3:EON3" si="72">CHAR(EMC2)</f>
        <v>9</v>
      </c>
      <c r="EMD3" t="str">
        <f t="shared" si="72"/>
        <v>M</v>
      </c>
      <c r="EME3" t="str">
        <f t="shared" si="72"/>
        <v>M</v>
      </c>
      <c r="EMF3" t="str">
        <f t="shared" si="72"/>
        <v>7</v>
      </c>
      <c r="EMG3" t="str">
        <f t="shared" si="72"/>
        <v>"</v>
      </c>
      <c r="EMH3" t="str">
        <f t="shared" si="72"/>
        <v>7</v>
      </c>
      <c r="EMI3" t="str">
        <f t="shared" si="72"/>
        <v>&lt;</v>
      </c>
      <c r="EMJ3" t="e">
        <f t="shared" si="72"/>
        <v>#VALUE!</v>
      </c>
      <c r="EMK3" t="str">
        <f t="shared" si="72"/>
        <v>8</v>
      </c>
      <c r="EML3" t="str">
        <f t="shared" si="72"/>
        <v>)</v>
      </c>
      <c r="EMM3" t="str">
        <f t="shared" si="72"/>
        <v>(</v>
      </c>
      <c r="EMN3" t="e">
        <f t="shared" si="72"/>
        <v>#VALUE!</v>
      </c>
      <c r="EMO3" t="str">
        <f t="shared" si="72"/>
        <v>&amp;</v>
      </c>
      <c r="EMP3" t="str">
        <f t="shared" si="72"/>
        <v>6</v>
      </c>
      <c r="EMQ3" t="str">
        <f t="shared" si="72"/>
        <v>(</v>
      </c>
      <c r="EMR3" t="str">
        <f t="shared" si="72"/>
        <v>"</v>
      </c>
      <c r="EMS3" t="str">
        <f t="shared" si="72"/>
        <v>"</v>
      </c>
      <c r="EMT3" t="str">
        <f t="shared" si="72"/>
        <v>*</v>
      </c>
      <c r="EMU3" t="str">
        <f t="shared" si="72"/>
        <v>_x001E_</v>
      </c>
      <c r="EMV3" t="str">
        <f t="shared" si="72"/>
        <v>_x001F_</v>
      </c>
      <c r="EMW3" t="e">
        <f t="shared" si="72"/>
        <v>#VALUE!</v>
      </c>
      <c r="EMX3" t="str">
        <f t="shared" si="72"/>
        <v xml:space="preserve"> </v>
      </c>
      <c r="EMY3" t="str">
        <f t="shared" si="72"/>
        <v>_x001C_</v>
      </c>
      <c r="EMZ3" t="str">
        <f t="shared" si="72"/>
        <v>(</v>
      </c>
      <c r="ENA3" t="str">
        <f t="shared" si="72"/>
        <v>_x001A_</v>
      </c>
      <c r="ENB3" t="e">
        <f t="shared" si="72"/>
        <v>#VALUE!</v>
      </c>
      <c r="ENC3" t="str">
        <f t="shared" si="72"/>
        <v>"</v>
      </c>
      <c r="END3" t="str">
        <f t="shared" si="72"/>
        <v>_x0018_</v>
      </c>
      <c r="ENE3" t="e">
        <f t="shared" si="72"/>
        <v>#VALUE!</v>
      </c>
      <c r="ENF3" t="str">
        <f t="shared" si="72"/>
        <v xml:space="preserve"> </v>
      </c>
      <c r="ENG3" t="str">
        <f t="shared" si="72"/>
        <v>!</v>
      </c>
      <c r="ENH3" t="str">
        <f t="shared" si="72"/>
        <v>_x001D_</v>
      </c>
      <c r="ENI3" t="str">
        <f t="shared" si="72"/>
        <v>!</v>
      </c>
      <c r="ENJ3" t="str">
        <f t="shared" si="72"/>
        <v>_x001B_</v>
      </c>
      <c r="ENK3" t="str">
        <f t="shared" si="72"/>
        <v>_x001F_</v>
      </c>
      <c r="ENL3" t="str">
        <f t="shared" si="72"/>
        <v>#</v>
      </c>
      <c r="ENM3" t="str">
        <f t="shared" si="72"/>
        <v>_x0019_</v>
      </c>
      <c r="ENN3" t="str">
        <f t="shared" si="72"/>
        <v>_x000D_</v>
      </c>
      <c r="ENO3" t="e">
        <f t="shared" si="72"/>
        <v>#VALUE!</v>
      </c>
      <c r="ENP3" t="str">
        <f t="shared" si="72"/>
        <v>_x0016_</v>
      </c>
      <c r="ENQ3" t="str">
        <f t="shared" si="72"/>
        <v>_x0014_</v>
      </c>
      <c r="ENR3" t="str">
        <f t="shared" si="72"/>
        <v>_x0010_</v>
      </c>
      <c r="ENS3" t="str">
        <f t="shared" si="72"/>
        <v>_x001C_</v>
      </c>
      <c r="ENT3" t="str">
        <f t="shared" si="72"/>
        <v>_x000F_</v>
      </c>
      <c r="ENU3" t="str">
        <f t="shared" si="72"/>
        <v>_x0006_</v>
      </c>
      <c r="ENV3" t="str">
        <f t="shared" si="72"/>
        <v>_x0012_</v>
      </c>
      <c r="ENW3" t="e">
        <f t="shared" si="72"/>
        <v>#VALUE!</v>
      </c>
      <c r="ENX3" t="str">
        <f t="shared" si="72"/>
        <v>_x0002_</v>
      </c>
      <c r="ENY3" t="str">
        <f t="shared" si="72"/>
        <v>_x0002_</v>
      </c>
      <c r="ENZ3" t="str">
        <f t="shared" si="72"/>
        <v>_x000F_</v>
      </c>
      <c r="EOA3" t="str">
        <f t="shared" si="72"/>
        <v>_x0004_</v>
      </c>
      <c r="EOB3" t="str">
        <f t="shared" si="72"/>
        <v>_x0001_</v>
      </c>
      <c r="EOC3" t="str">
        <f t="shared" si="72"/>
        <v>_x0007_</v>
      </c>
      <c r="EOD3" t="e">
        <f t="shared" si="72"/>
        <v>#VALUE!</v>
      </c>
      <c r="EOE3" t="str">
        <f t="shared" si="72"/>
        <v>_x000E_</v>
      </c>
      <c r="EOF3" t="str">
        <f t="shared" si="72"/>
        <v>_x0005_</v>
      </c>
      <c r="EOG3" t="str">
        <f t="shared" si="72"/>
        <v>_x0007_</v>
      </c>
      <c r="EOH3" t="e">
        <f t="shared" si="72"/>
        <v>#VALUE!</v>
      </c>
      <c r="EOI3" t="e">
        <f t="shared" si="72"/>
        <v>#VALUE!</v>
      </c>
      <c r="EOJ3" t="e">
        <f t="shared" si="72"/>
        <v>#VALUE!</v>
      </c>
      <c r="EOK3" t="e">
        <f t="shared" si="72"/>
        <v>#VALUE!</v>
      </c>
      <c r="EOL3" t="e">
        <f t="shared" si="72"/>
        <v>#VALUE!</v>
      </c>
      <c r="EOM3" t="e">
        <f t="shared" si="72"/>
        <v>#VALUE!</v>
      </c>
      <c r="EON3" t="e">
        <f t="shared" si="72"/>
        <v>#VALUE!</v>
      </c>
      <c r="EOO3" t="e">
        <f t="shared" ref="EOO3:EQZ3" si="73">CHAR(EOO2)</f>
        <v>#VALUE!</v>
      </c>
      <c r="EOP3" t="e">
        <f t="shared" si="73"/>
        <v>#VALUE!</v>
      </c>
      <c r="EOQ3" t="str">
        <f t="shared" si="73"/>
        <v>_x0016_</v>
      </c>
      <c r="EOR3" t="str">
        <f t="shared" si="73"/>
        <v>2</v>
      </c>
      <c r="EOS3" t="str">
        <f t="shared" si="73"/>
        <v>X</v>
      </c>
      <c r="EOT3" t="str">
        <f t="shared" si="73"/>
        <v>\</v>
      </c>
      <c r="EOU3" t="str">
        <f t="shared" si="73"/>
        <v>_x0007_</v>
      </c>
      <c r="EOV3" t="str">
        <f t="shared" si="73"/>
        <v>)</v>
      </c>
      <c r="EOW3" t="str">
        <f t="shared" si="73"/>
        <v>M</v>
      </c>
      <c r="EOX3" t="str">
        <f t="shared" si="73"/>
        <v>S</v>
      </c>
      <c r="EOY3" t="str">
        <f t="shared" si="73"/>
        <v>F</v>
      </c>
      <c r="EOZ3" t="str">
        <f t="shared" si="73"/>
        <v>Q</v>
      </c>
      <c r="EPA3" t="str">
        <f t="shared" si="73"/>
        <v>M</v>
      </c>
      <c r="EPB3" t="str">
        <f t="shared" si="73"/>
        <v>A</v>
      </c>
      <c r="EPC3" t="str">
        <f t="shared" si="73"/>
        <v>S</v>
      </c>
      <c r="EPD3" t="str">
        <f t="shared" si="73"/>
        <v>C</v>
      </c>
      <c r="EPE3" t="e">
        <f t="shared" si="73"/>
        <v>#VALUE!</v>
      </c>
      <c r="EPF3" t="str">
        <f t="shared" si="73"/>
        <v>"</v>
      </c>
      <c r="EPG3" t="str">
        <f t="shared" si="73"/>
        <v>J</v>
      </c>
      <c r="EPH3" t="str">
        <f t="shared" si="73"/>
        <v>O</v>
      </c>
      <c r="EPI3" t="str">
        <f t="shared" si="73"/>
        <v>G</v>
      </c>
      <c r="EPJ3" t="str">
        <f t="shared" si="73"/>
        <v>L</v>
      </c>
      <c r="EPK3" t="str">
        <f t="shared" si="73"/>
        <v>8</v>
      </c>
      <c r="EPL3" t="str">
        <f t="shared" si="73"/>
        <v>?</v>
      </c>
      <c r="EPM3" t="str">
        <f t="shared" si="73"/>
        <v>C</v>
      </c>
      <c r="EPN3" t="str">
        <f t="shared" si="73"/>
        <v>_x001C_</v>
      </c>
      <c r="EPO3" t="str">
        <f t="shared" si="73"/>
        <v>7</v>
      </c>
      <c r="EPP3" t="str">
        <f t="shared" si="73"/>
        <v>R</v>
      </c>
      <c r="EPQ3" t="str">
        <f t="shared" si="73"/>
        <v>O</v>
      </c>
      <c r="EPR3" t="str">
        <f t="shared" si="73"/>
        <v>F</v>
      </c>
      <c r="EPS3" t="str">
        <f t="shared" si="73"/>
        <v>H</v>
      </c>
      <c r="EPT3" t="str">
        <f t="shared" si="73"/>
        <v>N</v>
      </c>
      <c r="EPU3" t="str">
        <f t="shared" si="73"/>
        <v>U</v>
      </c>
      <c r="EPV3" t="str">
        <f t="shared" si="73"/>
        <v xml:space="preserve">	</v>
      </c>
      <c r="EPW3" t="e">
        <f t="shared" si="73"/>
        <v>#VALUE!</v>
      </c>
      <c r="EPX3" t="str">
        <f t="shared" si="73"/>
        <v>D</v>
      </c>
      <c r="EPY3" t="str">
        <f t="shared" si="73"/>
        <v>N</v>
      </c>
      <c r="EPZ3" t="e">
        <f t="shared" si="73"/>
        <v>#VALUE!</v>
      </c>
      <c r="EQA3" t="str">
        <f t="shared" si="73"/>
        <v>K</v>
      </c>
      <c r="EQB3" t="e">
        <f t="shared" si="73"/>
        <v>#VALUE!</v>
      </c>
      <c r="EQC3" t="str">
        <f t="shared" si="73"/>
        <v>I</v>
      </c>
      <c r="EQD3" t="str">
        <f t="shared" si="73"/>
        <v>I</v>
      </c>
      <c r="EQE3" t="str">
        <f t="shared" si="73"/>
        <v>=</v>
      </c>
      <c r="EQF3" t="str">
        <f t="shared" si="73"/>
        <v>?</v>
      </c>
      <c r="EQG3" t="str">
        <f t="shared" si="73"/>
        <v>&gt;</v>
      </c>
      <c r="EQH3" t="e">
        <f t="shared" si="73"/>
        <v>#VALUE!</v>
      </c>
      <c r="EQI3" t="str">
        <f t="shared" si="73"/>
        <v>G</v>
      </c>
      <c r="EQJ3" t="str">
        <f t="shared" si="73"/>
        <v>&gt;</v>
      </c>
      <c r="EQK3" t="str">
        <f t="shared" si="73"/>
        <v>@</v>
      </c>
      <c r="EQL3" t="str">
        <f t="shared" si="73"/>
        <v>8</v>
      </c>
      <c r="EQM3" t="str">
        <f t="shared" si="73"/>
        <v>5</v>
      </c>
      <c r="EQN3" t="str">
        <f t="shared" si="73"/>
        <v>9</v>
      </c>
      <c r="EQO3" t="str">
        <f t="shared" si="73"/>
        <v>1</v>
      </c>
      <c r="EQP3" t="e">
        <f t="shared" si="73"/>
        <v>#VALUE!</v>
      </c>
      <c r="EQQ3" t="e">
        <f t="shared" si="73"/>
        <v>#VALUE!</v>
      </c>
      <c r="EQR3" t="e">
        <f t="shared" si="73"/>
        <v>#VALUE!</v>
      </c>
      <c r="EQS3" t="e">
        <f t="shared" si="73"/>
        <v>#VALUE!</v>
      </c>
      <c r="EQT3" t="e">
        <f t="shared" si="73"/>
        <v>#VALUE!</v>
      </c>
      <c r="EQU3" t="e">
        <f t="shared" si="73"/>
        <v>#VALUE!</v>
      </c>
      <c r="EQV3" t="e">
        <f t="shared" si="73"/>
        <v>#VALUE!</v>
      </c>
      <c r="EQW3" t="e">
        <f t="shared" si="73"/>
        <v>#VALUE!</v>
      </c>
      <c r="EQX3" t="str">
        <f t="shared" si="73"/>
        <v>_x0007_</v>
      </c>
      <c r="EQY3" t="str">
        <f t="shared" si="73"/>
        <v>D</v>
      </c>
      <c r="EQZ3" t="str">
        <f t="shared" si="73"/>
        <v>a</v>
      </c>
      <c r="ERA3" t="str">
        <f t="shared" ref="ERA3:ETL3" si="74">CHAR(ERA2)</f>
        <v>k</v>
      </c>
      <c r="ERB3" t="str">
        <f t="shared" si="74"/>
        <v>Y</v>
      </c>
      <c r="ERC3" t="str">
        <f t="shared" si="74"/>
        <v>]</v>
      </c>
      <c r="ERD3" t="str">
        <f t="shared" si="74"/>
        <v>Y</v>
      </c>
      <c r="ERE3" t="str">
        <f t="shared" si="74"/>
        <v>a</v>
      </c>
      <c r="ERF3" t="str">
        <f t="shared" si="74"/>
        <v>_x001A_</v>
      </c>
      <c r="ERG3" t="str">
        <f t="shared" si="74"/>
        <v>+</v>
      </c>
      <c r="ERH3" t="str">
        <f t="shared" si="74"/>
        <v>[</v>
      </c>
      <c r="ERI3" t="str">
        <f t="shared" si="74"/>
        <v>I</v>
      </c>
      <c r="ERJ3" t="str">
        <f t="shared" si="74"/>
        <v>U</v>
      </c>
      <c r="ERK3" t="str">
        <f t="shared" si="74"/>
        <v>[</v>
      </c>
      <c r="ERL3" t="str">
        <f t="shared" si="74"/>
        <v>U</v>
      </c>
      <c r="ERM3" t="str">
        <f t="shared" si="74"/>
        <v>H</v>
      </c>
      <c r="ERN3" t="str">
        <f t="shared" si="74"/>
        <v>H</v>
      </c>
      <c r="ERO3" t="str">
        <f t="shared" si="74"/>
        <v>L</v>
      </c>
      <c r="ERP3" t="str">
        <f t="shared" si="74"/>
        <v>D</v>
      </c>
      <c r="ERQ3" t="str">
        <f t="shared" si="74"/>
        <v>_x0003_</v>
      </c>
      <c r="ERR3" t="str">
        <f t="shared" si="74"/>
        <v>N</v>
      </c>
      <c r="ERS3" t="e">
        <f t="shared" si="74"/>
        <v>#VALUE!</v>
      </c>
      <c r="ERT3" t="str">
        <f t="shared" si="74"/>
        <v>?</v>
      </c>
      <c r="ERU3" t="str">
        <f t="shared" si="74"/>
        <v>J</v>
      </c>
      <c r="ERV3" t="str">
        <f t="shared" si="74"/>
        <v>&lt;</v>
      </c>
      <c r="ERW3" t="str">
        <f t="shared" si="74"/>
        <v>;</v>
      </c>
      <c r="ERX3" t="str">
        <f t="shared" si="74"/>
        <v>O</v>
      </c>
      <c r="ERY3" t="str">
        <f t="shared" si="74"/>
        <v>9</v>
      </c>
      <c r="ERZ3" t="e">
        <f t="shared" si="74"/>
        <v>#VALUE!</v>
      </c>
      <c r="ESA3" t="str">
        <f t="shared" si="74"/>
        <v>6</v>
      </c>
      <c r="ESB3" t="str">
        <f t="shared" si="74"/>
        <v>C</v>
      </c>
      <c r="ESC3" t="str">
        <f t="shared" si="74"/>
        <v>9</v>
      </c>
      <c r="ESD3" t="str">
        <f t="shared" si="74"/>
        <v>4</v>
      </c>
      <c r="ESE3" t="str">
        <f t="shared" si="74"/>
        <v>2</v>
      </c>
      <c r="ESF3" t="e">
        <f t="shared" si="74"/>
        <v>#VALUE!</v>
      </c>
      <c r="ESG3" t="e">
        <f t="shared" si="74"/>
        <v>#VALUE!</v>
      </c>
      <c r="ESH3" t="e">
        <f t="shared" si="74"/>
        <v>#VALUE!</v>
      </c>
      <c r="ESI3" t="e">
        <f t="shared" si="74"/>
        <v>#VALUE!</v>
      </c>
      <c r="ESJ3" t="e">
        <f t="shared" si="74"/>
        <v>#VALUE!</v>
      </c>
      <c r="ESK3" t="e">
        <f t="shared" si="74"/>
        <v>#VALUE!</v>
      </c>
      <c r="ESL3" t="e">
        <f t="shared" si="74"/>
        <v>#VALUE!</v>
      </c>
      <c r="ESM3" t="e">
        <f t="shared" si="74"/>
        <v>#VALUE!</v>
      </c>
      <c r="ESN3" t="str">
        <f t="shared" si="74"/>
        <v>_x0007_</v>
      </c>
      <c r="ESO3" t="str">
        <f t="shared" si="74"/>
        <v>A</v>
      </c>
      <c r="ESP3" t="str">
        <f t="shared" si="74"/>
        <v>Y</v>
      </c>
      <c r="ESQ3" t="str">
        <f t="shared" si="74"/>
        <v>c</v>
      </c>
      <c r="ESR3" t="str">
        <f t="shared" si="74"/>
        <v>b</v>
      </c>
      <c r="ESS3" t="str">
        <f t="shared" si="74"/>
        <v>l</v>
      </c>
      <c r="EST3" t="str">
        <f t="shared" si="74"/>
        <v>U</v>
      </c>
      <c r="ESU3" t="str">
        <f t="shared" si="74"/>
        <v>l</v>
      </c>
      <c r="ESV3" t="str">
        <f t="shared" si="74"/>
        <v>L</v>
      </c>
      <c r="ESW3" t="str">
        <f t="shared" si="74"/>
        <v>_x0008_</v>
      </c>
      <c r="ESX3" t="str">
        <f t="shared" si="74"/>
        <v>_x001B_</v>
      </c>
      <c r="ESY3" t="str">
        <f t="shared" si="74"/>
        <v>_x001B_</v>
      </c>
      <c r="ESZ3" t="str">
        <f t="shared" si="74"/>
        <v>$</v>
      </c>
      <c r="ETA3" t="e">
        <f t="shared" si="74"/>
        <v>#VALUE!</v>
      </c>
      <c r="ETB3" t="str">
        <f t="shared" si="74"/>
        <v>_x0010_</v>
      </c>
      <c r="ETC3" t="str">
        <f t="shared" si="74"/>
        <v xml:space="preserve"> </v>
      </c>
      <c r="ETD3" t="str">
        <f t="shared" si="74"/>
        <v>_x0012_</v>
      </c>
      <c r="ETE3" t="str">
        <f t="shared" si="74"/>
        <v>_x000D_</v>
      </c>
      <c r="ETF3" t="e">
        <f t="shared" si="74"/>
        <v>#VALUE!</v>
      </c>
      <c r="ETG3" t="str">
        <f t="shared" si="74"/>
        <v>_x0012_</v>
      </c>
      <c r="ETH3" t="str">
        <f t="shared" si="74"/>
        <v xml:space="preserve">
</v>
      </c>
      <c r="ETI3" t="str">
        <f t="shared" si="74"/>
        <v>_x001B_</v>
      </c>
      <c r="ETJ3" t="e">
        <f t="shared" si="74"/>
        <v>#VALUE!</v>
      </c>
      <c r="ETK3" t="str">
        <f t="shared" si="74"/>
        <v>_x0008_</v>
      </c>
      <c r="ETL3" t="str">
        <f t="shared" si="74"/>
        <v xml:space="preserve">
</v>
      </c>
      <c r="ETM3" t="str">
        <f t="shared" ref="ETM3:EVX3" si="75">CHAR(ETM2)</f>
        <v xml:space="preserve">	</v>
      </c>
      <c r="ETN3" t="str">
        <f t="shared" si="75"/>
        <v>_x0011_</v>
      </c>
      <c r="ETO3" t="e">
        <f t="shared" si="75"/>
        <v>#VALUE!</v>
      </c>
      <c r="ETP3" t="str">
        <f t="shared" si="75"/>
        <v>_x0010_</v>
      </c>
      <c r="ETQ3" t="str">
        <f t="shared" si="75"/>
        <v>_x0010_</v>
      </c>
      <c r="ETR3" t="str">
        <f t="shared" si="75"/>
        <v>_x0013_</v>
      </c>
      <c r="ETS3" t="str">
        <f t="shared" si="75"/>
        <v>_x0007_</v>
      </c>
      <c r="ETT3" t="str">
        <f t="shared" si="75"/>
        <v xml:space="preserve">
</v>
      </c>
      <c r="ETU3" t="str">
        <f t="shared" si="75"/>
        <v>_x0005_</v>
      </c>
      <c r="ETV3" t="str">
        <f t="shared" si="75"/>
        <v>_x0015_</v>
      </c>
      <c r="ETW3" t="e">
        <f t="shared" si="75"/>
        <v>#VALUE!</v>
      </c>
      <c r="ETX3" t="e">
        <f t="shared" si="75"/>
        <v>#VALUE!</v>
      </c>
      <c r="ETY3" t="e">
        <f t="shared" si="75"/>
        <v>#VALUE!</v>
      </c>
      <c r="ETZ3" t="e">
        <f t="shared" si="75"/>
        <v>#VALUE!</v>
      </c>
      <c r="EUA3" t="str">
        <f t="shared" si="75"/>
        <v>_x0005_</v>
      </c>
      <c r="EUB3" t="str">
        <f t="shared" si="75"/>
        <v>_x0007_</v>
      </c>
      <c r="EUC3" t="e">
        <f t="shared" si="75"/>
        <v>#VALUE!</v>
      </c>
      <c r="EUD3" t="str">
        <f t="shared" si="75"/>
        <v>_x0006_</v>
      </c>
      <c r="EUE3" t="str">
        <f t="shared" si="75"/>
        <v>_x0001_</v>
      </c>
      <c r="EUF3" t="e">
        <f t="shared" si="75"/>
        <v>#VALUE!</v>
      </c>
      <c r="EUG3" t="e">
        <f t="shared" si="75"/>
        <v>#VALUE!</v>
      </c>
      <c r="EUH3" t="str">
        <f t="shared" si="75"/>
        <v>_x0003_</v>
      </c>
      <c r="EUI3" t="e">
        <f t="shared" si="75"/>
        <v>#VALUE!</v>
      </c>
      <c r="EUJ3" t="e">
        <f t="shared" si="75"/>
        <v>#VALUE!</v>
      </c>
      <c r="EUK3" t="e">
        <f t="shared" si="75"/>
        <v>#VALUE!</v>
      </c>
      <c r="EUL3" t="e">
        <f t="shared" si="75"/>
        <v>#VALUE!</v>
      </c>
      <c r="EUM3" t="e">
        <f t="shared" si="75"/>
        <v>#VALUE!</v>
      </c>
      <c r="EUN3" t="e">
        <f t="shared" si="75"/>
        <v>#VALUE!</v>
      </c>
      <c r="EUO3" t="str">
        <f t="shared" si="75"/>
        <v>_x0001_</v>
      </c>
      <c r="EUP3" t="e">
        <f t="shared" si="75"/>
        <v>#VALUE!</v>
      </c>
      <c r="EUQ3" t="e">
        <f t="shared" si="75"/>
        <v>#VALUE!</v>
      </c>
      <c r="EUR3" t="e">
        <f t="shared" si="75"/>
        <v>#VALUE!</v>
      </c>
      <c r="EUS3" t="e">
        <f t="shared" si="75"/>
        <v>#VALUE!</v>
      </c>
      <c r="EUT3" t="e">
        <f t="shared" si="75"/>
        <v>#VALUE!</v>
      </c>
      <c r="EUU3" t="e">
        <f t="shared" si="75"/>
        <v>#VALUE!</v>
      </c>
      <c r="EUV3" t="e">
        <f t="shared" si="75"/>
        <v>#VALUE!</v>
      </c>
      <c r="EUW3" t="e">
        <f t="shared" si="75"/>
        <v>#VALUE!</v>
      </c>
      <c r="EUX3" t="e">
        <f t="shared" si="75"/>
        <v>#VALUE!</v>
      </c>
      <c r="EUY3" t="e">
        <f t="shared" si="75"/>
        <v>#VALUE!</v>
      </c>
      <c r="EUZ3" t="e">
        <f t="shared" si="75"/>
        <v>#VALUE!</v>
      </c>
      <c r="EVA3" t="e">
        <f t="shared" si="75"/>
        <v>#VALUE!</v>
      </c>
      <c r="EVB3" t="e">
        <f t="shared" si="75"/>
        <v>#VALUE!</v>
      </c>
      <c r="EVC3" t="e">
        <f t="shared" si="75"/>
        <v>#VALUE!</v>
      </c>
      <c r="EVD3" t="e">
        <f t="shared" si="75"/>
        <v>#VALUE!</v>
      </c>
      <c r="EVE3" t="e">
        <f t="shared" si="75"/>
        <v>#VALUE!</v>
      </c>
      <c r="EVF3" t="e">
        <f t="shared" si="75"/>
        <v>#VALUE!</v>
      </c>
      <c r="EVG3" t="e">
        <f t="shared" si="75"/>
        <v>#VALUE!</v>
      </c>
      <c r="EVH3" t="e">
        <f t="shared" si="75"/>
        <v>#VALUE!</v>
      </c>
      <c r="EVI3" t="e">
        <f t="shared" si="75"/>
        <v>#VALUE!</v>
      </c>
      <c r="EVJ3" t="e">
        <f t="shared" si="75"/>
        <v>#VALUE!</v>
      </c>
      <c r="EVK3" t="e">
        <f t="shared" si="75"/>
        <v>#VALUE!</v>
      </c>
      <c r="EVL3" t="e">
        <f t="shared" si="75"/>
        <v>#VALUE!</v>
      </c>
      <c r="EVM3" t="e">
        <f t="shared" si="75"/>
        <v>#VALUE!</v>
      </c>
      <c r="EVN3" t="e">
        <f t="shared" si="75"/>
        <v>#VALUE!</v>
      </c>
      <c r="EVO3" t="e">
        <f t="shared" si="75"/>
        <v>#VALUE!</v>
      </c>
      <c r="EVP3" t="e">
        <f t="shared" si="75"/>
        <v>#VALUE!</v>
      </c>
      <c r="EVQ3" t="e">
        <f t="shared" si="75"/>
        <v>#VALUE!</v>
      </c>
      <c r="EVR3" t="e">
        <f t="shared" si="75"/>
        <v>#VALUE!</v>
      </c>
      <c r="EVS3" t="e">
        <f t="shared" si="75"/>
        <v>#VALUE!</v>
      </c>
      <c r="EVT3" t="e">
        <f t="shared" si="75"/>
        <v>#VALUE!</v>
      </c>
      <c r="EVU3" t="e">
        <f t="shared" si="75"/>
        <v>#VALUE!</v>
      </c>
      <c r="EVV3" t="e">
        <f t="shared" si="75"/>
        <v>#VALUE!</v>
      </c>
      <c r="EVW3" t="e">
        <f t="shared" si="75"/>
        <v>#VALUE!</v>
      </c>
      <c r="EVX3" t="e">
        <f t="shared" si="75"/>
        <v>#VALUE!</v>
      </c>
      <c r="EVY3" t="e">
        <f t="shared" ref="EVY3:EYJ3" si="76">CHAR(EVY2)</f>
        <v>#VALUE!</v>
      </c>
      <c r="EVZ3" t="e">
        <f t="shared" si="76"/>
        <v>#VALUE!</v>
      </c>
      <c r="EWA3" t="e">
        <f t="shared" si="76"/>
        <v>#VALUE!</v>
      </c>
      <c r="EWB3" t="str">
        <f t="shared" si="76"/>
        <v xml:space="preserve">
</v>
      </c>
      <c r="EWC3" t="str">
        <f t="shared" si="76"/>
        <v>D</v>
      </c>
      <c r="EWD3" t="str">
        <f t="shared" si="76"/>
        <v>V</v>
      </c>
      <c r="EWE3" t="str">
        <f t="shared" si="76"/>
        <v>j</v>
      </c>
      <c r="EWF3" t="str">
        <f t="shared" si="76"/>
        <v>\</v>
      </c>
      <c r="EWG3" t="str">
        <f t="shared" si="76"/>
        <v>Y</v>
      </c>
      <c r="EWH3" t="str">
        <f t="shared" si="76"/>
        <v>R</v>
      </c>
      <c r="EWI3" t="str">
        <f t="shared" si="76"/>
        <v>d</v>
      </c>
      <c r="EWJ3" t="str">
        <f t="shared" si="76"/>
        <v>X</v>
      </c>
      <c r="EWK3" t="str">
        <f t="shared" si="76"/>
        <v>]</v>
      </c>
      <c r="EWL3" t="str">
        <f t="shared" si="76"/>
        <v>[</v>
      </c>
      <c r="EWM3" t="str">
        <f t="shared" si="76"/>
        <v>M</v>
      </c>
      <c r="EWN3" t="str">
        <f t="shared" si="76"/>
        <v>_x0006_</v>
      </c>
      <c r="EWO3" t="str">
        <f t="shared" si="76"/>
        <v>&amp;</v>
      </c>
      <c r="EWP3" t="str">
        <f t="shared" si="76"/>
        <v>_x0012_</v>
      </c>
      <c r="EWQ3" t="str">
        <f t="shared" si="76"/>
        <v>$</v>
      </c>
      <c r="EWR3" t="str">
        <f t="shared" si="76"/>
        <v>$</v>
      </c>
      <c r="EWS3" t="str">
        <f t="shared" si="76"/>
        <v>!</v>
      </c>
      <c r="EWT3" t="e">
        <f t="shared" si="76"/>
        <v>#VALUE!</v>
      </c>
      <c r="EWU3" t="e">
        <f t="shared" si="76"/>
        <v>#VALUE!</v>
      </c>
      <c r="EWV3" t="e">
        <f t="shared" si="76"/>
        <v>#VALUE!</v>
      </c>
      <c r="EWW3" t="str">
        <f t="shared" si="76"/>
        <v>_x001E_</v>
      </c>
      <c r="EWX3" t="str">
        <f t="shared" si="76"/>
        <v>_x001B_</v>
      </c>
      <c r="EWY3" t="str">
        <f t="shared" si="76"/>
        <v xml:space="preserve">	</v>
      </c>
      <c r="EWZ3" t="str">
        <f t="shared" si="76"/>
        <v>_x0015_</v>
      </c>
      <c r="EXA3" t="str">
        <f t="shared" si="76"/>
        <v xml:space="preserve">
</v>
      </c>
      <c r="EXB3" t="str">
        <f t="shared" si="76"/>
        <v xml:space="preserve">
</v>
      </c>
      <c r="EXC3" t="str">
        <f t="shared" si="76"/>
        <v>_x0008_</v>
      </c>
      <c r="EXD3" t="e">
        <f t="shared" si="76"/>
        <v>#VALUE!</v>
      </c>
      <c r="EXE3" t="e">
        <f t="shared" si="76"/>
        <v>#VALUE!</v>
      </c>
      <c r="EXF3" t="e">
        <f t="shared" si="76"/>
        <v>#VALUE!</v>
      </c>
      <c r="EXG3" t="str">
        <f t="shared" si="76"/>
        <v>_x000C_</v>
      </c>
      <c r="EXH3" t="str">
        <f t="shared" si="76"/>
        <v>_x0004_</v>
      </c>
      <c r="EXI3" t="e">
        <f t="shared" si="76"/>
        <v>#VALUE!</v>
      </c>
      <c r="EXJ3" t="str">
        <f t="shared" si="76"/>
        <v>_x0010_</v>
      </c>
      <c r="EXK3" t="str">
        <f t="shared" si="76"/>
        <v>_x0001_</v>
      </c>
      <c r="EXL3" t="e">
        <f t="shared" si="76"/>
        <v>#VALUE!</v>
      </c>
      <c r="EXM3" t="str">
        <f t="shared" si="76"/>
        <v>_x000D_</v>
      </c>
      <c r="EXN3" t="str">
        <f t="shared" si="76"/>
        <v>_x000E_</v>
      </c>
      <c r="EXO3" t="str">
        <f t="shared" si="76"/>
        <v>_x0008_</v>
      </c>
      <c r="EXP3" t="str">
        <f t="shared" si="76"/>
        <v>_x0007_</v>
      </c>
      <c r="EXQ3" t="str">
        <f t="shared" si="76"/>
        <v>_x0002_</v>
      </c>
      <c r="EXR3" t="str">
        <f t="shared" si="76"/>
        <v>_x000E_</v>
      </c>
      <c r="EXS3" t="e">
        <f t="shared" si="76"/>
        <v>#VALUE!</v>
      </c>
      <c r="EXT3" t="e">
        <f t="shared" si="76"/>
        <v>#VALUE!</v>
      </c>
      <c r="EXU3" t="e">
        <f t="shared" si="76"/>
        <v>#VALUE!</v>
      </c>
      <c r="EXV3" t="e">
        <f t="shared" si="76"/>
        <v>#VALUE!</v>
      </c>
      <c r="EXW3" t="str">
        <f t="shared" si="76"/>
        <v>_x0003_</v>
      </c>
      <c r="EXX3" t="str">
        <f t="shared" si="76"/>
        <v>_x0004_</v>
      </c>
      <c r="EXY3" t="e">
        <f t="shared" si="76"/>
        <v>#VALUE!</v>
      </c>
      <c r="EXZ3" t="e">
        <f t="shared" si="76"/>
        <v>#VALUE!</v>
      </c>
      <c r="EYA3" t="e">
        <f t="shared" si="76"/>
        <v>#VALUE!</v>
      </c>
      <c r="EYB3" t="e">
        <f t="shared" si="76"/>
        <v>#VALUE!</v>
      </c>
      <c r="EYC3" t="e">
        <f t="shared" si="76"/>
        <v>#VALUE!</v>
      </c>
      <c r="EYD3" t="e">
        <f t="shared" si="76"/>
        <v>#VALUE!</v>
      </c>
      <c r="EYE3" t="e">
        <f t="shared" si="76"/>
        <v>#VALUE!</v>
      </c>
      <c r="EYF3" t="e">
        <f t="shared" si="76"/>
        <v>#VALUE!</v>
      </c>
      <c r="EYG3" t="e">
        <f t="shared" si="76"/>
        <v>#VALUE!</v>
      </c>
      <c r="EYH3" t="e">
        <f t="shared" si="76"/>
        <v>#VALUE!</v>
      </c>
      <c r="EYI3" t="e">
        <f t="shared" si="76"/>
        <v>#VALUE!</v>
      </c>
      <c r="EYJ3" t="e">
        <f t="shared" si="76"/>
        <v>#VALUE!</v>
      </c>
      <c r="EYK3" t="e">
        <f t="shared" ref="EYK3:FAV3" si="77">CHAR(EYK2)</f>
        <v>#VALUE!</v>
      </c>
      <c r="EYL3" t="e">
        <f t="shared" si="77"/>
        <v>#VALUE!</v>
      </c>
      <c r="EYM3" t="e">
        <f t="shared" si="77"/>
        <v>#VALUE!</v>
      </c>
      <c r="EYN3" t="e">
        <f t="shared" si="77"/>
        <v>#VALUE!</v>
      </c>
      <c r="EYO3" t="e">
        <f t="shared" si="77"/>
        <v>#VALUE!</v>
      </c>
      <c r="EYP3" t="e">
        <f t="shared" si="77"/>
        <v>#VALUE!</v>
      </c>
      <c r="EYQ3" t="e">
        <f t="shared" si="77"/>
        <v>#VALUE!</v>
      </c>
      <c r="EYR3" t="e">
        <f t="shared" si="77"/>
        <v>#VALUE!</v>
      </c>
      <c r="EYS3" t="e">
        <f t="shared" si="77"/>
        <v>#VALUE!</v>
      </c>
      <c r="EYT3" t="e">
        <f t="shared" si="77"/>
        <v>#VALUE!</v>
      </c>
      <c r="EYU3" t="e">
        <f t="shared" si="77"/>
        <v>#VALUE!</v>
      </c>
      <c r="EYV3" t="e">
        <f t="shared" si="77"/>
        <v>#VALUE!</v>
      </c>
      <c r="EYW3" t="e">
        <f t="shared" si="77"/>
        <v>#VALUE!</v>
      </c>
      <c r="EYX3" t="e">
        <f t="shared" si="77"/>
        <v>#VALUE!</v>
      </c>
      <c r="EYY3" t="e">
        <f t="shared" si="77"/>
        <v>#VALUE!</v>
      </c>
      <c r="EYZ3" t="e">
        <f t="shared" si="77"/>
        <v>#VALUE!</v>
      </c>
      <c r="EZA3" t="e">
        <f t="shared" si="77"/>
        <v>#VALUE!</v>
      </c>
      <c r="EZB3" t="e">
        <f t="shared" si="77"/>
        <v>#VALUE!</v>
      </c>
      <c r="EZC3" t="e">
        <f t="shared" si="77"/>
        <v>#VALUE!</v>
      </c>
      <c r="EZD3" t="e">
        <f t="shared" si="77"/>
        <v>#VALUE!</v>
      </c>
      <c r="EZE3" t="e">
        <f t="shared" si="77"/>
        <v>#VALUE!</v>
      </c>
      <c r="EZF3" t="e">
        <f t="shared" si="77"/>
        <v>#VALUE!</v>
      </c>
      <c r="EZG3" t="e">
        <f t="shared" si="77"/>
        <v>#VALUE!</v>
      </c>
      <c r="EZH3" t="e">
        <f t="shared" si="77"/>
        <v>#VALUE!</v>
      </c>
      <c r="EZI3" t="e">
        <f t="shared" si="77"/>
        <v>#VALUE!</v>
      </c>
      <c r="EZJ3" t="e">
        <f t="shared" si="77"/>
        <v>#VALUE!</v>
      </c>
      <c r="EZK3" t="e">
        <f t="shared" si="77"/>
        <v>#VALUE!</v>
      </c>
      <c r="EZL3" t="e">
        <f t="shared" si="77"/>
        <v>#VALUE!</v>
      </c>
      <c r="EZM3" t="e">
        <f t="shared" si="77"/>
        <v>#VALUE!</v>
      </c>
      <c r="EZN3" t="e">
        <f t="shared" si="77"/>
        <v>#VALUE!</v>
      </c>
      <c r="EZO3" t="e">
        <f t="shared" si="77"/>
        <v>#VALUE!</v>
      </c>
      <c r="EZP3" t="e">
        <f t="shared" si="77"/>
        <v>#VALUE!</v>
      </c>
      <c r="EZQ3" t="e">
        <f t="shared" si="77"/>
        <v>#VALUE!</v>
      </c>
      <c r="EZR3" t="e">
        <f t="shared" si="77"/>
        <v>#VALUE!</v>
      </c>
      <c r="EZS3" t="e">
        <f t="shared" si="77"/>
        <v>#VALUE!</v>
      </c>
      <c r="EZT3" t="str">
        <f t="shared" si="77"/>
        <v>_x0008_</v>
      </c>
      <c r="EZU3" t="str">
        <f t="shared" si="77"/>
        <v>;</v>
      </c>
      <c r="EZV3" t="str">
        <f t="shared" si="77"/>
        <v>f</v>
      </c>
      <c r="EZW3" t="str">
        <f t="shared" si="77"/>
        <v>h</v>
      </c>
      <c r="EZX3" t="str">
        <f t="shared" si="77"/>
        <v>g</v>
      </c>
      <c r="EZY3" t="str">
        <f t="shared" si="77"/>
        <v>]</v>
      </c>
      <c r="EZZ3" t="str">
        <f t="shared" si="77"/>
        <v>W</v>
      </c>
      <c r="FAA3" t="str">
        <f t="shared" si="77"/>
        <v>a</v>
      </c>
      <c r="FAB3" t="str">
        <f t="shared" si="77"/>
        <v>c</v>
      </c>
      <c r="FAC3" t="str">
        <f t="shared" si="77"/>
        <v>O</v>
      </c>
      <c r="FAD3" t="str">
        <f t="shared" si="77"/>
        <v>_x0005_</v>
      </c>
      <c r="FAE3" t="str">
        <f t="shared" si="77"/>
        <v>_x0018_</v>
      </c>
      <c r="FAF3" t="str">
        <f t="shared" si="77"/>
        <v>_x0014_</v>
      </c>
      <c r="FAG3" t="e">
        <f t="shared" si="77"/>
        <v>#VALUE!</v>
      </c>
      <c r="FAH3" t="str">
        <f t="shared" si="77"/>
        <v>_x001A_</v>
      </c>
      <c r="FAI3" t="str">
        <f t="shared" si="77"/>
        <v>_x0011_</v>
      </c>
      <c r="FAJ3" t="str">
        <f t="shared" si="77"/>
        <v>_x001F_</v>
      </c>
      <c r="FAK3" t="str">
        <f t="shared" si="77"/>
        <v>_x000B_</v>
      </c>
      <c r="FAL3" t="str">
        <f t="shared" si="77"/>
        <v>_x0015_</v>
      </c>
      <c r="FAM3" t="e">
        <f t="shared" si="77"/>
        <v>#VALUE!</v>
      </c>
      <c r="FAN3" t="str">
        <f t="shared" si="77"/>
        <v>_x001E_</v>
      </c>
      <c r="FAO3" t="str">
        <f t="shared" si="77"/>
        <v>_x0007_</v>
      </c>
      <c r="FAP3" t="str">
        <f t="shared" si="77"/>
        <v>_x0011_</v>
      </c>
      <c r="FAQ3" t="str">
        <f t="shared" si="77"/>
        <v>_x0010_</v>
      </c>
      <c r="FAR3" t="str">
        <f t="shared" si="77"/>
        <v>_x0016_</v>
      </c>
      <c r="FAS3" t="e">
        <f t="shared" si="77"/>
        <v>#VALUE!</v>
      </c>
      <c r="FAT3" t="str">
        <f t="shared" si="77"/>
        <v>_x0002_</v>
      </c>
      <c r="FAU3" t="str">
        <f t="shared" si="77"/>
        <v>_x000E_</v>
      </c>
      <c r="FAV3" t="str">
        <f t="shared" si="77"/>
        <v>_x0003_</v>
      </c>
      <c r="FAW3" t="e">
        <f t="shared" ref="FAW3:FDH3" si="78">CHAR(FAW2)</f>
        <v>#VALUE!</v>
      </c>
      <c r="FAX3" t="str">
        <f t="shared" si="78"/>
        <v>_x0011_</v>
      </c>
      <c r="FAY3" t="str">
        <f t="shared" si="78"/>
        <v>_x0004_</v>
      </c>
      <c r="FAZ3" t="e">
        <f t="shared" si="78"/>
        <v>#VALUE!</v>
      </c>
      <c r="FBA3" t="e">
        <f t="shared" si="78"/>
        <v>#VALUE!</v>
      </c>
      <c r="FBB3" t="str">
        <f t="shared" si="78"/>
        <v>_x0006_</v>
      </c>
      <c r="FBC3" t="e">
        <f t="shared" si="78"/>
        <v>#VALUE!</v>
      </c>
      <c r="FBD3" t="str">
        <f t="shared" si="78"/>
        <v>_x000B_</v>
      </c>
      <c r="FBE3" t="e">
        <f t="shared" si="78"/>
        <v>#VALUE!</v>
      </c>
      <c r="FBF3" t="str">
        <f t="shared" si="78"/>
        <v>_x0001_</v>
      </c>
      <c r="FBG3" t="e">
        <f t="shared" si="78"/>
        <v>#VALUE!</v>
      </c>
      <c r="FBH3" t="e">
        <f t="shared" si="78"/>
        <v>#VALUE!</v>
      </c>
      <c r="FBI3" t="e">
        <f t="shared" si="78"/>
        <v>#VALUE!</v>
      </c>
      <c r="FBJ3" t="e">
        <f t="shared" si="78"/>
        <v>#VALUE!</v>
      </c>
      <c r="FBK3" t="e">
        <f t="shared" si="78"/>
        <v>#VALUE!</v>
      </c>
      <c r="FBL3" t="str">
        <f t="shared" si="78"/>
        <v>_x0001_</v>
      </c>
      <c r="FBM3" t="e">
        <f t="shared" si="78"/>
        <v>#VALUE!</v>
      </c>
      <c r="FBN3" t="e">
        <f t="shared" si="78"/>
        <v>#VALUE!</v>
      </c>
      <c r="FBO3" t="e">
        <f t="shared" si="78"/>
        <v>#VALUE!</v>
      </c>
      <c r="FBP3" t="e">
        <f t="shared" si="78"/>
        <v>#VALUE!</v>
      </c>
      <c r="FBQ3" t="e">
        <f t="shared" si="78"/>
        <v>#VALUE!</v>
      </c>
      <c r="FBR3" t="e">
        <f t="shared" si="78"/>
        <v>#VALUE!</v>
      </c>
      <c r="FBS3" t="e">
        <f t="shared" si="78"/>
        <v>#VALUE!</v>
      </c>
      <c r="FBT3" t="e">
        <f t="shared" si="78"/>
        <v>#VALUE!</v>
      </c>
      <c r="FBU3" t="e">
        <f t="shared" si="78"/>
        <v>#VALUE!</v>
      </c>
      <c r="FBV3" t="e">
        <f t="shared" si="78"/>
        <v>#VALUE!</v>
      </c>
      <c r="FBW3" t="e">
        <f t="shared" si="78"/>
        <v>#VALUE!</v>
      </c>
      <c r="FBX3" t="e">
        <f t="shared" si="78"/>
        <v>#VALUE!</v>
      </c>
      <c r="FBY3" t="e">
        <f t="shared" si="78"/>
        <v>#VALUE!</v>
      </c>
      <c r="FBZ3" t="e">
        <f t="shared" si="78"/>
        <v>#VALUE!</v>
      </c>
      <c r="FCA3" t="e">
        <f t="shared" si="78"/>
        <v>#VALUE!</v>
      </c>
      <c r="FCB3" t="e">
        <f t="shared" si="78"/>
        <v>#VALUE!</v>
      </c>
      <c r="FCC3" t="e">
        <f t="shared" si="78"/>
        <v>#VALUE!</v>
      </c>
      <c r="FCD3" t="e">
        <f t="shared" si="78"/>
        <v>#VALUE!</v>
      </c>
      <c r="FCE3" t="e">
        <f t="shared" si="78"/>
        <v>#VALUE!</v>
      </c>
      <c r="FCF3" t="e">
        <f t="shared" si="78"/>
        <v>#VALUE!</v>
      </c>
      <c r="FCG3" t="e">
        <f t="shared" si="78"/>
        <v>#VALUE!</v>
      </c>
      <c r="FCH3" t="e">
        <f t="shared" si="78"/>
        <v>#VALUE!</v>
      </c>
      <c r="FCI3" t="e">
        <f t="shared" si="78"/>
        <v>#VALUE!</v>
      </c>
      <c r="FCJ3" t="e">
        <f t="shared" si="78"/>
        <v>#VALUE!</v>
      </c>
      <c r="FCK3" t="e">
        <f t="shared" si="78"/>
        <v>#VALUE!</v>
      </c>
      <c r="FCL3" t="e">
        <f t="shared" si="78"/>
        <v>#VALUE!</v>
      </c>
      <c r="FCM3" t="e">
        <f t="shared" si="78"/>
        <v>#VALUE!</v>
      </c>
      <c r="FCN3" t="e">
        <f t="shared" si="78"/>
        <v>#VALUE!</v>
      </c>
      <c r="FCO3" t="e">
        <f t="shared" si="78"/>
        <v>#VALUE!</v>
      </c>
      <c r="FCP3" t="e">
        <f t="shared" si="78"/>
        <v>#VALUE!</v>
      </c>
      <c r="FCQ3" t="e">
        <f t="shared" si="78"/>
        <v>#VALUE!</v>
      </c>
      <c r="FCR3" t="e">
        <f t="shared" si="78"/>
        <v>#VALUE!</v>
      </c>
      <c r="FCS3" t="e">
        <f t="shared" si="78"/>
        <v>#VALUE!</v>
      </c>
      <c r="FCT3" t="e">
        <f t="shared" si="78"/>
        <v>#VALUE!</v>
      </c>
      <c r="FCU3" t="e">
        <f t="shared" si="78"/>
        <v>#VALUE!</v>
      </c>
      <c r="FCV3" t="e">
        <f t="shared" si="78"/>
        <v>#VALUE!</v>
      </c>
      <c r="FCW3" t="e">
        <f t="shared" si="78"/>
        <v>#VALUE!</v>
      </c>
      <c r="FCX3" t="e">
        <f t="shared" si="78"/>
        <v>#VALUE!</v>
      </c>
      <c r="FCY3" t="e">
        <f t="shared" si="78"/>
        <v>#VALUE!</v>
      </c>
      <c r="FCZ3" t="e">
        <f t="shared" si="78"/>
        <v>#VALUE!</v>
      </c>
      <c r="FDA3" t="e">
        <f t="shared" si="78"/>
        <v>#VALUE!</v>
      </c>
      <c r="FDB3" t="e">
        <f t="shared" si="78"/>
        <v>#VALUE!</v>
      </c>
      <c r="FDC3" t="e">
        <f t="shared" si="78"/>
        <v>#VALUE!</v>
      </c>
      <c r="FDD3" t="e">
        <f t="shared" si="78"/>
        <v>#VALUE!</v>
      </c>
      <c r="FDE3" t="e">
        <f t="shared" si="78"/>
        <v>#VALUE!</v>
      </c>
      <c r="FDF3" t="e">
        <f t="shared" si="78"/>
        <v>#VALUE!</v>
      </c>
      <c r="FDG3" t="e">
        <f t="shared" si="78"/>
        <v>#VALUE!</v>
      </c>
      <c r="FDH3" t="e">
        <f t="shared" si="78"/>
        <v>#VALUE!</v>
      </c>
      <c r="FDI3" t="e">
        <f t="shared" ref="FDI3:FFT3" si="79">CHAR(FDI2)</f>
        <v>#VALUE!</v>
      </c>
      <c r="FDJ3" t="e">
        <f t="shared" si="79"/>
        <v>#VALUE!</v>
      </c>
      <c r="FDK3" t="e">
        <f t="shared" si="79"/>
        <v>#VALUE!</v>
      </c>
      <c r="FDL3" t="str">
        <f t="shared" si="79"/>
        <v>_x000B_</v>
      </c>
      <c r="FDM3" t="str">
        <f t="shared" si="79"/>
        <v>D</v>
      </c>
      <c r="FDN3" t="str">
        <f t="shared" si="79"/>
        <v>V</v>
      </c>
      <c r="FDO3" t="str">
        <f t="shared" si="79"/>
        <v>f</v>
      </c>
      <c r="FDP3" t="str">
        <f t="shared" si="79"/>
        <v>W</v>
      </c>
      <c r="FDQ3" t="str">
        <f t="shared" si="79"/>
        <v>c</v>
      </c>
      <c r="FDR3" t="str">
        <f t="shared" si="79"/>
        <v>f</v>
      </c>
      <c r="FDS3" t="str">
        <f t="shared" si="79"/>
        <v>P</v>
      </c>
      <c r="FDT3" t="str">
        <f t="shared" si="79"/>
        <v>b</v>
      </c>
      <c r="FDU3" t="str">
        <f t="shared" si="79"/>
        <v>\</v>
      </c>
      <c r="FDV3" t="str">
        <f t="shared" si="79"/>
        <v>^</v>
      </c>
      <c r="FDW3" t="str">
        <f t="shared" si="79"/>
        <v>d</v>
      </c>
      <c r="FDX3" t="str">
        <f t="shared" si="79"/>
        <v>&lt;</v>
      </c>
      <c r="FDY3" t="str">
        <f t="shared" si="79"/>
        <v>_x0018_</v>
      </c>
      <c r="FDZ3" t="str">
        <f t="shared" si="79"/>
        <v>+</v>
      </c>
      <c r="FEA3" t="str">
        <f t="shared" si="79"/>
        <v>'</v>
      </c>
      <c r="FEB3" t="str">
        <f t="shared" si="79"/>
        <v>3</v>
      </c>
      <c r="FEC3" t="str">
        <f t="shared" si="79"/>
        <v>%</v>
      </c>
      <c r="FED3" t="e">
        <f t="shared" si="79"/>
        <v>#VALUE!</v>
      </c>
      <c r="FEE3" t="str">
        <f t="shared" si="79"/>
        <v>_x001F_</v>
      </c>
      <c r="FEF3" t="str">
        <f t="shared" si="79"/>
        <v>/</v>
      </c>
      <c r="FEG3" t="str">
        <f t="shared" si="79"/>
        <v>!</v>
      </c>
      <c r="FEH3" t="e">
        <f t="shared" si="79"/>
        <v>#VALUE!</v>
      </c>
      <c r="FEI3" t="str">
        <f t="shared" si="79"/>
        <v>_x001B_</v>
      </c>
      <c r="FEJ3" t="e">
        <f t="shared" si="79"/>
        <v>#VALUE!</v>
      </c>
      <c r="FEK3" t="str">
        <f t="shared" si="79"/>
        <v>_x001E_</v>
      </c>
      <c r="FEL3" t="str">
        <f t="shared" si="79"/>
        <v>_x001C_</v>
      </c>
      <c r="FEM3" t="str">
        <f t="shared" si="79"/>
        <v>-</v>
      </c>
      <c r="FEN3" t="e">
        <f t="shared" si="79"/>
        <v>#VALUE!</v>
      </c>
      <c r="FEO3" t="str">
        <f t="shared" si="79"/>
        <v>(</v>
      </c>
      <c r="FEP3" t="str">
        <f t="shared" si="79"/>
        <v>_x0018_</v>
      </c>
      <c r="FEQ3" t="str">
        <f t="shared" si="79"/>
        <v>_x001E_</v>
      </c>
      <c r="FER3" t="str">
        <f t="shared" si="79"/>
        <v>_x0016_</v>
      </c>
      <c r="FES3" t="str">
        <f t="shared" si="79"/>
        <v>#</v>
      </c>
      <c r="FET3" t="str">
        <f t="shared" si="79"/>
        <v>_x0012_</v>
      </c>
      <c r="FEU3" t="str">
        <f t="shared" si="79"/>
        <v>_x001D_</v>
      </c>
      <c r="FEV3" t="str">
        <f t="shared" si="79"/>
        <v>_x001D_</v>
      </c>
      <c r="FEW3" t="str">
        <f t="shared" si="79"/>
        <v>_x0011_</v>
      </c>
      <c r="FEX3" t="str">
        <f t="shared" si="79"/>
        <v>_x001E_</v>
      </c>
      <c r="FEY3" t="e">
        <f t="shared" si="79"/>
        <v>#VALUE!</v>
      </c>
      <c r="FEZ3" t="e">
        <f t="shared" si="79"/>
        <v>#VALUE!</v>
      </c>
      <c r="FFA3" t="str">
        <f t="shared" si="79"/>
        <v>_x001C_</v>
      </c>
      <c r="FFB3" t="str">
        <f t="shared" si="79"/>
        <v>_x000F_</v>
      </c>
      <c r="FFC3" t="str">
        <f t="shared" si="79"/>
        <v>_x000B_</v>
      </c>
      <c r="FFD3" t="str">
        <f t="shared" si="79"/>
        <v>_x001E_</v>
      </c>
      <c r="FFE3" t="e">
        <f t="shared" si="79"/>
        <v>#VALUE!</v>
      </c>
      <c r="FFF3" t="str">
        <f t="shared" si="79"/>
        <v>_x0015_</v>
      </c>
      <c r="FFG3" t="str">
        <f t="shared" si="79"/>
        <v>_x0007_</v>
      </c>
      <c r="FFH3" t="e">
        <f t="shared" si="79"/>
        <v>#VALUE!</v>
      </c>
      <c r="FFI3" t="str">
        <f t="shared" si="79"/>
        <v>_x0001_</v>
      </c>
      <c r="FFJ3" t="str">
        <f t="shared" si="79"/>
        <v>_x000B_</v>
      </c>
      <c r="FFK3" t="str">
        <f t="shared" si="79"/>
        <v xml:space="preserve">
</v>
      </c>
      <c r="FFL3" t="e">
        <f t="shared" si="79"/>
        <v>#VALUE!</v>
      </c>
      <c r="FFM3" t="e">
        <f t="shared" si="79"/>
        <v>#VALUE!</v>
      </c>
      <c r="FFN3" t="str">
        <f t="shared" si="79"/>
        <v xml:space="preserve">
</v>
      </c>
      <c r="FFO3" t="str">
        <f t="shared" si="79"/>
        <v>_x0006_</v>
      </c>
      <c r="FFP3" t="str">
        <f t="shared" si="79"/>
        <v>_x000D_</v>
      </c>
      <c r="FFQ3" t="e">
        <f t="shared" si="79"/>
        <v>#VALUE!</v>
      </c>
      <c r="FFR3" t="e">
        <f t="shared" si="79"/>
        <v>#VALUE!</v>
      </c>
      <c r="FFS3" t="e">
        <f t="shared" si="79"/>
        <v>#VALUE!</v>
      </c>
      <c r="FFT3" t="e">
        <f t="shared" si="79"/>
        <v>#VALUE!</v>
      </c>
      <c r="FFU3" t="str">
        <f t="shared" ref="FFU3:FIF3" si="80">CHAR(FFU2)</f>
        <v>_x0003_</v>
      </c>
      <c r="FFV3" t="str">
        <f t="shared" si="80"/>
        <v xml:space="preserve">
</v>
      </c>
      <c r="FFW3" t="e">
        <f t="shared" si="80"/>
        <v>#VALUE!</v>
      </c>
      <c r="FFX3" t="e">
        <f t="shared" si="80"/>
        <v>#VALUE!</v>
      </c>
      <c r="FFY3" t="e">
        <f t="shared" si="80"/>
        <v>#VALUE!</v>
      </c>
      <c r="FFZ3" t="str">
        <f t="shared" si="80"/>
        <v>_x0003_</v>
      </c>
      <c r="FGA3" t="e">
        <f t="shared" si="80"/>
        <v>#VALUE!</v>
      </c>
      <c r="FGB3" t="e">
        <f t="shared" si="80"/>
        <v>#VALUE!</v>
      </c>
      <c r="FGC3" t="str">
        <f t="shared" si="80"/>
        <v>_x0001_</v>
      </c>
      <c r="FGD3" t="e">
        <f t="shared" si="80"/>
        <v>#VALUE!</v>
      </c>
      <c r="FGE3" t="e">
        <f t="shared" si="80"/>
        <v>#VALUE!</v>
      </c>
      <c r="FGF3" t="e">
        <f t="shared" si="80"/>
        <v>#VALUE!</v>
      </c>
      <c r="FGG3" t="e">
        <f t="shared" si="80"/>
        <v>#VALUE!</v>
      </c>
      <c r="FGH3" t="e">
        <f t="shared" si="80"/>
        <v>#VALUE!</v>
      </c>
      <c r="FGI3" t="e">
        <f t="shared" si="80"/>
        <v>#VALUE!</v>
      </c>
      <c r="FGJ3" t="e">
        <f t="shared" si="80"/>
        <v>#VALUE!</v>
      </c>
      <c r="FGK3" t="e">
        <f t="shared" si="80"/>
        <v>#VALUE!</v>
      </c>
      <c r="FGL3" t="e">
        <f t="shared" si="80"/>
        <v>#VALUE!</v>
      </c>
      <c r="FGM3" t="e">
        <f t="shared" si="80"/>
        <v>#VALUE!</v>
      </c>
      <c r="FGN3" t="str">
        <f t="shared" si="80"/>
        <v>_x0014_</v>
      </c>
      <c r="FGO3" t="str">
        <f t="shared" si="80"/>
        <v>3</v>
      </c>
      <c r="FGP3" t="str">
        <f t="shared" si="80"/>
        <v>T</v>
      </c>
      <c r="FGQ3" t="str">
        <f t="shared" si="80"/>
        <v>P</v>
      </c>
      <c r="FGR3" t="str">
        <f t="shared" si="80"/>
        <v>]</v>
      </c>
      <c r="FGS3" t="str">
        <f t="shared" si="80"/>
        <v>_x0008_</v>
      </c>
      <c r="FGT3" t="str">
        <f t="shared" si="80"/>
        <v>&gt;</v>
      </c>
      <c r="FGU3" t="str">
        <f t="shared" si="80"/>
        <v>X</v>
      </c>
      <c r="FGV3" t="str">
        <f t="shared" si="80"/>
        <v>F</v>
      </c>
      <c r="FGW3" t="str">
        <f t="shared" si="80"/>
        <v>T</v>
      </c>
      <c r="FGX3" t="str">
        <f t="shared" si="80"/>
        <v>S</v>
      </c>
      <c r="FGY3" t="str">
        <f t="shared" si="80"/>
        <v>K</v>
      </c>
      <c r="FGZ3" t="str">
        <f t="shared" si="80"/>
        <v>O</v>
      </c>
      <c r="FHA3" t="str">
        <f t="shared" si="80"/>
        <v>G</v>
      </c>
      <c r="FHB3" t="e">
        <f t="shared" si="80"/>
        <v>#VALUE!</v>
      </c>
      <c r="FHC3" t="str">
        <f t="shared" si="80"/>
        <v>!</v>
      </c>
      <c r="FHD3" t="str">
        <f t="shared" si="80"/>
        <v>B</v>
      </c>
      <c r="FHE3" t="str">
        <f t="shared" si="80"/>
        <v>J</v>
      </c>
      <c r="FHF3" t="str">
        <f t="shared" si="80"/>
        <v>O</v>
      </c>
      <c r="FHG3" t="str">
        <f t="shared" si="80"/>
        <v>?</v>
      </c>
      <c r="FHH3" t="str">
        <f t="shared" si="80"/>
        <v>K</v>
      </c>
      <c r="FHI3" t="str">
        <f t="shared" si="80"/>
        <v>(</v>
      </c>
      <c r="FHJ3" t="str">
        <f t="shared" si="80"/>
        <v xml:space="preserve"> </v>
      </c>
      <c r="FHK3" t="str">
        <f t="shared" si="80"/>
        <v>F</v>
      </c>
      <c r="FHL3" t="str">
        <f t="shared" si="80"/>
        <v>M</v>
      </c>
      <c r="FHM3" t="e">
        <f t="shared" si="80"/>
        <v>#VALUE!</v>
      </c>
      <c r="FHN3" t="str">
        <f t="shared" si="80"/>
        <v>9</v>
      </c>
      <c r="FHO3" t="str">
        <f t="shared" si="80"/>
        <v>?</v>
      </c>
      <c r="FHP3" t="str">
        <f t="shared" si="80"/>
        <v>E</v>
      </c>
      <c r="FHQ3" t="str">
        <f t="shared" si="80"/>
        <v>6</v>
      </c>
      <c r="FHR3" t="e">
        <f t="shared" si="80"/>
        <v>#VALUE!</v>
      </c>
      <c r="FHS3" t="str">
        <f t="shared" si="80"/>
        <v>3</v>
      </c>
      <c r="FHT3" t="str">
        <f t="shared" si="80"/>
        <v>=</v>
      </c>
      <c r="FHU3" t="e">
        <f t="shared" si="80"/>
        <v>#VALUE!</v>
      </c>
      <c r="FHV3" t="str">
        <f t="shared" si="80"/>
        <v>E</v>
      </c>
      <c r="FHW3" t="str">
        <f t="shared" si="80"/>
        <v>:</v>
      </c>
      <c r="FHX3" t="str">
        <f t="shared" si="80"/>
        <v>?</v>
      </c>
      <c r="FHY3" t="e">
        <f t="shared" si="80"/>
        <v>#VALUE!</v>
      </c>
      <c r="FHZ3" t="str">
        <f t="shared" si="80"/>
        <v>?</v>
      </c>
      <c r="FIA3" t="str">
        <f t="shared" si="80"/>
        <v>9</v>
      </c>
      <c r="FIB3" t="str">
        <f t="shared" si="80"/>
        <v>'</v>
      </c>
      <c r="FIC3" t="str">
        <f t="shared" si="80"/>
        <v>5</v>
      </c>
      <c r="FID3" t="e">
        <f t="shared" si="80"/>
        <v>#VALUE!</v>
      </c>
      <c r="FIE3" t="str">
        <f t="shared" si="80"/>
        <v>3</v>
      </c>
      <c r="FIF3" t="str">
        <f t="shared" si="80"/>
        <v>4</v>
      </c>
      <c r="FIG3" t="str">
        <f t="shared" ref="FIG3:FKR3" si="81">CHAR(FIG2)</f>
        <v>&amp;</v>
      </c>
      <c r="FIH3" t="str">
        <f t="shared" si="81"/>
        <v>3</v>
      </c>
      <c r="FII3" t="str">
        <f t="shared" si="81"/>
        <v>$</v>
      </c>
      <c r="FIJ3" t="str">
        <f t="shared" si="81"/>
        <v>,</v>
      </c>
      <c r="FIK3" t="str">
        <f t="shared" si="81"/>
        <v>1</v>
      </c>
      <c r="FIL3" t="str">
        <f t="shared" si="81"/>
        <v>/</v>
      </c>
      <c r="FIM3" t="e">
        <f t="shared" si="81"/>
        <v>#VALUE!</v>
      </c>
      <c r="FIN3" t="str">
        <f t="shared" si="81"/>
        <v>)</v>
      </c>
      <c r="FIO3" t="str">
        <f t="shared" si="81"/>
        <v>'</v>
      </c>
      <c r="FIP3" t="e">
        <f t="shared" si="81"/>
        <v>#VALUE!</v>
      </c>
      <c r="FIQ3" t="str">
        <f t="shared" si="81"/>
        <v>+</v>
      </c>
      <c r="FIR3" t="str">
        <f t="shared" si="81"/>
        <v>_x001E_</v>
      </c>
      <c r="FIS3" t="str">
        <f t="shared" si="81"/>
        <v>_x001A_</v>
      </c>
      <c r="FIT3" t="e">
        <f t="shared" si="81"/>
        <v>#VALUE!</v>
      </c>
      <c r="FIU3" t="str">
        <f t="shared" si="81"/>
        <v>_x001A_</v>
      </c>
      <c r="FIV3" t="str">
        <f t="shared" si="81"/>
        <v>!</v>
      </c>
      <c r="FIW3" t="e">
        <f t="shared" si="81"/>
        <v>#VALUE!</v>
      </c>
      <c r="FIX3" t="e">
        <f t="shared" si="81"/>
        <v>#VALUE!</v>
      </c>
      <c r="FIY3" t="e">
        <f t="shared" si="81"/>
        <v>#VALUE!</v>
      </c>
      <c r="FIZ3" t="e">
        <f t="shared" si="81"/>
        <v>#VALUE!</v>
      </c>
      <c r="FJA3" t="e">
        <f t="shared" si="81"/>
        <v>#VALUE!</v>
      </c>
      <c r="FJB3" t="e">
        <f t="shared" si="81"/>
        <v>#VALUE!</v>
      </c>
      <c r="FJC3" t="e">
        <f t="shared" si="81"/>
        <v>#VALUE!</v>
      </c>
      <c r="FJD3" t="e">
        <f t="shared" si="81"/>
        <v>#VALUE!</v>
      </c>
      <c r="FJE3" t="str">
        <f t="shared" si="81"/>
        <v>_x0008_</v>
      </c>
      <c r="FJF3" t="str">
        <f t="shared" si="81"/>
        <v>H</v>
      </c>
      <c r="FJG3" t="str">
        <f t="shared" si="81"/>
        <v>X</v>
      </c>
      <c r="FJH3" t="str">
        <f t="shared" si="81"/>
        <v>i</v>
      </c>
      <c r="FJI3" t="str">
        <f t="shared" si="81"/>
        <v>h</v>
      </c>
      <c r="FJJ3" t="str">
        <f t="shared" si="81"/>
        <v>U</v>
      </c>
      <c r="FJK3" t="str">
        <f t="shared" si="81"/>
        <v>Z</v>
      </c>
      <c r="FJL3" t="str">
        <f t="shared" si="81"/>
        <v>W</v>
      </c>
      <c r="FJM3" t="str">
        <f t="shared" si="81"/>
        <v>d</v>
      </c>
      <c r="FJN3" t="str">
        <f t="shared" si="81"/>
        <v>7</v>
      </c>
      <c r="FJO3" t="str">
        <f t="shared" si="81"/>
        <v>_x001D_</v>
      </c>
      <c r="FJP3" t="str">
        <f t="shared" si="81"/>
        <v>0</v>
      </c>
      <c r="FJQ3" t="str">
        <f t="shared" si="81"/>
        <v>,</v>
      </c>
      <c r="FJR3" t="str">
        <f t="shared" si="81"/>
        <v>?</v>
      </c>
      <c r="FJS3" t="e">
        <f t="shared" si="81"/>
        <v>#VALUE!</v>
      </c>
      <c r="FJT3" t="str">
        <f t="shared" si="81"/>
        <v>6</v>
      </c>
      <c r="FJU3" t="str">
        <f t="shared" si="81"/>
        <v>(</v>
      </c>
      <c r="FJV3" t="e">
        <f t="shared" si="81"/>
        <v>#VALUE!</v>
      </c>
      <c r="FJW3" t="str">
        <f t="shared" si="81"/>
        <v>"</v>
      </c>
      <c r="FJX3" t="e">
        <f t="shared" si="81"/>
        <v>#VALUE!</v>
      </c>
      <c r="FJY3" t="str">
        <f t="shared" si="81"/>
        <v>+</v>
      </c>
      <c r="FJZ3" t="str">
        <f t="shared" si="81"/>
        <v>'</v>
      </c>
      <c r="FKA3" t="str">
        <f t="shared" si="81"/>
        <v>1</v>
      </c>
      <c r="FKB3" t="str">
        <f t="shared" si="81"/>
        <v>0</v>
      </c>
      <c r="FKC3" t="str">
        <f t="shared" si="81"/>
        <v>'</v>
      </c>
      <c r="FKD3" t="str">
        <f t="shared" si="81"/>
        <v>_x001F_</v>
      </c>
      <c r="FKE3" t="e">
        <f t="shared" si="81"/>
        <v>#VALUE!</v>
      </c>
      <c r="FKF3" t="str">
        <f t="shared" si="81"/>
        <v>,</v>
      </c>
      <c r="FKG3" t="str">
        <f t="shared" si="81"/>
        <v>.</v>
      </c>
      <c r="FKH3" t="str">
        <f t="shared" si="81"/>
        <v>_x001F_</v>
      </c>
      <c r="FKI3" t="str">
        <f t="shared" si="81"/>
        <v>(</v>
      </c>
      <c r="FKJ3" t="str">
        <f t="shared" si="81"/>
        <v>(</v>
      </c>
      <c r="FKK3" t="str">
        <f t="shared" si="81"/>
        <v>,</v>
      </c>
      <c r="FKL3" t="e">
        <f t="shared" si="81"/>
        <v>#VALUE!</v>
      </c>
      <c r="FKM3" t="str">
        <f t="shared" si="81"/>
        <v>_x0012_</v>
      </c>
      <c r="FKN3" t="str">
        <f t="shared" si="81"/>
        <v>_x001E_</v>
      </c>
      <c r="FKO3" t="str">
        <f t="shared" si="81"/>
        <v>_x0013_</v>
      </c>
      <c r="FKP3" t="e">
        <f t="shared" si="81"/>
        <v>#VALUE!</v>
      </c>
      <c r="FKQ3" t="str">
        <f t="shared" si="81"/>
        <v xml:space="preserve"> </v>
      </c>
      <c r="FKR3" t="str">
        <f t="shared" si="81"/>
        <v xml:space="preserve"> </v>
      </c>
      <c r="FKS3" t="str">
        <f t="shared" ref="FKS3:FND3" si="82">CHAR(FKS2)</f>
        <v>_x000C_</v>
      </c>
      <c r="FKT3" t="str">
        <f t="shared" si="82"/>
        <v>_x001C_</v>
      </c>
      <c r="FKU3" t="str">
        <f t="shared" si="82"/>
        <v>_x001D_</v>
      </c>
      <c r="FKV3" t="str">
        <f t="shared" si="82"/>
        <v>_x0011_</v>
      </c>
      <c r="FKW3" t="str">
        <f t="shared" si="82"/>
        <v>_x0015_</v>
      </c>
      <c r="FKX3" t="str">
        <f t="shared" si="82"/>
        <v>_x000D_</v>
      </c>
      <c r="FKY3" t="e">
        <f t="shared" si="82"/>
        <v>#VALUE!</v>
      </c>
      <c r="FKZ3" t="str">
        <f t="shared" si="82"/>
        <v>_x0018_</v>
      </c>
      <c r="FLA3" t="str">
        <f t="shared" si="82"/>
        <v>_x0012_</v>
      </c>
      <c r="FLB3" t="e">
        <f t="shared" si="82"/>
        <v>#VALUE!</v>
      </c>
      <c r="FLC3" t="str">
        <f t="shared" si="82"/>
        <v>_x000D_</v>
      </c>
      <c r="FLD3" t="str">
        <f t="shared" si="82"/>
        <v>_x000F_</v>
      </c>
      <c r="FLE3" t="str">
        <f t="shared" si="82"/>
        <v>_x000E_</v>
      </c>
      <c r="FLF3" t="str">
        <f t="shared" si="82"/>
        <v xml:space="preserve">	</v>
      </c>
      <c r="FLG3" t="e">
        <f t="shared" si="82"/>
        <v>#VALUE!</v>
      </c>
      <c r="FLH3" t="e">
        <f t="shared" si="82"/>
        <v>#VALUE!</v>
      </c>
      <c r="FLI3" t="str">
        <f t="shared" si="82"/>
        <v>_x0007_</v>
      </c>
      <c r="FLJ3" t="str">
        <f t="shared" si="82"/>
        <v>_x0006_</v>
      </c>
      <c r="FLK3" t="e">
        <f t="shared" si="82"/>
        <v>#VALUE!</v>
      </c>
      <c r="FLL3" t="e">
        <f t="shared" si="82"/>
        <v>#VALUE!</v>
      </c>
      <c r="FLM3" t="str">
        <f t="shared" si="82"/>
        <v>_x0003_</v>
      </c>
      <c r="FLN3" t="e">
        <f t="shared" si="82"/>
        <v>#VALUE!</v>
      </c>
      <c r="FLO3" t="e">
        <f t="shared" si="82"/>
        <v>#VALUE!</v>
      </c>
      <c r="FLP3" t="e">
        <f t="shared" si="82"/>
        <v>#VALUE!</v>
      </c>
      <c r="FLQ3" t="e">
        <f t="shared" si="82"/>
        <v>#VALUE!</v>
      </c>
      <c r="FLR3" t="e">
        <f t="shared" si="82"/>
        <v>#VALUE!</v>
      </c>
      <c r="FLS3" t="e">
        <f t="shared" si="82"/>
        <v>#VALUE!</v>
      </c>
      <c r="FLT3" t="e">
        <f t="shared" si="82"/>
        <v>#VALUE!</v>
      </c>
      <c r="FLU3" t="e">
        <f t="shared" si="82"/>
        <v>#VALUE!</v>
      </c>
      <c r="FLV3" t="e">
        <f t="shared" si="82"/>
        <v>#VALUE!</v>
      </c>
      <c r="FLW3" t="e">
        <f t="shared" si="82"/>
        <v>#VALUE!</v>
      </c>
      <c r="FLX3" t="e">
        <f t="shared" si="82"/>
        <v>#VALUE!</v>
      </c>
      <c r="FLY3" t="str">
        <f t="shared" si="82"/>
        <v>_x0008_</v>
      </c>
      <c r="FLZ3" t="str">
        <f t="shared" si="82"/>
        <v>@</v>
      </c>
      <c r="FMA3" t="str">
        <f t="shared" si="82"/>
        <v>f</v>
      </c>
      <c r="FMB3" t="str">
        <f t="shared" si="82"/>
        <v>b</v>
      </c>
      <c r="FMC3" t="str">
        <f t="shared" si="82"/>
        <v>d</v>
      </c>
      <c r="FMD3" t="str">
        <f t="shared" si="82"/>
        <v>X</v>
      </c>
      <c r="FME3" t="str">
        <f t="shared" si="82"/>
        <v>X</v>
      </c>
      <c r="FMF3" t="str">
        <f t="shared" si="82"/>
        <v>U</v>
      </c>
      <c r="FMG3" t="str">
        <f t="shared" si="82"/>
        <v>\</v>
      </c>
      <c r="FMH3" t="str">
        <f t="shared" si="82"/>
        <v>8</v>
      </c>
      <c r="FMI3" t="str">
        <f t="shared" si="82"/>
        <v>_x001B_</v>
      </c>
      <c r="FMJ3" t="str">
        <f t="shared" si="82"/>
        <v>6</v>
      </c>
      <c r="FMK3" t="str">
        <f t="shared" si="82"/>
        <v>3</v>
      </c>
      <c r="FML3" t="str">
        <f t="shared" si="82"/>
        <v>*</v>
      </c>
      <c r="FMM3" t="str">
        <f t="shared" si="82"/>
        <v>3</v>
      </c>
      <c r="FMN3" t="str">
        <f t="shared" si="82"/>
        <v>1</v>
      </c>
      <c r="FMO3" t="str">
        <f t="shared" si="82"/>
        <v>'</v>
      </c>
      <c r="FMP3" t="e">
        <f t="shared" si="82"/>
        <v>#VALUE!</v>
      </c>
      <c r="FMQ3" t="str">
        <f t="shared" si="82"/>
        <v>3</v>
      </c>
      <c r="FMR3" t="str">
        <f t="shared" si="82"/>
        <v>$</v>
      </c>
      <c r="FMS3" t="str">
        <f t="shared" si="82"/>
        <v>#</v>
      </c>
      <c r="FMT3" t="str">
        <f t="shared" si="82"/>
        <v>*</v>
      </c>
      <c r="FMU3" t="str">
        <f t="shared" si="82"/>
        <v>/</v>
      </c>
      <c r="FMV3" t="e">
        <f t="shared" si="82"/>
        <v>#VALUE!</v>
      </c>
      <c r="FMW3" t="str">
        <f t="shared" si="82"/>
        <v>.</v>
      </c>
      <c r="FMX3" t="str">
        <f t="shared" si="82"/>
        <v>(</v>
      </c>
      <c r="FMY3" t="e">
        <f t="shared" si="82"/>
        <v>#VALUE!</v>
      </c>
      <c r="FMZ3" t="str">
        <f t="shared" si="82"/>
        <v>_x001F_</v>
      </c>
      <c r="FNA3" t="str">
        <f t="shared" si="82"/>
        <v>_x0017_</v>
      </c>
      <c r="FNB3" t="str">
        <f t="shared" si="82"/>
        <v>+</v>
      </c>
      <c r="FNC3" t="str">
        <f t="shared" si="82"/>
        <v>_x0019_</v>
      </c>
      <c r="FND3" t="e">
        <f t="shared" si="82"/>
        <v>#VALUE!</v>
      </c>
      <c r="FNE3" t="str">
        <f t="shared" ref="FNE3:FPP3" si="83">CHAR(FNE2)</f>
        <v>_x001E_</v>
      </c>
      <c r="FNF3" t="str">
        <f t="shared" si="83"/>
        <v>_x0016_</v>
      </c>
      <c r="FNG3" t="str">
        <f t="shared" si="83"/>
        <v>_x0016_</v>
      </c>
      <c r="FNH3" t="str">
        <f t="shared" si="83"/>
        <v>#</v>
      </c>
      <c r="FNI3" t="e">
        <f t="shared" si="83"/>
        <v>#VALUE!</v>
      </c>
      <c r="FNJ3" t="str">
        <f t="shared" si="83"/>
        <v>_x0016_</v>
      </c>
      <c r="FNK3" t="str">
        <f t="shared" si="83"/>
        <v xml:space="preserve"> </v>
      </c>
      <c r="FNL3" t="e">
        <f t="shared" si="83"/>
        <v>#VALUE!</v>
      </c>
      <c r="FNM3" t="str">
        <f t="shared" si="83"/>
        <v>_x0019_</v>
      </c>
      <c r="FNN3" t="str">
        <f t="shared" si="83"/>
        <v>_x0017_</v>
      </c>
      <c r="FNO3" t="e">
        <f t="shared" si="83"/>
        <v>#VALUE!</v>
      </c>
      <c r="FNP3" t="str">
        <f t="shared" si="83"/>
        <v>_x001B_</v>
      </c>
      <c r="FNQ3" t="str">
        <f t="shared" si="83"/>
        <v>_x000E_</v>
      </c>
      <c r="FNR3" t="str">
        <f t="shared" si="83"/>
        <v xml:space="preserve">
</v>
      </c>
      <c r="FNS3" t="e">
        <f t="shared" si="83"/>
        <v>#VALUE!</v>
      </c>
      <c r="FNT3" t="e">
        <f t="shared" si="83"/>
        <v>#VALUE!</v>
      </c>
      <c r="FNU3" t="str">
        <f t="shared" si="83"/>
        <v>_x000B_</v>
      </c>
      <c r="FNV3" t="str">
        <f t="shared" si="83"/>
        <v>_x0002_</v>
      </c>
      <c r="FNW3" t="str">
        <f t="shared" si="83"/>
        <v>_x000E_</v>
      </c>
      <c r="FNX3" t="str">
        <f t="shared" si="83"/>
        <v>_x0013_</v>
      </c>
      <c r="FNY3" t="e">
        <f t="shared" si="83"/>
        <v>#VALUE!</v>
      </c>
      <c r="FNZ3" t="e">
        <f t="shared" si="83"/>
        <v>#VALUE!</v>
      </c>
      <c r="FOA3" t="str">
        <f t="shared" si="83"/>
        <v>_x000E_</v>
      </c>
      <c r="FOB3" t="str">
        <f t="shared" si="83"/>
        <v>_x0004_</v>
      </c>
      <c r="FOC3" t="e">
        <f t="shared" si="83"/>
        <v>#VALUE!</v>
      </c>
      <c r="FOD3" t="e">
        <f t="shared" si="83"/>
        <v>#VALUE!</v>
      </c>
      <c r="FOE3" t="str">
        <f t="shared" si="83"/>
        <v>_x000B_</v>
      </c>
      <c r="FOF3" t="e">
        <f t="shared" si="83"/>
        <v>#VALUE!</v>
      </c>
      <c r="FOG3" t="str">
        <f t="shared" si="83"/>
        <v xml:space="preserve">
</v>
      </c>
      <c r="FOH3" t="str">
        <f t="shared" si="83"/>
        <v xml:space="preserve">	</v>
      </c>
      <c r="FOI3" t="e">
        <f t="shared" si="83"/>
        <v>#VALUE!</v>
      </c>
      <c r="FOJ3" t="str">
        <f t="shared" si="83"/>
        <v>_x0001_</v>
      </c>
      <c r="FOK3" t="e">
        <f t="shared" si="83"/>
        <v>#VALUE!</v>
      </c>
      <c r="FOL3" t="e">
        <f t="shared" si="83"/>
        <v>#VALUE!</v>
      </c>
      <c r="FOM3" t="e">
        <f t="shared" si="83"/>
        <v>#VALUE!</v>
      </c>
      <c r="FON3" t="e">
        <f t="shared" si="83"/>
        <v>#VALUE!</v>
      </c>
      <c r="FOO3" t="e">
        <f t="shared" si="83"/>
        <v>#VALUE!</v>
      </c>
      <c r="FOP3" t="e">
        <f t="shared" si="83"/>
        <v>#VALUE!</v>
      </c>
      <c r="FOQ3" t="e">
        <f t="shared" si="83"/>
        <v>#VALUE!</v>
      </c>
      <c r="FOR3" t="e">
        <f t="shared" si="83"/>
        <v>#VALUE!</v>
      </c>
      <c r="FOS3" t="e">
        <f t="shared" si="83"/>
        <v>#VALUE!</v>
      </c>
      <c r="FOT3" t="str">
        <f t="shared" si="83"/>
        <v>_x0013_</v>
      </c>
      <c r="FOU3" t="str">
        <f t="shared" si="83"/>
        <v>@</v>
      </c>
      <c r="FOV3" t="str">
        <f t="shared" si="83"/>
        <v>Q</v>
      </c>
      <c r="FOW3" t="str">
        <f t="shared" si="83"/>
        <v>N</v>
      </c>
      <c r="FOX3" t="str">
        <f t="shared" si="83"/>
        <v>_</v>
      </c>
      <c r="FOY3" t="str">
        <f t="shared" si="83"/>
        <v>[</v>
      </c>
      <c r="FOZ3" t="str">
        <f t="shared" si="83"/>
        <v>Q</v>
      </c>
      <c r="FPA3" t="str">
        <f t="shared" si="83"/>
        <v>[</v>
      </c>
      <c r="FPB3" t="str">
        <f t="shared" si="83"/>
        <v>_</v>
      </c>
      <c r="FPC3" t="str">
        <f t="shared" si="83"/>
        <v>_x0005_</v>
      </c>
      <c r="FPD3" t="str">
        <f t="shared" si="83"/>
        <v>'</v>
      </c>
      <c r="FPE3" t="str">
        <f t="shared" si="83"/>
        <v>K</v>
      </c>
      <c r="FPF3" t="str">
        <f t="shared" si="83"/>
        <v>G</v>
      </c>
      <c r="FPG3" t="str">
        <f t="shared" si="83"/>
        <v>D</v>
      </c>
      <c r="FPH3" t="str">
        <f t="shared" si="83"/>
        <v>K</v>
      </c>
      <c r="FPI3" t="str">
        <f t="shared" si="83"/>
        <v>O</v>
      </c>
      <c r="FPJ3" t="str">
        <f t="shared" si="83"/>
        <v>M</v>
      </c>
      <c r="FPK3" t="str">
        <f t="shared" si="83"/>
        <v>F</v>
      </c>
      <c r="FPL3" t="str">
        <f t="shared" si="83"/>
        <v>J</v>
      </c>
      <c r="FPM3" t="str">
        <f t="shared" si="83"/>
        <v>O</v>
      </c>
      <c r="FPN3" t="str">
        <f t="shared" si="83"/>
        <v>G</v>
      </c>
      <c r="FPO3" t="str">
        <f t="shared" si="83"/>
        <v>_x0002_</v>
      </c>
      <c r="FPP3" t="str">
        <f t="shared" si="83"/>
        <v>&amp;</v>
      </c>
      <c r="FPQ3" t="e">
        <f t="shared" ref="FPQ3:FSB3" si="84">CHAR(FPQ2)</f>
        <v>#VALUE!</v>
      </c>
      <c r="FPR3" t="str">
        <f t="shared" si="84"/>
        <v>*</v>
      </c>
      <c r="FPS3" t="str">
        <f t="shared" si="84"/>
        <v>_x001D_</v>
      </c>
      <c r="FPT3" t="str">
        <f t="shared" si="84"/>
        <v>_x0019_</v>
      </c>
      <c r="FPU3" t="e">
        <f t="shared" si="84"/>
        <v>#VALUE!</v>
      </c>
      <c r="FPV3" t="str">
        <f t="shared" si="84"/>
        <v xml:space="preserve"> </v>
      </c>
      <c r="FPW3" t="str">
        <f t="shared" si="84"/>
        <v>_x0016_</v>
      </c>
      <c r="FPX3" t="str">
        <f t="shared" si="84"/>
        <v>(</v>
      </c>
      <c r="FPY3" t="str">
        <f t="shared" si="84"/>
        <v>#</v>
      </c>
      <c r="FPZ3" t="e">
        <f t="shared" si="84"/>
        <v>#VALUE!</v>
      </c>
      <c r="FQA3" t="str">
        <f t="shared" si="84"/>
        <v>_x001F_</v>
      </c>
      <c r="FQB3" t="str">
        <f t="shared" si="84"/>
        <v>_x001B_</v>
      </c>
      <c r="FQC3" t="str">
        <f t="shared" si="84"/>
        <v>_x001A_</v>
      </c>
      <c r="FQD3" t="str">
        <f t="shared" si="84"/>
        <v>_x0017_</v>
      </c>
      <c r="FQE3" t="e">
        <f t="shared" si="84"/>
        <v>#VALUE!</v>
      </c>
      <c r="FQF3" t="e">
        <f t="shared" si="84"/>
        <v>#VALUE!</v>
      </c>
      <c r="FQG3" t="str">
        <f t="shared" si="84"/>
        <v>_x0008_</v>
      </c>
      <c r="FQH3" t="e">
        <f t="shared" si="84"/>
        <v>#VALUE!</v>
      </c>
      <c r="FQI3" t="str">
        <f t="shared" si="84"/>
        <v>_x0015_</v>
      </c>
      <c r="FQJ3" t="str">
        <f t="shared" si="84"/>
        <v>_x0016_</v>
      </c>
      <c r="FQK3" t="str">
        <f t="shared" si="84"/>
        <v>_x0008_</v>
      </c>
      <c r="FQL3" t="str">
        <f t="shared" si="84"/>
        <v>_x0015_</v>
      </c>
      <c r="FQM3" t="str">
        <f t="shared" si="84"/>
        <v>_x0014_</v>
      </c>
      <c r="FQN3" t="str">
        <f t="shared" si="84"/>
        <v>_x0015_</v>
      </c>
      <c r="FQO3" t="str">
        <f t="shared" si="84"/>
        <v>_x0011_</v>
      </c>
      <c r="FQP3" t="str">
        <f t="shared" si="84"/>
        <v>_x0003_</v>
      </c>
      <c r="FQQ3" t="e">
        <f t="shared" si="84"/>
        <v>#VALUE!</v>
      </c>
      <c r="FQR3" t="str">
        <f t="shared" si="84"/>
        <v>_x000F_</v>
      </c>
      <c r="FQS3" t="e">
        <f t="shared" si="84"/>
        <v>#VALUE!</v>
      </c>
      <c r="FQT3" t="str">
        <f t="shared" si="84"/>
        <v>_x0008_</v>
      </c>
      <c r="FQU3" t="str">
        <f t="shared" si="84"/>
        <v>_x000C_</v>
      </c>
      <c r="FQV3" t="str">
        <f t="shared" si="84"/>
        <v>_x0001_</v>
      </c>
      <c r="FQW3" t="str">
        <f t="shared" si="84"/>
        <v>_x000B_</v>
      </c>
      <c r="FQX3" t="e">
        <f t="shared" si="84"/>
        <v>#VALUE!</v>
      </c>
      <c r="FQY3" t="str">
        <f t="shared" si="84"/>
        <v>_x000B_</v>
      </c>
      <c r="FQZ3" t="e">
        <f t="shared" si="84"/>
        <v>#VALUE!</v>
      </c>
      <c r="FRA3" t="e">
        <f t="shared" si="84"/>
        <v>#VALUE!</v>
      </c>
      <c r="FRB3" t="e">
        <f t="shared" si="84"/>
        <v>#VALUE!</v>
      </c>
      <c r="FRC3" t="e">
        <f t="shared" si="84"/>
        <v>#VALUE!</v>
      </c>
      <c r="FRD3" t="e">
        <f t="shared" si="84"/>
        <v>#VALUE!</v>
      </c>
      <c r="FRE3" t="e">
        <f t="shared" si="84"/>
        <v>#VALUE!</v>
      </c>
      <c r="FRF3" t="e">
        <f t="shared" si="84"/>
        <v>#VALUE!</v>
      </c>
      <c r="FRG3" t="e">
        <f t="shared" si="84"/>
        <v>#VALUE!</v>
      </c>
      <c r="FRH3" t="str">
        <f t="shared" si="84"/>
        <v>_x0003_</v>
      </c>
      <c r="FRI3" t="e">
        <f t="shared" si="84"/>
        <v>#VALUE!</v>
      </c>
      <c r="FRJ3" t="e">
        <f t="shared" si="84"/>
        <v>#VALUE!</v>
      </c>
      <c r="FRK3" t="e">
        <f t="shared" si="84"/>
        <v>#VALUE!</v>
      </c>
      <c r="FRL3" t="e">
        <f t="shared" si="84"/>
        <v>#VALUE!</v>
      </c>
      <c r="FRM3" t="e">
        <f t="shared" si="84"/>
        <v>#VALUE!</v>
      </c>
      <c r="FRN3" t="e">
        <f t="shared" si="84"/>
        <v>#VALUE!</v>
      </c>
      <c r="FRO3" t="e">
        <f t="shared" si="84"/>
        <v>#VALUE!</v>
      </c>
      <c r="FRP3" t="e">
        <f t="shared" si="84"/>
        <v>#VALUE!</v>
      </c>
      <c r="FRQ3" t="e">
        <f t="shared" si="84"/>
        <v>#VALUE!</v>
      </c>
      <c r="FRR3" t="e">
        <f t="shared" si="84"/>
        <v>#VALUE!</v>
      </c>
      <c r="FRS3" t="e">
        <f t="shared" si="84"/>
        <v>#VALUE!</v>
      </c>
      <c r="FRT3" t="e">
        <f t="shared" si="84"/>
        <v>#VALUE!</v>
      </c>
      <c r="FRU3" t="e">
        <f t="shared" si="84"/>
        <v>#VALUE!</v>
      </c>
      <c r="FRV3" t="e">
        <f t="shared" si="84"/>
        <v>#VALUE!</v>
      </c>
      <c r="FRW3" t="e">
        <f t="shared" si="84"/>
        <v>#VALUE!</v>
      </c>
      <c r="FRX3" t="e">
        <f t="shared" si="84"/>
        <v>#VALUE!</v>
      </c>
      <c r="FRY3" t="e">
        <f t="shared" si="84"/>
        <v>#VALUE!</v>
      </c>
      <c r="FRZ3" t="e">
        <f t="shared" si="84"/>
        <v>#VALUE!</v>
      </c>
      <c r="FSA3" t="e">
        <f t="shared" si="84"/>
        <v>#VALUE!</v>
      </c>
      <c r="FSB3" t="e">
        <f t="shared" si="84"/>
        <v>#VALUE!</v>
      </c>
      <c r="FSC3" t="e">
        <f t="shared" ref="FSC3:FUN3" si="85">CHAR(FSC2)</f>
        <v>#VALUE!</v>
      </c>
      <c r="FSD3" t="e">
        <f t="shared" si="85"/>
        <v>#VALUE!</v>
      </c>
      <c r="FSE3" t="e">
        <f t="shared" si="85"/>
        <v>#VALUE!</v>
      </c>
      <c r="FSF3" t="e">
        <f t="shared" si="85"/>
        <v>#VALUE!</v>
      </c>
      <c r="FSG3" t="e">
        <f t="shared" si="85"/>
        <v>#VALUE!</v>
      </c>
      <c r="FSH3" t="e">
        <f t="shared" si="85"/>
        <v>#VALUE!</v>
      </c>
      <c r="FSI3" t="e">
        <f t="shared" si="85"/>
        <v>#VALUE!</v>
      </c>
      <c r="FSJ3" t="e">
        <f t="shared" si="85"/>
        <v>#VALUE!</v>
      </c>
      <c r="FSK3" t="e">
        <f t="shared" si="85"/>
        <v>#VALUE!</v>
      </c>
      <c r="FSL3" t="e">
        <f t="shared" si="85"/>
        <v>#VALUE!</v>
      </c>
      <c r="FSM3" t="e">
        <f t="shared" si="85"/>
        <v>#VALUE!</v>
      </c>
      <c r="FSN3" t="e">
        <f t="shared" si="85"/>
        <v>#VALUE!</v>
      </c>
      <c r="FSO3" t="str">
        <f t="shared" si="85"/>
        <v>_x0018_</v>
      </c>
      <c r="FSP3" t="str">
        <f t="shared" si="85"/>
        <v>8</v>
      </c>
      <c r="FSQ3" t="str">
        <f t="shared" si="85"/>
        <v>Y</v>
      </c>
      <c r="FSR3" t="str">
        <f t="shared" si="85"/>
        <v>K</v>
      </c>
      <c r="FSS3" t="str">
        <f t="shared" si="85"/>
        <v>X</v>
      </c>
      <c r="FST3" t="str">
        <f t="shared" si="85"/>
        <v>W</v>
      </c>
      <c r="FSU3" t="str">
        <f t="shared" si="85"/>
        <v>X</v>
      </c>
      <c r="FSV3" t="str">
        <f t="shared" si="85"/>
        <v>T</v>
      </c>
      <c r="FSW3" t="str">
        <f t="shared" si="85"/>
        <v>F</v>
      </c>
      <c r="FSX3" t="str">
        <f t="shared" si="85"/>
        <v>_x000D_</v>
      </c>
      <c r="FSY3" t="str">
        <f t="shared" si="85"/>
        <v>2</v>
      </c>
      <c r="FSZ3" t="str">
        <f t="shared" si="85"/>
        <v>C</v>
      </c>
      <c r="FTA3" t="str">
        <f t="shared" si="85"/>
        <v>K</v>
      </c>
      <c r="FTB3" t="str">
        <f t="shared" si="85"/>
        <v>O</v>
      </c>
      <c r="FTC3" t="str">
        <f t="shared" si="85"/>
        <v>D</v>
      </c>
      <c r="FTD3" t="str">
        <f t="shared" si="85"/>
        <v>N</v>
      </c>
      <c r="FTE3" t="str">
        <f t="shared" si="85"/>
        <v>B</v>
      </c>
      <c r="FTF3" t="str">
        <f t="shared" si="85"/>
        <v>N</v>
      </c>
      <c r="FTG3" t="str">
        <f t="shared" si="85"/>
        <v>&lt;</v>
      </c>
      <c r="FTH3" t="e">
        <f t="shared" si="85"/>
        <v>#VALUE!</v>
      </c>
      <c r="FTI3" t="str">
        <f t="shared" si="85"/>
        <v>_x001B_</v>
      </c>
      <c r="FTJ3" t="str">
        <f t="shared" si="85"/>
        <v>@</v>
      </c>
      <c r="FTK3" t="str">
        <f t="shared" si="85"/>
        <v>B</v>
      </c>
      <c r="FTL3" t="str">
        <f t="shared" si="85"/>
        <v>A</v>
      </c>
      <c r="FTM3" t="str">
        <f t="shared" si="85"/>
        <v>C</v>
      </c>
      <c r="FTN3" t="str">
        <f t="shared" si="85"/>
        <v>_x000C_</v>
      </c>
      <c r="FTO3" t="str">
        <f t="shared" si="85"/>
        <v>5</v>
      </c>
      <c r="FTP3" t="str">
        <f t="shared" si="85"/>
        <v>a</v>
      </c>
      <c r="FTQ3" t="str">
        <f t="shared" si="85"/>
        <v>S</v>
      </c>
      <c r="FTR3" t="str">
        <f t="shared" si="85"/>
        <v>]</v>
      </c>
      <c r="FTS3" t="str">
        <f t="shared" si="85"/>
        <v>i</v>
      </c>
      <c r="FTT3" t="str">
        <f t="shared" si="85"/>
        <v>i</v>
      </c>
      <c r="FTU3" t="str">
        <f t="shared" si="85"/>
        <v>W</v>
      </c>
      <c r="FTV3" t="str">
        <f t="shared" si="85"/>
        <v>[</v>
      </c>
      <c r="FTW3" t="str">
        <f t="shared" si="85"/>
        <v>S</v>
      </c>
      <c r="FTX3" t="str">
        <f t="shared" si="85"/>
        <v>_x0019_</v>
      </c>
      <c r="FTY3" t="str">
        <f t="shared" si="85"/>
        <v>_x0018_</v>
      </c>
      <c r="FTZ3" t="str">
        <f t="shared" si="85"/>
        <v>_x0017_</v>
      </c>
      <c r="FUA3" t="e">
        <f t="shared" si="85"/>
        <v>#VALUE!</v>
      </c>
      <c r="FUB3" t="e">
        <f t="shared" si="85"/>
        <v>#VALUE!</v>
      </c>
      <c r="FUC3" t="str">
        <f t="shared" si="85"/>
        <v>_x001F_</v>
      </c>
      <c r="FUD3" t="e">
        <f t="shared" si="85"/>
        <v>#VALUE!</v>
      </c>
      <c r="FUE3" t="e">
        <f t="shared" si="85"/>
        <v>#VALUE!</v>
      </c>
      <c r="FUF3" t="e">
        <f t="shared" si="85"/>
        <v>#VALUE!</v>
      </c>
      <c r="FUG3" t="str">
        <f t="shared" si="85"/>
        <v>_x001E_</v>
      </c>
      <c r="FUH3" t="e">
        <f t="shared" si="85"/>
        <v>#VALUE!</v>
      </c>
      <c r="FUI3" t="e">
        <f t="shared" si="85"/>
        <v>#VALUE!</v>
      </c>
      <c r="FUJ3" t="e">
        <f t="shared" si="85"/>
        <v>#VALUE!</v>
      </c>
      <c r="FUK3" t="str">
        <f t="shared" si="85"/>
        <v>_x001E_</v>
      </c>
      <c r="FUL3" t="e">
        <f t="shared" si="85"/>
        <v>#VALUE!</v>
      </c>
      <c r="FUM3" t="e">
        <f t="shared" si="85"/>
        <v>#VALUE!</v>
      </c>
      <c r="FUN3" t="e">
        <f t="shared" si="85"/>
        <v>#VALUE!</v>
      </c>
      <c r="FUO3" t="str">
        <f t="shared" ref="FUO3:FWZ3" si="86">CHAR(FUO2)</f>
        <v>_x001E_</v>
      </c>
      <c r="FUP3" t="e">
        <f t="shared" si="86"/>
        <v>#VALUE!</v>
      </c>
      <c r="FUQ3" t="e">
        <f t="shared" si="86"/>
        <v>#VALUE!</v>
      </c>
      <c r="FUR3" t="e">
        <f t="shared" si="86"/>
        <v>#VALUE!</v>
      </c>
      <c r="FUS3" t="str">
        <f t="shared" si="86"/>
        <v>_x001F_</v>
      </c>
      <c r="FUT3" t="e">
        <f t="shared" si="86"/>
        <v>#VALUE!</v>
      </c>
      <c r="FUU3" t="e">
        <f t="shared" si="86"/>
        <v>#VALUE!</v>
      </c>
      <c r="FUV3" t="e">
        <f t="shared" si="86"/>
        <v>#VALUE!</v>
      </c>
      <c r="FUW3" t="str">
        <f t="shared" si="86"/>
        <v xml:space="preserve"> </v>
      </c>
      <c r="FUX3" t="e">
        <f t="shared" si="86"/>
        <v>#VALUE!</v>
      </c>
      <c r="FUY3" t="e">
        <f t="shared" si="86"/>
        <v>#VALUE!</v>
      </c>
      <c r="FUZ3" t="e">
        <f t="shared" si="86"/>
        <v>#VALUE!</v>
      </c>
      <c r="FVA3" t="e">
        <f t="shared" si="86"/>
        <v>#VALUE!</v>
      </c>
      <c r="FVB3" t="e">
        <f t="shared" si="86"/>
        <v>#VALUE!</v>
      </c>
      <c r="FVC3" t="e">
        <f t="shared" si="86"/>
        <v>#VALUE!</v>
      </c>
      <c r="FVD3" t="e">
        <f t="shared" si="86"/>
        <v>#VALUE!</v>
      </c>
      <c r="FVE3" t="str">
        <f t="shared" si="86"/>
        <v>"</v>
      </c>
      <c r="FVF3" t="e">
        <f t="shared" si="86"/>
        <v>#VALUE!</v>
      </c>
      <c r="FVG3" t="e">
        <f t="shared" si="86"/>
        <v>#VALUE!</v>
      </c>
      <c r="FVH3" t="e">
        <f t="shared" si="86"/>
        <v>#VALUE!</v>
      </c>
      <c r="FVI3" t="e">
        <f t="shared" si="86"/>
        <v>#VALUE!</v>
      </c>
      <c r="FVJ3" t="e">
        <f t="shared" si="86"/>
        <v>#VALUE!</v>
      </c>
      <c r="FVK3" t="e">
        <f t="shared" si="86"/>
        <v>#VALUE!</v>
      </c>
      <c r="FVL3" t="e">
        <f t="shared" si="86"/>
        <v>#VALUE!</v>
      </c>
      <c r="FVM3" t="e">
        <f t="shared" si="86"/>
        <v>#VALUE!</v>
      </c>
      <c r="FVN3" t="e">
        <f t="shared" si="86"/>
        <v>#VALUE!</v>
      </c>
      <c r="FVO3" t="e">
        <f t="shared" si="86"/>
        <v>#VALUE!</v>
      </c>
      <c r="FVP3" t="e">
        <f t="shared" si="86"/>
        <v>#VALUE!</v>
      </c>
      <c r="FVQ3" t="e">
        <f t="shared" si="86"/>
        <v>#VALUE!</v>
      </c>
      <c r="FVR3" t="e">
        <f t="shared" si="86"/>
        <v>#VALUE!</v>
      </c>
      <c r="FVS3" t="e">
        <f t="shared" si="86"/>
        <v>#VALUE!</v>
      </c>
      <c r="FVT3" t="e">
        <f t="shared" si="86"/>
        <v>#VALUE!</v>
      </c>
      <c r="FVU3" t="str">
        <f t="shared" si="86"/>
        <v>F</v>
      </c>
      <c r="FVV3" t="e">
        <f t="shared" si="86"/>
        <v>#VALUE!</v>
      </c>
      <c r="FVW3" t="e">
        <f t="shared" si="86"/>
        <v>#VALUE!</v>
      </c>
      <c r="FVX3" t="e">
        <f t="shared" si="86"/>
        <v>#VALUE!</v>
      </c>
      <c r="FVY3" t="str">
        <f t="shared" si="86"/>
        <v>'</v>
      </c>
      <c r="FVZ3" t="e">
        <f t="shared" si="86"/>
        <v>#VALUE!</v>
      </c>
      <c r="FWA3" t="str">
        <f t="shared" si="86"/>
        <v>_x000D_</v>
      </c>
      <c r="FWB3" t="str">
        <f t="shared" si="86"/>
        <v>f</v>
      </c>
      <c r="FWC3" t="str">
        <f t="shared" si="86"/>
        <v>b</v>
      </c>
      <c r="FWD3" t="str">
        <f t="shared" si="86"/>
        <v>`</v>
      </c>
      <c r="FWE3" t="str">
        <f t="shared" si="86"/>
        <v>_</v>
      </c>
      <c r="FWF3" t="str">
        <f t="shared" si="86"/>
        <v>[</v>
      </c>
      <c r="FWG3" t="str">
        <f t="shared" si="86"/>
        <v>_x000E_</v>
      </c>
      <c r="FWH3" t="str">
        <f t="shared" si="86"/>
        <v>\</v>
      </c>
      <c r="FWI3" t="str">
        <f t="shared" si="86"/>
        <v>R</v>
      </c>
      <c r="FWJ3" t="str">
        <f t="shared" si="86"/>
        <v>_x000B_</v>
      </c>
      <c r="FWK3" t="str">
        <f t="shared" si="86"/>
        <v>M</v>
      </c>
      <c r="FWL3" t="str">
        <f t="shared" si="86"/>
        <v>J</v>
      </c>
      <c r="FWM3" t="str">
        <f t="shared" si="86"/>
        <v>\</v>
      </c>
      <c r="FWN3" t="str">
        <f t="shared" si="86"/>
        <v>_x001D_</v>
      </c>
      <c r="FWO3" t="str">
        <f t="shared" si="86"/>
        <v>_x0018_</v>
      </c>
      <c r="FWP3" t="str">
        <f t="shared" si="86"/>
        <v>[</v>
      </c>
      <c r="FWQ3" t="str">
        <f t="shared" si="86"/>
        <v>W</v>
      </c>
      <c r="FWR3" t="str">
        <f t="shared" si="86"/>
        <v>G</v>
      </c>
      <c r="FWS3" t="str">
        <f t="shared" si="86"/>
        <v>H</v>
      </c>
      <c r="FWT3" t="str">
        <f t="shared" si="86"/>
        <v>I</v>
      </c>
      <c r="FWU3" t="str">
        <f t="shared" si="86"/>
        <v>_x0003_</v>
      </c>
      <c r="FWV3" t="str">
        <f t="shared" si="86"/>
        <v>N</v>
      </c>
      <c r="FWW3" t="str">
        <f t="shared" si="86"/>
        <v>B</v>
      </c>
      <c r="FWX3" t="str">
        <f t="shared" si="86"/>
        <v>W</v>
      </c>
      <c r="FWY3" t="e">
        <f t="shared" si="86"/>
        <v>#VALUE!</v>
      </c>
      <c r="FWZ3" t="str">
        <f t="shared" si="86"/>
        <v>Q</v>
      </c>
      <c r="FXA3" t="str">
        <f t="shared" ref="FXA3:FZL3" si="87">CHAR(FXA2)</f>
        <v>M</v>
      </c>
      <c r="FXB3" t="str">
        <f t="shared" si="87"/>
        <v>=</v>
      </c>
      <c r="FXC3" t="str">
        <f t="shared" si="87"/>
        <v>&gt;</v>
      </c>
      <c r="FXD3" t="str">
        <f t="shared" si="87"/>
        <v>?</v>
      </c>
      <c r="FXE3" t="e">
        <f t="shared" si="87"/>
        <v>#VALUE!</v>
      </c>
      <c r="FXF3" t="str">
        <f t="shared" si="87"/>
        <v>:</v>
      </c>
      <c r="FXG3" t="str">
        <f t="shared" si="87"/>
        <v>I</v>
      </c>
      <c r="FXH3" t="str">
        <f t="shared" si="87"/>
        <v>E</v>
      </c>
      <c r="FXI3" t="str">
        <f t="shared" si="87"/>
        <v>8</v>
      </c>
      <c r="FXJ3" t="str">
        <f t="shared" si="87"/>
        <v>&lt;</v>
      </c>
      <c r="FXK3" t="str">
        <f t="shared" si="87"/>
        <v>H</v>
      </c>
      <c r="FXL3" t="str">
        <f t="shared" si="87"/>
        <v>D</v>
      </c>
      <c r="FXM3" t="str">
        <f t="shared" si="87"/>
        <v>6</v>
      </c>
      <c r="FXN3" t="str">
        <f t="shared" si="87"/>
        <v>_x0008_</v>
      </c>
      <c r="FXO3" t="str">
        <f t="shared" si="87"/>
        <v>Y</v>
      </c>
      <c r="FXP3" t="str">
        <f t="shared" si="87"/>
        <v>j</v>
      </c>
      <c r="FXQ3" t="str">
        <f t="shared" si="87"/>
        <v>j</v>
      </c>
      <c r="FXR3" t="str">
        <f t="shared" si="87"/>
        <v>Z</v>
      </c>
      <c r="FXS3" t="str">
        <f t="shared" si="87"/>
        <v>f</v>
      </c>
      <c r="FXT3" t="str">
        <f t="shared" si="87"/>
        <v>\</v>
      </c>
      <c r="FXU3" t="str">
        <f t="shared" si="87"/>
        <v>e</v>
      </c>
      <c r="FXV3" t="str">
        <f t="shared" si="87"/>
        <v>\</v>
      </c>
      <c r="FXW3" t="str">
        <f t="shared" si="87"/>
        <v>_x000D_</v>
      </c>
      <c r="FXX3" t="str">
        <f t="shared" si="87"/>
        <v>\</v>
      </c>
      <c r="FXY3" t="str">
        <f t="shared" si="87"/>
        <v>`</v>
      </c>
      <c r="FXZ3" t="str">
        <f t="shared" si="87"/>
        <v>W</v>
      </c>
      <c r="FYA3" t="str">
        <f t="shared" si="87"/>
        <v>Y</v>
      </c>
      <c r="FYB3" t="str">
        <f t="shared" si="87"/>
        <v>]</v>
      </c>
      <c r="FYC3" t="str">
        <f t="shared" si="87"/>
        <v>W</v>
      </c>
      <c r="FYD3" t="str">
        <f t="shared" si="87"/>
        <v>a</v>
      </c>
      <c r="FYE3" t="str">
        <f t="shared" si="87"/>
        <v>Q</v>
      </c>
      <c r="FYF3" t="str">
        <f t="shared" si="87"/>
        <v>_x000B_</v>
      </c>
      <c r="FYG3" t="str">
        <f t="shared" si="87"/>
        <v>V</v>
      </c>
      <c r="FYH3" t="str">
        <f t="shared" si="87"/>
        <v>X</v>
      </c>
      <c r="FYI3" t="str">
        <f t="shared" si="87"/>
        <v>W</v>
      </c>
      <c r="FYJ3" t="str">
        <f t="shared" si="87"/>
        <v>W</v>
      </c>
      <c r="FYK3" t="str">
        <f t="shared" si="87"/>
        <v xml:space="preserve">
</v>
      </c>
      <c r="FYL3" t="str">
        <f t="shared" si="87"/>
        <v>[</v>
      </c>
      <c r="FYM3" t="str">
        <f t="shared" si="87"/>
        <v>h</v>
      </c>
      <c r="FYN3" t="str">
        <f t="shared" si="87"/>
        <v>W</v>
      </c>
      <c r="FYO3" t="str">
        <f t="shared" si="87"/>
        <v>T</v>
      </c>
      <c r="FYP3" t="str">
        <f t="shared" si="87"/>
        <v>b</v>
      </c>
      <c r="FYQ3" t="str">
        <f t="shared" si="87"/>
        <v>V</v>
      </c>
      <c r="FYR3" t="str">
        <f t="shared" si="87"/>
        <v>_x0010_</v>
      </c>
      <c r="FYS3" t="str">
        <f t="shared" si="87"/>
        <v>_</v>
      </c>
      <c r="FYT3" t="str">
        <f t="shared" si="87"/>
        <v>]</v>
      </c>
      <c r="FYU3" t="str">
        <f t="shared" si="87"/>
        <v>Q</v>
      </c>
      <c r="FYV3" t="str">
        <f t="shared" si="87"/>
        <v>_x0007_</v>
      </c>
      <c r="FYW3" t="str">
        <f t="shared" si="87"/>
        <v>i</v>
      </c>
      <c r="FYX3" t="str">
        <f t="shared" si="87"/>
        <v>`</v>
      </c>
      <c r="FYY3" t="str">
        <f t="shared" si="87"/>
        <v>f</v>
      </c>
      <c r="FYZ3" t="str">
        <f t="shared" si="87"/>
        <v>j</v>
      </c>
      <c r="FZA3" t="str">
        <f t="shared" si="87"/>
        <v>d</v>
      </c>
      <c r="FZB3" t="str">
        <f t="shared" si="87"/>
        <v>b</v>
      </c>
      <c r="FZC3" t="str">
        <f t="shared" si="87"/>
        <v>f</v>
      </c>
      <c r="FZD3" t="str">
        <f t="shared" si="87"/>
        <v>_x0003_</v>
      </c>
      <c r="FZE3" t="str">
        <f t="shared" si="87"/>
        <v>g</v>
      </c>
      <c r="FZF3" t="str">
        <f t="shared" si="87"/>
        <v>]</v>
      </c>
      <c r="FZG3" t="str">
        <f t="shared" si="87"/>
        <v>h</v>
      </c>
      <c r="FZH3" t="str">
        <f t="shared" si="87"/>
        <v>_x0013_</v>
      </c>
      <c r="FZI3" t="str">
        <f t="shared" si="87"/>
        <v>T</v>
      </c>
      <c r="FZJ3" t="str">
        <f t="shared" si="87"/>
        <v>U</v>
      </c>
      <c r="FZK3" t="str">
        <f t="shared" si="87"/>
        <v>L</v>
      </c>
      <c r="FZL3" t="str">
        <f t="shared" si="87"/>
        <v>X</v>
      </c>
      <c r="FZM3" t="str">
        <f t="shared" ref="FZM3:GBX3" si="88">CHAR(FZM2)</f>
        <v>]</v>
      </c>
      <c r="FZN3" t="str">
        <f t="shared" si="88"/>
        <v>_x0008_</v>
      </c>
      <c r="FZO3" t="str">
        <f t="shared" si="88"/>
        <v>L</v>
      </c>
      <c r="FZP3" t="str">
        <f t="shared" si="88"/>
        <v>R</v>
      </c>
      <c r="FZQ3" t="str">
        <f t="shared" si="88"/>
        <v>J</v>
      </c>
      <c r="FZR3" t="str">
        <f t="shared" si="88"/>
        <v>G</v>
      </c>
      <c r="FZS3" t="str">
        <f t="shared" si="88"/>
        <v>W</v>
      </c>
      <c r="FZT3" t="str">
        <f t="shared" si="88"/>
        <v>T</v>
      </c>
      <c r="FZU3" t="str">
        <f t="shared" si="88"/>
        <v>P</v>
      </c>
      <c r="FZV3" t="str">
        <f t="shared" si="88"/>
        <v>M</v>
      </c>
      <c r="FZW3" t="str">
        <f t="shared" si="88"/>
        <v>@</v>
      </c>
      <c r="FZX3" t="str">
        <f t="shared" si="88"/>
        <v>E</v>
      </c>
      <c r="FZY3" t="str">
        <f t="shared" si="88"/>
        <v>K</v>
      </c>
      <c r="FZZ3" t="str">
        <f t="shared" si="88"/>
        <v>A</v>
      </c>
      <c r="GAA3" t="str">
        <f t="shared" si="88"/>
        <v>O</v>
      </c>
      <c r="GAB3" t="str">
        <f t="shared" si="88"/>
        <v>_x0005_</v>
      </c>
      <c r="GAC3" t="str">
        <f t="shared" si="88"/>
        <v>n</v>
      </c>
      <c r="GAD3" t="str">
        <f t="shared" si="88"/>
        <v>b</v>
      </c>
      <c r="GAE3" t="str">
        <f t="shared" si="88"/>
        <v>^</v>
      </c>
      <c r="GAF3" t="str">
        <f t="shared" si="88"/>
        <v>d</v>
      </c>
      <c r="GAG3" t="str">
        <f t="shared" si="88"/>
        <v>c</v>
      </c>
      <c r="GAH3" t="str">
        <f t="shared" si="88"/>
        <v>_x0013_</v>
      </c>
      <c r="GAI3" t="str">
        <f t="shared" si="88"/>
        <v>N</v>
      </c>
      <c r="GAJ3" t="str">
        <f t="shared" si="88"/>
        <v>_</v>
      </c>
      <c r="GAK3" t="str">
        <f t="shared" si="88"/>
        <v>_</v>
      </c>
      <c r="GAL3" t="str">
        <f t="shared" si="88"/>
        <v>\</v>
      </c>
      <c r="GAM3" t="str">
        <f t="shared" si="88"/>
        <v>X</v>
      </c>
      <c r="GAN3" t="str">
        <f t="shared" si="88"/>
        <v>V</v>
      </c>
      <c r="GAO3" t="str">
        <f t="shared" si="88"/>
        <v>H</v>
      </c>
      <c r="GAP3" t="str">
        <f t="shared" si="88"/>
        <v>[</v>
      </c>
      <c r="GAQ3" t="str">
        <f t="shared" si="88"/>
        <v>Y</v>
      </c>
      <c r="GAR3" t="str">
        <f t="shared" si="88"/>
        <v>_x0004_</v>
      </c>
      <c r="GAS3" t="str">
        <f t="shared" si="88"/>
        <v>L</v>
      </c>
      <c r="GAT3" t="str">
        <f t="shared" si="88"/>
        <v>E</v>
      </c>
      <c r="GAU3" t="str">
        <f t="shared" si="88"/>
        <v>F</v>
      </c>
      <c r="GAV3" t="e">
        <f t="shared" si="88"/>
        <v>#VALUE!</v>
      </c>
      <c r="GAW3" t="str">
        <f t="shared" si="88"/>
        <v>B</v>
      </c>
      <c r="GAX3" t="str">
        <f t="shared" si="88"/>
        <v>P</v>
      </c>
      <c r="GAY3" t="str">
        <f t="shared" si="88"/>
        <v>B</v>
      </c>
      <c r="GAZ3" t="str">
        <f t="shared" si="88"/>
        <v>=</v>
      </c>
      <c r="GBA3" t="str">
        <f t="shared" si="88"/>
        <v>H</v>
      </c>
      <c r="GBB3" t="str">
        <f t="shared" si="88"/>
        <v>_x000C_</v>
      </c>
      <c r="GBC3" t="str">
        <f t="shared" si="88"/>
        <v>g</v>
      </c>
      <c r="GBD3" t="str">
        <f t="shared" si="88"/>
        <v>c</v>
      </c>
      <c r="GBE3" t="str">
        <f t="shared" si="88"/>
        <v>S</v>
      </c>
      <c r="GBF3" t="str">
        <f t="shared" si="88"/>
        <v>T</v>
      </c>
      <c r="GBG3" t="str">
        <f t="shared" si="88"/>
        <v>U</v>
      </c>
      <c r="GBH3" t="str">
        <f t="shared" si="88"/>
        <v>_x000F_</v>
      </c>
      <c r="GBI3" t="str">
        <f t="shared" si="88"/>
        <v>V</v>
      </c>
      <c r="GBJ3" t="str">
        <f t="shared" si="88"/>
        <v>R</v>
      </c>
      <c r="GBK3" t="str">
        <f t="shared" si="88"/>
        <v>M</v>
      </c>
      <c r="GBL3" t="str">
        <f t="shared" si="88"/>
        <v>_</v>
      </c>
      <c r="GBM3" t="str">
        <f t="shared" si="88"/>
        <v>O</v>
      </c>
      <c r="GBN3" t="str">
        <f t="shared" si="88"/>
        <v>[</v>
      </c>
      <c r="GBO3" t="str">
        <f t="shared" si="88"/>
        <v>_x000C_</v>
      </c>
      <c r="GBP3" t="str">
        <f t="shared" si="88"/>
        <v>_</v>
      </c>
      <c r="GBQ3" t="str">
        <f t="shared" si="88"/>
        <v>_</v>
      </c>
      <c r="GBR3" t="str">
        <f t="shared" si="88"/>
        <v>W</v>
      </c>
      <c r="GBS3" t="str">
        <f t="shared" si="88"/>
        <v>Z</v>
      </c>
      <c r="GBT3" t="str">
        <f t="shared" si="88"/>
        <v>^</v>
      </c>
      <c r="GBU3" t="str">
        <f t="shared" si="88"/>
        <v>_x000F_</v>
      </c>
      <c r="GBV3" t="str">
        <f t="shared" si="88"/>
        <v>P</v>
      </c>
      <c r="GBW3" t="str">
        <f t="shared" si="88"/>
        <v>\</v>
      </c>
      <c r="GBX3" t="str">
        <f t="shared" si="88"/>
        <v>`</v>
      </c>
      <c r="GBY3" t="str">
        <f t="shared" ref="GBY3:GCM3" si="89">CHAR(GBY2)</f>
        <v>_</v>
      </c>
      <c r="GBZ3" t="str">
        <f t="shared" si="89"/>
        <v>V</v>
      </c>
      <c r="GCA3" t="str">
        <f t="shared" si="89"/>
        <v>N</v>
      </c>
      <c r="GCB3" t="str">
        <f t="shared" si="89"/>
        <v>_x000B_</v>
      </c>
      <c r="GCC3" t="str">
        <f t="shared" si="89"/>
        <v>b</v>
      </c>
      <c r="GCD3" t="str">
        <f t="shared" si="89"/>
        <v>c</v>
      </c>
      <c r="GCE3" t="str">
        <f t="shared" si="89"/>
        <v>_</v>
      </c>
      <c r="GCF3" t="str">
        <f t="shared" si="89"/>
        <v>f</v>
      </c>
      <c r="GCG3" t="str">
        <f t="shared" si="89"/>
        <v>V</v>
      </c>
      <c r="GCH3" t="str">
        <f t="shared" si="89"/>
        <v>^</v>
      </c>
      <c r="GCI3" t="str">
        <f t="shared" si="89"/>
        <v>_x000F_</v>
      </c>
      <c r="GCJ3" t="str">
        <f t="shared" si="89"/>
        <v>Z</v>
      </c>
      <c r="GCK3" t="str">
        <f t="shared" si="89"/>
        <v>N</v>
      </c>
      <c r="GCL3" t="str">
        <f t="shared" si="89"/>
        <v>b</v>
      </c>
      <c r="GCM3" t="str">
        <f t="shared" si="89"/>
        <v>L</v>
      </c>
    </row>
    <row r="6" spans="1:4824" x14ac:dyDescent="0.2">
      <c r="F6" s="17" t="s">
        <v>33</v>
      </c>
      <c r="G6">
        <f>COUNTA($2:$2)</f>
        <v>4823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L10000"/>
  <sheetViews>
    <sheetView tabSelected="1" zoomScale="150" workbookViewId="0">
      <pane ySplit="1" topLeftCell="A624" activePane="bottomLeft" state="frozen"/>
      <selection activeCell="J1" sqref="J1"/>
      <selection pane="bottomLeft" activeCell="AC634" sqref="AC634"/>
    </sheetView>
  </sheetViews>
  <sheetFormatPr baseColWidth="10" defaultColWidth="10.6640625" defaultRowHeight="15" x14ac:dyDescent="0.2"/>
  <cols>
    <col min="1" max="1" width="6.83203125" style="1" customWidth="1"/>
    <col min="2" max="2" width="29.33203125" style="2" customWidth="1"/>
    <col min="3" max="3" width="15" style="3" customWidth="1"/>
    <col min="4" max="4" width="54.5" style="4" customWidth="1"/>
    <col min="5" max="5" width="9.33203125" style="19" hidden="1" customWidth="1"/>
    <col min="6" max="6" width="14.1640625" style="5" hidden="1" customWidth="1"/>
    <col min="7" max="8" width="6" style="5" hidden="1" customWidth="1"/>
    <col min="9" max="9" width="14" style="5" hidden="1" customWidth="1"/>
    <col min="10" max="10" width="7.1640625" style="2" hidden="1" customWidth="1"/>
    <col min="11" max="11" width="5.5" style="10" hidden="1" customWidth="1"/>
    <col min="12" max="13" width="7.5" style="10" hidden="1" customWidth="1"/>
    <col min="14" max="15" width="6.5" style="10" hidden="1" customWidth="1"/>
    <col min="16" max="18" width="3.5" style="3" hidden="1" customWidth="1"/>
    <col min="19" max="21" width="7.5" style="3" hidden="1" customWidth="1"/>
    <col min="22" max="23" width="9.1640625" style="7" hidden="1" customWidth="1"/>
    <col min="24" max="24" width="10.6640625" style="7" hidden="1" customWidth="1"/>
    <col min="25" max="27" width="17.33203125" style="3" hidden="1" customWidth="1"/>
    <col min="28" max="28" width="16.83203125" style="3" hidden="1" customWidth="1"/>
    <col min="29" max="29" width="31.83203125" customWidth="1"/>
    <col min="30" max="30" width="57.6640625" customWidth="1"/>
    <col min="31" max="31" width="25.6640625" style="9" bestFit="1" customWidth="1"/>
    <col min="32" max="16384" width="10.6640625" style="9"/>
  </cols>
  <sheetData>
    <row r="1" spans="1:32" x14ac:dyDescent="0.2">
      <c r="A1" s="1" t="s">
        <v>0</v>
      </c>
      <c r="B1" s="2" t="s">
        <v>1</v>
      </c>
      <c r="E1" s="19" t="b">
        <v>0</v>
      </c>
      <c r="F1" s="13" t="s">
        <v>17</v>
      </c>
      <c r="G1" s="5">
        <v>0</v>
      </c>
      <c r="H1" s="13" t="s">
        <v>29</v>
      </c>
      <c r="I1" s="5" t="b">
        <v>0</v>
      </c>
      <c r="J1" s="6" t="s">
        <v>2</v>
      </c>
      <c r="K1" s="7" t="s">
        <v>3</v>
      </c>
      <c r="L1" s="7" t="s">
        <v>4</v>
      </c>
      <c r="M1" s="18" t="s">
        <v>27</v>
      </c>
      <c r="N1" s="7" t="s">
        <v>5</v>
      </c>
      <c r="O1" s="18" t="s">
        <v>259</v>
      </c>
      <c r="P1" s="8" t="s">
        <v>6</v>
      </c>
      <c r="Q1" s="8" t="s">
        <v>7</v>
      </c>
      <c r="R1" s="8" t="s">
        <v>8</v>
      </c>
      <c r="S1" s="14">
        <v>1</v>
      </c>
      <c r="T1" s="14">
        <v>2</v>
      </c>
      <c r="U1" s="14">
        <v>3</v>
      </c>
      <c r="V1" s="7" t="s">
        <v>9</v>
      </c>
      <c r="W1" s="7" t="s">
        <v>10</v>
      </c>
      <c r="X1" s="7" t="s">
        <v>11</v>
      </c>
      <c r="Y1" s="3" t="s">
        <v>12</v>
      </c>
      <c r="Z1" s="3" t="s">
        <v>13</v>
      </c>
      <c r="AA1" s="3" t="s">
        <v>14</v>
      </c>
      <c r="AB1" s="16" t="s">
        <v>21</v>
      </c>
      <c r="AC1" t="s">
        <v>28</v>
      </c>
      <c r="AD1" t="s">
        <v>15</v>
      </c>
      <c r="AE1" s="9" t="s">
        <v>16</v>
      </c>
      <c r="AF1" s="12" t="s">
        <v>18</v>
      </c>
    </row>
    <row r="2" spans="1:32" x14ac:dyDescent="0.2">
      <c r="A2" s="1">
        <v>0</v>
      </c>
      <c r="B2" s="2" t="str">
        <f ca="1">$F2
&amp;IF(ISBLANK(AC2),
    IF($A2=$G2,
        "",
        "+"&amp;$A2-$G2
    ),
    "."&amp;AC2
)</f>
        <v>start</v>
      </c>
      <c r="C2" s="3" t="str">
        <f ca="1">_xlfn.TEXTJOIN(" ",FALSE,OFFSET(program!$B$2,0,A2,1,M2))</f>
        <v>109 4822</v>
      </c>
      <c r="D2" s="4" t="str">
        <f ca="1">IF($H2="data",".dat "&amp;Y2,
IF($H2="str",".str "&amp;_xlfn.TEXTJOIN(" ",FALSE,OFFSET(program!$B$2,0,A2+1,1,M2-1)),
IF(O2&lt;&gt;0,"LD"&amp;O2&amp;"  "&amp;CHOOSE(O2,Y2,Z2)&amp;", "&amp;AA2,
$L2&amp;" "&amp;_xlfn.TEXTJOIN(", ",TRUE,$Y2:$AA2)
)))</f>
        <v>SP+  stack</v>
      </c>
      <c r="E2" s="19" t="b">
        <f ca="1">IF(G2&lt;&gt;G1,NOT(E1),E1)</f>
        <v>0</v>
      </c>
      <c r="F2" s="5" t="str">
        <f ca="1">IF(ISBLANK($AE2),
    IF(ISNUMBER(FIND(" AUTOLABEL ",AB2)),IF(I2,"data","fun")&amp;A2,F1),
    $AE2
)</f>
        <v>start</v>
      </c>
      <c r="G2" s="5">
        <f ca="1">IF(AND(ISBLANK($AE2),NOT(ISNUMBER(FIND(" AUTOLABEL ",AB2)))),G1,$A2)</f>
        <v>0</v>
      </c>
      <c r="H2" s="5" t="str">
        <f>IF(ISNUMBER(FIND(" STR "," "&amp;AF2&amp;" ")),"str",
IF(ISNUMBER(FIND(" CODE "," "&amp;AF2&amp;" ")),"code",
IF(ISNUMBER(FIND(" DATA "," "&amp;AF2&amp;" ")),"data",
$H1
)))</f>
        <v>code</v>
      </c>
      <c r="I2" s="13" t="b">
        <f>H2&lt;&gt;"code"</f>
        <v>0</v>
      </c>
      <c r="J2" s="6">
        <f ca="1">OFFSET(program!$B$2,0,disasm!A2)</f>
        <v>109</v>
      </c>
      <c r="K2" s="7">
        <f ca="1">MOD($J2,100)</f>
        <v>9</v>
      </c>
      <c r="L2" s="7" t="str">
        <f ca="1">IF(K2=99,"END",CHOOSE(K2,"ADD ","MUL ","IN  ","OUT ","J!=0","J=0 ","CMP&lt;","CMP=","SP+ "))</f>
        <v xml:space="preserve">SP+ </v>
      </c>
      <c r="M2" s="7">
        <f ca="1">IF($H2="data",1,IF($H2="str",$J2+1,N2+1))</f>
        <v>2</v>
      </c>
      <c r="N2" s="7">
        <f ca="1">IF($I2,1,IFERROR(CHOOSE($K2,3,3,1,1,2,2,3,3,1),0))</f>
        <v>1</v>
      </c>
      <c r="O2" s="7">
        <f ca="1">IF(I2,0,IF(OR(AND(K2=1,P2=1,V2=0),AND(K2=2,P2=1,V2=1)),2,IF(OR(AND(K2=1,Q2=1,W2=0),AND(K2=2,Q2=1,W2=1)),1,0)))</f>
        <v>0</v>
      </c>
      <c r="P2" s="8">
        <f ca="1">IF(I2,1,IF($N2&gt;=1,MOD(INT($J2/100),10),""))</f>
        <v>1</v>
      </c>
      <c r="Q2" s="8" t="str">
        <f ca="1">IF($N2&gt;=2,MOD(INT($J2/1000),10),"")</f>
        <v/>
      </c>
      <c r="R2" s="8" t="str">
        <f ca="1">IF($N2&gt;=3,MOD(INT($J2/10000),10),"")</f>
        <v/>
      </c>
      <c r="S2" s="8" t="str">
        <f ca="1">IF(P2="","",
    IF(ISNUMBER(FIND(" A"&amp;S$1&amp;" ",$AB2)),"addr",
        IF(ISNUMBER(FIND(" C"&amp;S$1&amp;" ",$AB2)),"char",
            CHOOSE(P2+1,"addr","num","num")
        )
    )
)</f>
        <v>addr</v>
      </c>
      <c r="T2" s="8" t="str">
        <f t="shared" ref="T2:U2" ca="1" si="0">IF(Q2="","",
    IF(ISNUMBER(FIND(" A"&amp;T$1&amp;" ",$AB2)),"addr",
        IF(ISNUMBER(FIND(" C"&amp;T$1&amp;" ",$AB2)),"char",
            CHOOSE(Q2+1,"addr","num","num")
        )
    )
)</f>
        <v/>
      </c>
      <c r="U2" s="8" t="str">
        <f t="shared" ca="1" si="0"/>
        <v/>
      </c>
      <c r="V2" s="7">
        <f ca="1">IF(P2="","",OFFSET(program!$B$2,0,disasm!$A2+COLUMN()-COLUMN($V2)+IF($I2,0,1)))</f>
        <v>4822</v>
      </c>
      <c r="W2" s="7" t="str">
        <f ca="1">IF(Q2="","",OFFSET(program!$B$2,0,disasm!$A2+COLUMN()-COLUMN($V2)+IF($I2,0,1)))</f>
        <v/>
      </c>
      <c r="X2" s="7" t="str">
        <f ca="1">IF(R2="","",OFFSET(program!$B$2,0,disasm!$A2+COLUMN()-COLUMN($V2)+IF($I2,0,1)))</f>
        <v/>
      </c>
      <c r="Y2" s="3" t="str">
        <f ca="1">IF(P2="","",
  SUBSTITUTE(SUBSTITUTE(
    CHOOSE(1+P2,"[val]","val","[SP+val]"),
    "val",
    IF(S2="char","'"&amp;CHAR(V2)&amp;"'",
      IF(S2="addr",
        INDEX($B:$B,MATCH(V2,$A:$A,1))
          &amp; IF(INDEX($A:$A,MATCH(V2,$A:$A,1)) &lt; V2, ".a"&amp;(V2 - INDEX($A:$A,MATCH(V2,$A:$A,1))),""),
        V2
       )
    )
  ),"+-","-")
)</f>
        <v>stack</v>
      </c>
      <c r="Z2" s="3" t="str">
        <f ca="1">IF(Q2="","",
  SUBSTITUTE(SUBSTITUTE(
    CHOOSE(1+Q2,"[val]","val","[SP+val]"),
    "val",
    IF(T2="char","'"&amp;CHAR(W2)&amp;"'",
      IF(T2="addr",
        INDEX($B:$B,MATCH(W2,$A:$A,1))
          &amp; IF(INDEX($A:$A,MATCH(W2,$A:$A,1)) &lt; W2, ".a"&amp;(W2 - INDEX($A:$A,MATCH(W2,$A:$A,1))),""),
        W2
       )
    )
  ),"+-","-")
)</f>
        <v/>
      </c>
      <c r="AA2" s="3" t="str">
        <f ca="1">IF(R2="","",
  SUBSTITUTE(SUBSTITUTE(
    CHOOSE(1+R2,"[val]","val","[SP+val]"),
    "val",
    IF(U2="char","'"&amp;CHAR(X2)&amp;"'",
      IF(U2="addr",
        INDEX($B:$B,MATCH(X2,$A:$A,1))
          &amp; IF(INDEX($A:$A,MATCH(X2,$A:$A,1)) &lt; X2, ".a"&amp;(X2 - INDEX($A:$A,MATCH(X2,$A:$A,1))),""),
        X2
       )
    )
  ),"+-","-")
)</f>
        <v/>
      </c>
      <c r="AB2" s="3" t="str">
        <f ca="1">" "
&amp;AF2
&amp;IF(AND(OR(K2=5,K2=6),MOD(INT(J2/1000),10)=1)," A2","")
&amp;IF(AND(NOT(I2),J2=109,OFFSET(program!$B$2,0,disasm!$A2+1)&gt;0,NOT(ISNUMBER(FIND(" A1 "," "&amp;AF2&amp;" "))))," AUTOLABEL","")
&amp;" "</f>
        <v xml:space="preserve"> CODE A1 </v>
      </c>
      <c r="AF2" s="12" t="s">
        <v>23</v>
      </c>
    </row>
    <row r="3" spans="1:32" x14ac:dyDescent="0.2">
      <c r="A3" s="1">
        <f t="shared" ref="A3:A66" ca="1" si="1">A2+M2</f>
        <v>2</v>
      </c>
      <c r="B3" s="2" t="str">
        <f t="shared" ref="B3:B66" ca="1" si="2">$F3
&amp;IF(ISBLANK(AC3),
    IF($A3=$G3,
        "",
        "+"&amp;$A3-$G3
    ),
    "."&amp;AC3
)</f>
        <v>start+2</v>
      </c>
      <c r="C3" s="3" t="str">
        <f ca="1">_xlfn.TEXTJOIN(" ",FALSE,OFFSET(program!$B$2,0,A3,1,M3))</f>
        <v>21101 3124 0 1</v>
      </c>
      <c r="D3" s="4" t="str">
        <f ca="1">IF($H3="data",".dat "&amp;Y3,
IF($H3="str",".str "&amp;_xlfn.TEXTJOIN(" ",FALSE,OFFSET(program!$B$2,0,A3+1,1,M3-1)),
IF(O3&lt;&gt;0,"LD"&amp;O3&amp;"  "&amp;CHOOSE(O3,Y3,Z3)&amp;", "&amp;AA3,
$L3&amp;" "&amp;_xlfn.TEXTJOIN(", ",TRUE,$Y3:$AA3)
)))</f>
        <v>LD1  room1.pname, [SP+1]</v>
      </c>
      <c r="E3" s="19" t="b">
        <f t="shared" ref="E3:E66" ca="1" si="3">IF(G3&lt;&gt;G2,NOT(E2),E2)</f>
        <v>0</v>
      </c>
      <c r="F3" s="5" t="str">
        <f t="shared" ref="F3:F66" ca="1" si="4">IF(ISBLANK($AE3),
    IF(ISNUMBER(FIND(" AUTOLABEL ",AB3)),IF(I3,"data","fun")&amp;A3,F2),
    $AE3
)</f>
        <v>start</v>
      </c>
      <c r="G3" s="5">
        <f t="shared" ref="G3:G66" ca="1" si="5">IF(AND(ISBLANK($AE3),NOT(ISNUMBER(FIND(" AUTOLABEL ",AB3)))),G2,$A3)</f>
        <v>0</v>
      </c>
      <c r="H3" s="5" t="str">
        <f t="shared" ref="H3:H66" si="6">IF(ISNUMBER(FIND(" STR "," "&amp;AF3&amp;" ")),"str",
IF(ISNUMBER(FIND(" CODE "," "&amp;AF3&amp;" ")),"code",
IF(ISNUMBER(FIND(" DATA "," "&amp;AF3&amp;" ")),"data",
$H2
)))</f>
        <v>code</v>
      </c>
      <c r="I3" s="13" t="b">
        <f t="shared" ref="I3:I66" si="7">H3&lt;&gt;"code"</f>
        <v>0</v>
      </c>
      <c r="J3" s="6">
        <f ca="1">OFFSET(program!$B$2,0,disasm!A3)</f>
        <v>21101</v>
      </c>
      <c r="K3" s="7">
        <f t="shared" ref="K3:K66" ca="1" si="8">MOD($J3,100)</f>
        <v>1</v>
      </c>
      <c r="L3" s="7" t="str">
        <f t="shared" ref="L3:L66" ca="1" si="9">IF(K3=99,"END",CHOOSE(K3,"ADD ","MUL ","IN  ","OUT ","J!=0","J=0 ","CMP&lt;","CMP=","SP+ "))</f>
        <v xml:space="preserve">ADD </v>
      </c>
      <c r="M3" s="7">
        <f t="shared" ref="M3:M66" ca="1" si="10">IF($H3="data",1,IF($H3="str",$J3+1,N3+1))</f>
        <v>4</v>
      </c>
      <c r="N3" s="7">
        <f t="shared" ref="N3:N66" ca="1" si="11">IF($I3,1,IFERROR(CHOOSE($K3,3,3,1,1,2,2,3,3,1),0))</f>
        <v>3</v>
      </c>
      <c r="O3" s="7">
        <f t="shared" ref="O3:O66" ca="1" si="12">IF(I3,0,IF(OR(AND(K3=1,P3=1,V3=0),AND(K3=2,P3=1,V3=1)),2,IF(OR(AND(K3=1,Q3=1,W3=0),AND(K3=2,Q3=1,W3=1)),1,0)))</f>
        <v>1</v>
      </c>
      <c r="P3" s="8">
        <f t="shared" ref="P3:P66" ca="1" si="13">IF(I3,1,IF($N3&gt;=1,MOD(INT($J3/100),10),""))</f>
        <v>1</v>
      </c>
      <c r="Q3" s="8">
        <f t="shared" ref="Q3:Q66" ca="1" si="14">IF($N3&gt;=2,MOD(INT($J3/1000),10),"")</f>
        <v>1</v>
      </c>
      <c r="R3" s="8">
        <f t="shared" ref="R3:R66" ca="1" si="15">IF($N3&gt;=3,MOD(INT($J3/10000),10),"")</f>
        <v>2</v>
      </c>
      <c r="S3" s="8" t="str">
        <f t="shared" ref="S3:S66" ca="1" si="16">IF(P3="","",
    IF(ISNUMBER(FIND(" A"&amp;S$1&amp;" ",$AB3)),"addr",
        IF(ISNUMBER(FIND(" C"&amp;S$1&amp;" ",$AB3)),"char",
            CHOOSE(P3+1,"addr","num","num")
        )
    )
)</f>
        <v>addr</v>
      </c>
      <c r="T3" s="8" t="str">
        <f t="shared" ref="T3:T66" ca="1" si="17">IF(Q3="","",
    IF(ISNUMBER(FIND(" A"&amp;T$1&amp;" ",$AB3)),"addr",
        IF(ISNUMBER(FIND(" C"&amp;T$1&amp;" ",$AB3)),"char",
            CHOOSE(Q3+1,"addr","num","num")
        )
    )
)</f>
        <v>num</v>
      </c>
      <c r="U3" s="8" t="str">
        <f t="shared" ref="U3:U66" ca="1" si="18">IF(R3="","",
    IF(ISNUMBER(FIND(" A"&amp;U$1&amp;" ",$AB3)),"addr",
        IF(ISNUMBER(FIND(" C"&amp;U$1&amp;" ",$AB3)),"char",
            CHOOSE(R3+1,"addr","num","num")
        )
    )
)</f>
        <v>num</v>
      </c>
      <c r="V3" s="7">
        <f ca="1">IF(P3="","",OFFSET(program!$B$2,0,disasm!$A3+COLUMN()-COLUMN($V3)+IF($I3,0,1)))</f>
        <v>3124</v>
      </c>
      <c r="W3" s="7">
        <f ca="1">IF(Q3="","",OFFSET(program!$B$2,0,disasm!$A3+COLUMN()-COLUMN($V3)+IF($I3,0,1)))</f>
        <v>0</v>
      </c>
      <c r="X3" s="7">
        <f ca="1">IF(R3="","",OFFSET(program!$B$2,0,disasm!$A3+COLUMN()-COLUMN($V3)+IF($I3,0,1)))</f>
        <v>1</v>
      </c>
      <c r="Y3" s="3" t="str">
        <f t="shared" ref="Y3:Y66" ca="1" si="19">IF(P3="","",
  SUBSTITUTE(SUBSTITUTE(
    CHOOSE(1+P3,"[val]","val","[SP+val]"),
    "val",
    IF(S3="char","'"&amp;CHAR(V3)&amp;"'",
      IF(S3="addr",
        INDEX($B:$B,MATCH(V3,$A:$A,1))
          &amp; IF(INDEX($A:$A,MATCH(V3,$A:$A,1)) &lt; V3, ".a"&amp;(V3 - INDEX($A:$A,MATCH(V3,$A:$A,1))),""),
        V3
       )
    )
  ),"+-","-")
)</f>
        <v>room1.pname</v>
      </c>
      <c r="Z3" s="3" t="str">
        <f t="shared" ref="Z3:Z66" ca="1" si="20">IF(Q3="","",
  SUBSTITUTE(SUBSTITUTE(
    CHOOSE(1+Q3,"[val]","val","[SP+val]"),
    "val",
    IF(T3="char","'"&amp;CHAR(W3)&amp;"'",
      IF(T3="addr",
        INDEX($B:$B,MATCH(W3,$A:$A,1))
          &amp; IF(INDEX($A:$A,MATCH(W3,$A:$A,1)) &lt; W3, ".a"&amp;(W3 - INDEX($A:$A,MATCH(W3,$A:$A,1))),""),
        W3
       )
    )
  ),"+-","-")
)</f>
        <v>0</v>
      </c>
      <c r="AA3" s="3" t="str">
        <f t="shared" ref="AA3:AA66" ca="1" si="21">IF(R3="","",
  SUBSTITUTE(SUBSTITUTE(
    CHOOSE(1+R3,"[val]","val","[SP+val]"),
    "val",
    IF(U3="char","'"&amp;CHAR(X3)&amp;"'",
      IF(U3="addr",
        INDEX($B:$B,MATCH(X3,$A:$A,1))
          &amp; IF(INDEX($A:$A,MATCH(X3,$A:$A,1)) &lt; X3, ".a"&amp;(X3 - INDEX($A:$A,MATCH(X3,$A:$A,1))),""),
        X3
       )
    )
  ),"+-","-")
)</f>
        <v>[SP+1]</v>
      </c>
      <c r="AB3" s="3" t="str">
        <f ca="1">" "
&amp;AF3
&amp;IF(AND(OR(K3=5,K3=6),MOD(INT(J3/1000),10)=1)," A2","")
&amp;IF(AND(NOT(I3),J3=109,OFFSET(program!$B$2,0,disasm!$A3+1)&gt;0,NOT(ISNUMBER(FIND(" A1 "," "&amp;AF3&amp;" "))))," AUTOLABEL","")
&amp;" "</f>
        <v xml:space="preserve"> A1 </v>
      </c>
      <c r="AF3" s="12" t="s">
        <v>31</v>
      </c>
    </row>
    <row r="4" spans="1:32" x14ac:dyDescent="0.2">
      <c r="A4" s="1">
        <f t="shared" ca="1" si="1"/>
        <v>6</v>
      </c>
      <c r="B4" s="2" t="str">
        <f t="shared" ca="1" si="2"/>
        <v>start+6</v>
      </c>
      <c r="C4" s="3" t="str">
        <f ca="1">_xlfn.TEXTJOIN(" ",FALSE,OFFSET(program!$B$2,0,A4,1,M4))</f>
        <v>21102 13 1 0</v>
      </c>
      <c r="D4" s="4" t="str">
        <f ca="1">IF($H4="data",".dat "&amp;Y4,
IF($H4="str",".str "&amp;_xlfn.TEXTJOIN(" ",FALSE,OFFSET(program!$B$2,0,A4+1,1,M4-1)),
IF(O4&lt;&gt;0,"LD"&amp;O4&amp;"  "&amp;CHOOSE(O4,Y4,Z4)&amp;", "&amp;AA4,
$L4&amp;" "&amp;_xlfn.TEXTJOIN(", ",TRUE,$Y4:$AA4)
)))</f>
        <v>LD1  start.loop, [SP+0]</v>
      </c>
      <c r="E4" s="19" t="b">
        <f t="shared" ca="1" si="3"/>
        <v>0</v>
      </c>
      <c r="F4" s="5" t="str">
        <f t="shared" ca="1" si="4"/>
        <v>start</v>
      </c>
      <c r="G4" s="5">
        <f t="shared" ca="1" si="5"/>
        <v>0</v>
      </c>
      <c r="H4" s="5" t="str">
        <f t="shared" si="6"/>
        <v>code</v>
      </c>
      <c r="I4" s="13" t="b">
        <f t="shared" si="7"/>
        <v>0</v>
      </c>
      <c r="J4" s="6">
        <f ca="1">OFFSET(program!$B$2,0,disasm!A4)</f>
        <v>21102</v>
      </c>
      <c r="K4" s="7">
        <f t="shared" ca="1" si="8"/>
        <v>2</v>
      </c>
      <c r="L4" s="7" t="str">
        <f t="shared" ca="1" si="9"/>
        <v xml:space="preserve">MUL </v>
      </c>
      <c r="M4" s="7">
        <f t="shared" ca="1" si="10"/>
        <v>4</v>
      </c>
      <c r="N4" s="7">
        <f t="shared" ca="1" si="11"/>
        <v>3</v>
      </c>
      <c r="O4" s="7">
        <f t="shared" ca="1" si="12"/>
        <v>1</v>
      </c>
      <c r="P4" s="8">
        <f t="shared" ca="1" si="13"/>
        <v>1</v>
      </c>
      <c r="Q4" s="8">
        <f t="shared" ca="1" si="14"/>
        <v>1</v>
      </c>
      <c r="R4" s="8">
        <f t="shared" ca="1" si="15"/>
        <v>2</v>
      </c>
      <c r="S4" s="8" t="str">
        <f t="shared" ca="1" si="16"/>
        <v>addr</v>
      </c>
      <c r="T4" s="8" t="str">
        <f t="shared" ca="1" si="17"/>
        <v>num</v>
      </c>
      <c r="U4" s="8" t="str">
        <f t="shared" ca="1" si="18"/>
        <v>num</v>
      </c>
      <c r="V4" s="7">
        <f ca="1">IF(P4="","",OFFSET(program!$B$2,0,disasm!$A4+COLUMN()-COLUMN($V4)+IF($I4,0,1)))</f>
        <v>13</v>
      </c>
      <c r="W4" s="7">
        <f ca="1">IF(Q4="","",OFFSET(program!$B$2,0,disasm!$A4+COLUMN()-COLUMN($V4)+IF($I4,0,1)))</f>
        <v>1</v>
      </c>
      <c r="X4" s="7">
        <f ca="1">IF(R4="","",OFFSET(program!$B$2,0,disasm!$A4+COLUMN()-COLUMN($V4)+IF($I4,0,1)))</f>
        <v>0</v>
      </c>
      <c r="Y4" s="3" t="str">
        <f t="shared" ca="1" si="19"/>
        <v>start.loop</v>
      </c>
      <c r="Z4" s="3" t="str">
        <f t="shared" ca="1" si="20"/>
        <v>1</v>
      </c>
      <c r="AA4" s="3" t="str">
        <f t="shared" ca="1" si="21"/>
        <v>[SP+0]</v>
      </c>
      <c r="AB4" s="3" t="str">
        <f ca="1">" "
&amp;AF4
&amp;IF(AND(OR(K4=5,K4=6),MOD(INT(J4/1000),10)=1)," A2","")
&amp;IF(AND(NOT(I4),J4=109,OFFSET(program!$B$2,0,disasm!$A4+1)&gt;0,NOT(ISNUMBER(FIND(" A1 "," "&amp;AF4&amp;" "))))," AUTOLABEL","")
&amp;" "</f>
        <v xml:space="preserve"> A1 </v>
      </c>
      <c r="AF4" s="15" t="s">
        <v>31</v>
      </c>
    </row>
    <row r="5" spans="1:32" x14ac:dyDescent="0.2">
      <c r="A5" s="1">
        <f t="shared" ca="1" si="1"/>
        <v>10</v>
      </c>
      <c r="B5" s="2" t="str">
        <f t="shared" ca="1" si="2"/>
        <v>start+10</v>
      </c>
      <c r="C5" s="3" t="str">
        <f ca="1">_xlfn.TEXTJOIN(" ",FALSE,OFFSET(program!$B$2,0,A5,1,M5))</f>
        <v>1106 0 1424</v>
      </c>
      <c r="D5" s="4" t="str">
        <f ca="1">IF($H5="data",".dat "&amp;Y5,
IF($H5="str",".str "&amp;_xlfn.TEXTJOIN(" ",FALSE,OFFSET(program!$B$2,0,A5+1,1,M5-1)),
IF(O5&lt;&gt;0,"LD"&amp;O5&amp;"  "&amp;CHOOSE(O5,Y5,Z5)&amp;", "&amp;AA5,
$L5&amp;" "&amp;_xlfn.TEXTJOIN(", ",TRUE,$Y5:$AA5)
)))</f>
        <v>J=0  0, enter_room</v>
      </c>
      <c r="E5" s="19" t="b">
        <f t="shared" ca="1" si="3"/>
        <v>0</v>
      </c>
      <c r="F5" s="5" t="str">
        <f t="shared" ca="1" si="4"/>
        <v>start</v>
      </c>
      <c r="G5" s="5">
        <f t="shared" ca="1" si="5"/>
        <v>0</v>
      </c>
      <c r="H5" s="5" t="str">
        <f t="shared" si="6"/>
        <v>code</v>
      </c>
      <c r="I5" s="13" t="b">
        <f t="shared" si="7"/>
        <v>0</v>
      </c>
      <c r="J5" s="6">
        <f ca="1">OFFSET(program!$B$2,0,disasm!A5)</f>
        <v>1106</v>
      </c>
      <c r="K5" s="7">
        <f t="shared" ca="1" si="8"/>
        <v>6</v>
      </c>
      <c r="L5" s="7" t="str">
        <f t="shared" ca="1" si="9"/>
        <v xml:space="preserve">J=0 </v>
      </c>
      <c r="M5" s="7">
        <f t="shared" ca="1" si="10"/>
        <v>3</v>
      </c>
      <c r="N5" s="7">
        <f t="shared" ca="1" si="11"/>
        <v>2</v>
      </c>
      <c r="O5" s="7">
        <f t="shared" ca="1" si="12"/>
        <v>0</v>
      </c>
      <c r="P5" s="8">
        <f t="shared" ca="1" si="13"/>
        <v>1</v>
      </c>
      <c r="Q5" s="8">
        <f t="shared" ca="1" si="14"/>
        <v>1</v>
      </c>
      <c r="R5" s="8" t="str">
        <f t="shared" ca="1" si="15"/>
        <v/>
      </c>
      <c r="S5" s="8" t="str">
        <f t="shared" ca="1" si="16"/>
        <v>num</v>
      </c>
      <c r="T5" s="8" t="str">
        <f t="shared" ca="1" si="17"/>
        <v>addr</v>
      </c>
      <c r="U5" s="8" t="str">
        <f t="shared" ca="1" si="18"/>
        <v/>
      </c>
      <c r="V5" s="7">
        <f ca="1">IF(P5="","",OFFSET(program!$B$2,0,disasm!$A5+COLUMN()-COLUMN($V5)+IF($I5,0,1)))</f>
        <v>0</v>
      </c>
      <c r="W5" s="7">
        <f ca="1">IF(Q5="","",OFFSET(program!$B$2,0,disasm!$A5+COLUMN()-COLUMN($V5)+IF($I5,0,1)))</f>
        <v>1424</v>
      </c>
      <c r="X5" s="7" t="str">
        <f ca="1">IF(R5="","",OFFSET(program!$B$2,0,disasm!$A5+COLUMN()-COLUMN($V5)+IF($I5,0,1)))</f>
        <v/>
      </c>
      <c r="Y5" s="3" t="str">
        <f t="shared" ca="1" si="19"/>
        <v>0</v>
      </c>
      <c r="Z5" s="3" t="str">
        <f t="shared" ca="1" si="20"/>
        <v>enter_room</v>
      </c>
      <c r="AA5" s="3" t="str">
        <f t="shared" ca="1" si="21"/>
        <v/>
      </c>
      <c r="AB5" s="3" t="str">
        <f ca="1">" "
&amp;AF5
&amp;IF(AND(OR(K5=5,K5=6),MOD(INT(J5/1000),10)=1)," A2","")
&amp;IF(AND(NOT(I5),J5=109,OFFSET(program!$B$2,0,disasm!$A5+1)&gt;0,NOT(ISNUMBER(FIND(" A1 "," "&amp;AF5&amp;" "))))," AUTOLABEL","")
&amp;" "</f>
        <v xml:space="preserve">  A2 </v>
      </c>
      <c r="AC5" s="17"/>
      <c r="AF5" s="12"/>
    </row>
    <row r="6" spans="1:32" x14ac:dyDescent="0.2">
      <c r="A6" s="1">
        <f t="shared" ca="1" si="1"/>
        <v>13</v>
      </c>
      <c r="B6" s="2" t="str">
        <f t="shared" ca="1" si="2"/>
        <v>start.loop</v>
      </c>
      <c r="C6" s="3" t="str">
        <f ca="1">_xlfn.TEXTJOIN(" ",FALSE,OFFSET(program!$B$2,0,A6,1,M6))</f>
        <v>21101 0 166 1</v>
      </c>
      <c r="D6" s="4" t="str">
        <f ca="1">IF($H6="data",".dat "&amp;Y6,
IF($H6="str",".str "&amp;_xlfn.TEXTJOIN(" ",FALSE,OFFSET(program!$B$2,0,A6+1,1,M6-1)),
IF(O6&lt;&gt;0,"LD"&amp;O6&amp;"  "&amp;CHOOSE(O6,Y6,Z6)&amp;", "&amp;AA6,
$L6&amp;" "&amp;_xlfn.TEXTJOIN(", ",TRUE,$Y6:$AA6)
)))</f>
        <v>LD2  str.command, [SP+1]</v>
      </c>
      <c r="E6" s="19" t="b">
        <f t="shared" ca="1" si="3"/>
        <v>0</v>
      </c>
      <c r="F6" s="5" t="str">
        <f t="shared" ca="1" si="4"/>
        <v>start</v>
      </c>
      <c r="G6" s="5">
        <f t="shared" ca="1" si="5"/>
        <v>0</v>
      </c>
      <c r="H6" s="5" t="str">
        <f t="shared" si="6"/>
        <v>code</v>
      </c>
      <c r="I6" s="13" t="b">
        <f t="shared" si="7"/>
        <v>0</v>
      </c>
      <c r="J6" s="6">
        <f ca="1">OFFSET(program!$B$2,0,disasm!A6)</f>
        <v>21101</v>
      </c>
      <c r="K6" s="7">
        <f t="shared" ca="1" si="8"/>
        <v>1</v>
      </c>
      <c r="L6" s="7" t="str">
        <f t="shared" ca="1" si="9"/>
        <v xml:space="preserve">ADD </v>
      </c>
      <c r="M6" s="7">
        <f t="shared" ca="1" si="10"/>
        <v>4</v>
      </c>
      <c r="N6" s="7">
        <f t="shared" ca="1" si="11"/>
        <v>3</v>
      </c>
      <c r="O6" s="7">
        <f t="shared" ca="1" si="12"/>
        <v>2</v>
      </c>
      <c r="P6" s="8">
        <f t="shared" ca="1" si="13"/>
        <v>1</v>
      </c>
      <c r="Q6" s="8">
        <f t="shared" ca="1" si="14"/>
        <v>1</v>
      </c>
      <c r="R6" s="8">
        <f t="shared" ca="1" si="15"/>
        <v>2</v>
      </c>
      <c r="S6" s="8" t="str">
        <f t="shared" ca="1" si="16"/>
        <v>num</v>
      </c>
      <c r="T6" s="8" t="str">
        <f t="shared" ca="1" si="17"/>
        <v>addr</v>
      </c>
      <c r="U6" s="8" t="str">
        <f t="shared" ca="1" si="18"/>
        <v>num</v>
      </c>
      <c r="V6" s="7">
        <f ca="1">IF(P6="","",OFFSET(program!$B$2,0,disasm!$A6+COLUMN()-COLUMN($V6)+IF($I6,0,1)))</f>
        <v>0</v>
      </c>
      <c r="W6" s="7">
        <f ca="1">IF(Q6="","",OFFSET(program!$B$2,0,disasm!$A6+COLUMN()-COLUMN($V6)+IF($I6,0,1)))</f>
        <v>166</v>
      </c>
      <c r="X6" s="7">
        <f ca="1">IF(R6="","",OFFSET(program!$B$2,0,disasm!$A6+COLUMN()-COLUMN($V6)+IF($I6,0,1)))</f>
        <v>1</v>
      </c>
      <c r="Y6" s="3" t="str">
        <f t="shared" ca="1" si="19"/>
        <v>0</v>
      </c>
      <c r="Z6" s="3" t="str">
        <f t="shared" ca="1" si="20"/>
        <v>str.command</v>
      </c>
      <c r="AA6" s="3" t="str">
        <f t="shared" ca="1" si="21"/>
        <v>[SP+1]</v>
      </c>
      <c r="AB6" s="3" t="str">
        <f ca="1">" "
&amp;AF6
&amp;IF(AND(OR(K6=5,K6=6),MOD(INT(J6/1000),10)=1)," A2","")
&amp;IF(AND(NOT(I6),J6=109,OFFSET(program!$B$2,0,disasm!$A6+1)&gt;0,NOT(ISNUMBER(FIND(" A1 "," "&amp;AF6&amp;" "))))," AUTOLABEL","")
&amp;" "</f>
        <v xml:space="preserve"> A2 </v>
      </c>
      <c r="AC6" s="17" t="s">
        <v>22</v>
      </c>
      <c r="AE6" s="15"/>
      <c r="AF6" s="15" t="s">
        <v>19</v>
      </c>
    </row>
    <row r="7" spans="1:32" x14ac:dyDescent="0.2">
      <c r="A7" s="1">
        <f t="shared" ca="1" si="1"/>
        <v>17</v>
      </c>
      <c r="B7" s="2" t="str">
        <f t="shared" ca="1" si="2"/>
        <v>start+17</v>
      </c>
      <c r="C7" s="3" t="str">
        <f ca="1">_xlfn.TEXTJOIN(" ",FALSE,OFFSET(program!$B$2,0,A7,1,M7))</f>
        <v>21102 24 1 0</v>
      </c>
      <c r="D7" s="4" t="str">
        <f ca="1">IF($H7="data",".dat "&amp;Y7,
IF($H7="str",".str "&amp;_xlfn.TEXTJOIN(" ",FALSE,OFFSET(program!$B$2,0,A7+1,1,M7-1)),
IF(O7&lt;&gt;0,"LD"&amp;O7&amp;"  "&amp;CHOOSE(O7,Y7,Z7)&amp;", "&amp;AA7,
$L7&amp;" "&amp;_xlfn.TEXTJOIN(", ",TRUE,$Y7:$AA7)
)))</f>
        <v>LD1  start+24, [SP+0]</v>
      </c>
      <c r="E7" s="19" t="b">
        <f t="shared" ca="1" si="3"/>
        <v>0</v>
      </c>
      <c r="F7" s="5" t="str">
        <f t="shared" ca="1" si="4"/>
        <v>start</v>
      </c>
      <c r="G7" s="5">
        <f t="shared" ca="1" si="5"/>
        <v>0</v>
      </c>
      <c r="H7" s="5" t="str">
        <f t="shared" si="6"/>
        <v>code</v>
      </c>
      <c r="I7" s="13" t="b">
        <f t="shared" si="7"/>
        <v>0</v>
      </c>
      <c r="J7" s="6">
        <f ca="1">OFFSET(program!$B$2,0,disasm!A7)</f>
        <v>21102</v>
      </c>
      <c r="K7" s="7">
        <f t="shared" ca="1" si="8"/>
        <v>2</v>
      </c>
      <c r="L7" s="7" t="str">
        <f t="shared" ca="1" si="9"/>
        <v xml:space="preserve">MUL </v>
      </c>
      <c r="M7" s="7">
        <f t="shared" ca="1" si="10"/>
        <v>4</v>
      </c>
      <c r="N7" s="7">
        <f t="shared" ca="1" si="11"/>
        <v>3</v>
      </c>
      <c r="O7" s="7">
        <f t="shared" ca="1" si="12"/>
        <v>1</v>
      </c>
      <c r="P7" s="8">
        <f t="shared" ca="1" si="13"/>
        <v>1</v>
      </c>
      <c r="Q7" s="8">
        <f t="shared" ca="1" si="14"/>
        <v>1</v>
      </c>
      <c r="R7" s="8">
        <f t="shared" ca="1" si="15"/>
        <v>2</v>
      </c>
      <c r="S7" s="8" t="str">
        <f t="shared" ca="1" si="16"/>
        <v>addr</v>
      </c>
      <c r="T7" s="8" t="str">
        <f t="shared" ca="1" si="17"/>
        <v>num</v>
      </c>
      <c r="U7" s="8" t="str">
        <f t="shared" ca="1" si="18"/>
        <v>num</v>
      </c>
      <c r="V7" s="7">
        <f ca="1">IF(P7="","",OFFSET(program!$B$2,0,disasm!$A7+COLUMN()-COLUMN($V7)+IF($I7,0,1)))</f>
        <v>24</v>
      </c>
      <c r="W7" s="7">
        <f ca="1">IF(Q7="","",OFFSET(program!$B$2,0,disasm!$A7+COLUMN()-COLUMN($V7)+IF($I7,0,1)))</f>
        <v>1</v>
      </c>
      <c r="X7" s="7">
        <f ca="1">IF(R7="","",OFFSET(program!$B$2,0,disasm!$A7+COLUMN()-COLUMN($V7)+IF($I7,0,1)))</f>
        <v>0</v>
      </c>
      <c r="Y7" s="3" t="str">
        <f t="shared" ca="1" si="19"/>
        <v>start+24</v>
      </c>
      <c r="Z7" s="3" t="str">
        <f t="shared" ca="1" si="20"/>
        <v>1</v>
      </c>
      <c r="AA7" s="3" t="str">
        <f t="shared" ca="1" si="21"/>
        <v>[SP+0]</v>
      </c>
      <c r="AB7" s="3" t="str">
        <f ca="1">" "
&amp;AF7
&amp;IF(AND(OR(K7=5,K7=6),MOD(INT(J7/1000),10)=1)," A2","")
&amp;IF(AND(NOT(I7),J7=109,OFFSET(program!$B$2,0,disasm!$A7+1)&gt;0,NOT(ISNUMBER(FIND(" A1 "," "&amp;AF7&amp;" "))))," AUTOLABEL","")
&amp;" "</f>
        <v xml:space="preserve"> A1 </v>
      </c>
      <c r="AE7" s="11"/>
      <c r="AF7" s="15" t="s">
        <v>31</v>
      </c>
    </row>
    <row r="8" spans="1:32" x14ac:dyDescent="0.2">
      <c r="A8" s="1">
        <f t="shared" ca="1" si="1"/>
        <v>21</v>
      </c>
      <c r="B8" s="2" t="str">
        <f t="shared" ca="1" si="2"/>
        <v>start+21</v>
      </c>
      <c r="C8" s="3" t="str">
        <f ca="1">_xlfn.TEXTJOIN(" ",FALSE,OFFSET(program!$B$2,0,A8,1,M8))</f>
        <v>1106 0 1234</v>
      </c>
      <c r="D8" s="4" t="str">
        <f ca="1">IF($H8="data",".dat "&amp;Y8,
IF($H8="str",".str "&amp;_xlfn.TEXTJOIN(" ",FALSE,OFFSET(program!$B$2,0,A8+1,1,M8-1)),
IF(O8&lt;&gt;0,"LD"&amp;O8&amp;"  "&amp;CHOOSE(O8,Y8,Z8)&amp;", "&amp;AA8,
$L8&amp;" "&amp;_xlfn.TEXTJOIN(", ",TRUE,$Y8:$AA8)
)))</f>
        <v>J=0  0, print_coded_string</v>
      </c>
      <c r="E8" s="19" t="b">
        <f t="shared" ca="1" si="3"/>
        <v>0</v>
      </c>
      <c r="F8" s="5" t="str">
        <f t="shared" ca="1" si="4"/>
        <v>start</v>
      </c>
      <c r="G8" s="5">
        <f t="shared" ca="1" si="5"/>
        <v>0</v>
      </c>
      <c r="H8" s="5" t="str">
        <f t="shared" si="6"/>
        <v>code</v>
      </c>
      <c r="I8" s="13" t="b">
        <f t="shared" si="7"/>
        <v>0</v>
      </c>
      <c r="J8" s="6">
        <f ca="1">OFFSET(program!$B$2,0,disasm!A8)</f>
        <v>1106</v>
      </c>
      <c r="K8" s="7">
        <f t="shared" ca="1" si="8"/>
        <v>6</v>
      </c>
      <c r="L8" s="7" t="str">
        <f t="shared" ca="1" si="9"/>
        <v xml:space="preserve">J=0 </v>
      </c>
      <c r="M8" s="7">
        <f t="shared" ca="1" si="10"/>
        <v>3</v>
      </c>
      <c r="N8" s="7">
        <f t="shared" ca="1" si="11"/>
        <v>2</v>
      </c>
      <c r="O8" s="7">
        <f t="shared" ca="1" si="12"/>
        <v>0</v>
      </c>
      <c r="P8" s="8">
        <f t="shared" ca="1" si="13"/>
        <v>1</v>
      </c>
      <c r="Q8" s="8">
        <f t="shared" ca="1" si="14"/>
        <v>1</v>
      </c>
      <c r="R8" s="8" t="str">
        <f t="shared" ca="1" si="15"/>
        <v/>
      </c>
      <c r="S8" s="8" t="str">
        <f t="shared" ca="1" si="16"/>
        <v>num</v>
      </c>
      <c r="T8" s="8" t="str">
        <f t="shared" ca="1" si="17"/>
        <v>addr</v>
      </c>
      <c r="U8" s="8" t="str">
        <f t="shared" ca="1" si="18"/>
        <v/>
      </c>
      <c r="V8" s="7">
        <f ca="1">IF(P8="","",OFFSET(program!$B$2,0,disasm!$A8+COLUMN()-COLUMN($V8)+IF($I8,0,1)))</f>
        <v>0</v>
      </c>
      <c r="W8" s="7">
        <f ca="1">IF(Q8="","",OFFSET(program!$B$2,0,disasm!$A8+COLUMN()-COLUMN($V8)+IF($I8,0,1)))</f>
        <v>1234</v>
      </c>
      <c r="X8" s="7" t="str">
        <f ca="1">IF(R8="","",OFFSET(program!$B$2,0,disasm!$A8+COLUMN()-COLUMN($V8)+IF($I8,0,1)))</f>
        <v/>
      </c>
      <c r="Y8" s="3" t="str">
        <f t="shared" ca="1" si="19"/>
        <v>0</v>
      </c>
      <c r="Z8" s="3" t="str">
        <f t="shared" ca="1" si="20"/>
        <v>print_coded_string</v>
      </c>
      <c r="AA8" s="3" t="str">
        <f t="shared" ca="1" si="21"/>
        <v/>
      </c>
      <c r="AB8" s="3" t="str">
        <f ca="1">" "
&amp;AF8
&amp;IF(AND(OR(K8=5,K8=6),MOD(INT(J8/1000),10)=1)," A2","")
&amp;IF(AND(NOT(I8),J8=109,OFFSET(program!$B$2,0,disasm!$A8+1)&gt;0,NOT(ISNUMBER(FIND(" A1 "," "&amp;AF8&amp;" "))))," AUTOLABEL","")
&amp;" "</f>
        <v xml:space="preserve">  A2 </v>
      </c>
      <c r="AE8" s="15"/>
      <c r="AF8" s="12"/>
    </row>
    <row r="9" spans="1:32" x14ac:dyDescent="0.2">
      <c r="A9" s="1">
        <f t="shared" ca="1" si="1"/>
        <v>24</v>
      </c>
      <c r="B9" s="2" t="str">
        <f t="shared" ca="1" si="2"/>
        <v>start+24</v>
      </c>
      <c r="C9" s="3" t="str">
        <f ca="1">_xlfn.TEXTJOIN(" ",FALSE,OFFSET(program!$B$2,0,A9,1,M9))</f>
        <v>21101 31 0 0</v>
      </c>
      <c r="D9" s="4" t="str">
        <f ca="1">IF($H9="data",".dat "&amp;Y9,
IF($H9="str",".str "&amp;_xlfn.TEXTJOIN(" ",FALSE,OFFSET(program!$B$2,0,A9+1,1,M9-1)),
IF(O9&lt;&gt;0,"LD"&amp;O9&amp;"  "&amp;CHOOSE(O9,Y9,Z9)&amp;", "&amp;AA9,
$L9&amp;" "&amp;_xlfn.TEXTJOIN(", ",TRUE,$Y9:$AA9)
)))</f>
        <v>LD1  start+31, [SP+0]</v>
      </c>
      <c r="E9" s="19" t="b">
        <f t="shared" ca="1" si="3"/>
        <v>0</v>
      </c>
      <c r="F9" s="5" t="str">
        <f t="shared" ca="1" si="4"/>
        <v>start</v>
      </c>
      <c r="G9" s="5">
        <f t="shared" ca="1" si="5"/>
        <v>0</v>
      </c>
      <c r="H9" s="5" t="str">
        <f t="shared" si="6"/>
        <v>code</v>
      </c>
      <c r="I9" s="13" t="b">
        <f t="shared" si="7"/>
        <v>0</v>
      </c>
      <c r="J9" s="6">
        <f ca="1">OFFSET(program!$B$2,0,disasm!A9)</f>
        <v>21101</v>
      </c>
      <c r="K9" s="7">
        <f t="shared" ca="1" si="8"/>
        <v>1</v>
      </c>
      <c r="L9" s="7" t="str">
        <f t="shared" ca="1" si="9"/>
        <v xml:space="preserve">ADD </v>
      </c>
      <c r="M9" s="7">
        <f t="shared" ca="1" si="10"/>
        <v>4</v>
      </c>
      <c r="N9" s="7">
        <f t="shared" ca="1" si="11"/>
        <v>3</v>
      </c>
      <c r="O9" s="7">
        <f t="shared" ca="1" si="12"/>
        <v>1</v>
      </c>
      <c r="P9" s="8">
        <f t="shared" ca="1" si="13"/>
        <v>1</v>
      </c>
      <c r="Q9" s="8">
        <f t="shared" ca="1" si="14"/>
        <v>1</v>
      </c>
      <c r="R9" s="8">
        <f t="shared" ca="1" si="15"/>
        <v>2</v>
      </c>
      <c r="S9" s="8" t="str">
        <f t="shared" ca="1" si="16"/>
        <v>addr</v>
      </c>
      <c r="T9" s="8" t="str">
        <f t="shared" ca="1" si="17"/>
        <v>num</v>
      </c>
      <c r="U9" s="8" t="str">
        <f t="shared" ca="1" si="18"/>
        <v>num</v>
      </c>
      <c r="V9" s="7">
        <f ca="1">IF(P9="","",OFFSET(program!$B$2,0,disasm!$A9+COLUMN()-COLUMN($V9)+IF($I9,0,1)))</f>
        <v>31</v>
      </c>
      <c r="W9" s="7">
        <f ca="1">IF(Q9="","",OFFSET(program!$B$2,0,disasm!$A9+COLUMN()-COLUMN($V9)+IF($I9,0,1)))</f>
        <v>0</v>
      </c>
      <c r="X9" s="7">
        <f ca="1">IF(R9="","",OFFSET(program!$B$2,0,disasm!$A9+COLUMN()-COLUMN($V9)+IF($I9,0,1)))</f>
        <v>0</v>
      </c>
      <c r="Y9" s="3" t="str">
        <f t="shared" ca="1" si="19"/>
        <v>start+31</v>
      </c>
      <c r="Z9" s="3" t="str">
        <f t="shared" ca="1" si="20"/>
        <v>0</v>
      </c>
      <c r="AA9" s="3" t="str">
        <f t="shared" ca="1" si="21"/>
        <v>[SP+0]</v>
      </c>
      <c r="AB9" s="3" t="str">
        <f ca="1">" "
&amp;AF9
&amp;IF(AND(OR(K9=5,K9=6),MOD(INT(J9/1000),10)=1)," A2","")
&amp;IF(AND(NOT(I9),J9=109,OFFSET(program!$B$2,0,disasm!$A9+1)&gt;0,NOT(ISNUMBER(FIND(" A1 "," "&amp;AF9&amp;" "))))," AUTOLABEL","")
&amp;" "</f>
        <v xml:space="preserve"> A1 </v>
      </c>
      <c r="AF9" s="12" t="s">
        <v>31</v>
      </c>
    </row>
    <row r="10" spans="1:32" x14ac:dyDescent="0.2">
      <c r="A10" s="1">
        <f t="shared" ca="1" si="1"/>
        <v>28</v>
      </c>
      <c r="B10" s="2" t="str">
        <f t="shared" ca="1" si="2"/>
        <v>start+28</v>
      </c>
      <c r="C10" s="3" t="str">
        <f ca="1">_xlfn.TEXTJOIN(" ",FALSE,OFFSET(program!$B$2,0,A10,1,M10))</f>
        <v>1106 0 1984</v>
      </c>
      <c r="D10" s="4" t="str">
        <f ca="1">IF($H10="data",".dat "&amp;Y10,
IF($H10="str",".str "&amp;_xlfn.TEXTJOIN(" ",FALSE,OFFSET(program!$B$2,0,A10+1,1,M10-1)),
IF(O10&lt;&gt;0,"LD"&amp;O10&amp;"  "&amp;CHOOSE(O10,Y10,Z10)&amp;", "&amp;AA10,
$L10&amp;" "&amp;_xlfn.TEXTJOIN(", ",TRUE,$Y10:$AA10)
)))</f>
        <v>J=0  0, fun1984</v>
      </c>
      <c r="E10" s="19" t="b">
        <f t="shared" ca="1" si="3"/>
        <v>0</v>
      </c>
      <c r="F10" s="5" t="str">
        <f t="shared" ca="1" si="4"/>
        <v>start</v>
      </c>
      <c r="G10" s="5">
        <f t="shared" ca="1" si="5"/>
        <v>0</v>
      </c>
      <c r="H10" s="5" t="str">
        <f t="shared" si="6"/>
        <v>code</v>
      </c>
      <c r="I10" s="13" t="b">
        <f t="shared" si="7"/>
        <v>0</v>
      </c>
      <c r="J10" s="6">
        <f ca="1">OFFSET(program!$B$2,0,disasm!A10)</f>
        <v>1106</v>
      </c>
      <c r="K10" s="7">
        <f t="shared" ca="1" si="8"/>
        <v>6</v>
      </c>
      <c r="L10" s="7" t="str">
        <f t="shared" ca="1" si="9"/>
        <v xml:space="preserve">J=0 </v>
      </c>
      <c r="M10" s="7">
        <f t="shared" ca="1" si="10"/>
        <v>3</v>
      </c>
      <c r="N10" s="7">
        <f t="shared" ca="1" si="11"/>
        <v>2</v>
      </c>
      <c r="O10" s="7">
        <f t="shared" ca="1" si="12"/>
        <v>0</v>
      </c>
      <c r="P10" s="8">
        <f t="shared" ca="1" si="13"/>
        <v>1</v>
      </c>
      <c r="Q10" s="8">
        <f t="shared" ca="1" si="14"/>
        <v>1</v>
      </c>
      <c r="R10" s="8" t="str">
        <f t="shared" ca="1" si="15"/>
        <v/>
      </c>
      <c r="S10" s="8" t="str">
        <f t="shared" ca="1" si="16"/>
        <v>num</v>
      </c>
      <c r="T10" s="8" t="str">
        <f t="shared" ca="1" si="17"/>
        <v>addr</v>
      </c>
      <c r="U10" s="8" t="str">
        <f t="shared" ca="1" si="18"/>
        <v/>
      </c>
      <c r="V10" s="7">
        <f ca="1">IF(P10="","",OFFSET(program!$B$2,0,disasm!$A10+COLUMN()-COLUMN($V10)+IF($I10,0,1)))</f>
        <v>0</v>
      </c>
      <c r="W10" s="7">
        <f ca="1">IF(Q10="","",OFFSET(program!$B$2,0,disasm!$A10+COLUMN()-COLUMN($V10)+IF($I10,0,1)))</f>
        <v>1984</v>
      </c>
      <c r="X10" s="7" t="str">
        <f ca="1">IF(R10="","",OFFSET(program!$B$2,0,disasm!$A10+COLUMN()-COLUMN($V10)+IF($I10,0,1)))</f>
        <v/>
      </c>
      <c r="Y10" s="3" t="str">
        <f t="shared" ca="1" si="19"/>
        <v>0</v>
      </c>
      <c r="Z10" s="3" t="str">
        <f t="shared" ca="1" si="20"/>
        <v>fun1984</v>
      </c>
      <c r="AA10" s="3" t="str">
        <f t="shared" ca="1" si="21"/>
        <v/>
      </c>
      <c r="AB10" s="3" t="str">
        <f ca="1">" "
&amp;AF10
&amp;IF(AND(OR(K10=5,K10=6),MOD(INT(J10/1000),10)=1)," A2","")
&amp;IF(AND(NOT(I10),J10=109,OFFSET(program!$B$2,0,disasm!$A10+1)&gt;0,NOT(ISNUMBER(FIND(" A1 "," "&amp;AF10&amp;" "))))," AUTOLABEL","")
&amp;" "</f>
        <v xml:space="preserve">  A2 </v>
      </c>
      <c r="AE10" s="12"/>
      <c r="AF10" s="12"/>
    </row>
    <row r="11" spans="1:32" x14ac:dyDescent="0.2">
      <c r="A11" s="1">
        <f t="shared" ca="1" si="1"/>
        <v>31</v>
      </c>
      <c r="B11" s="2" t="str">
        <f t="shared" ca="1" si="2"/>
        <v>start+31</v>
      </c>
      <c r="C11" s="3" t="str">
        <f ca="1">_xlfn.TEXTJOIN(" ",FALSE,OFFSET(program!$B$2,0,A11,1,M11))</f>
        <v>1106 0 13</v>
      </c>
      <c r="D11" s="4" t="str">
        <f ca="1">IF($H11="data",".dat "&amp;Y11,
IF($H11="str",".str "&amp;_xlfn.TEXTJOIN(" ",FALSE,OFFSET(program!$B$2,0,A11+1,1,M11-1)),
IF(O11&lt;&gt;0,"LD"&amp;O11&amp;"  "&amp;CHOOSE(O11,Y11,Z11)&amp;", "&amp;AA11,
$L11&amp;" "&amp;_xlfn.TEXTJOIN(", ",TRUE,$Y11:$AA11)
)))</f>
        <v>J=0  0, start.loop</v>
      </c>
      <c r="E11" s="19" t="b">
        <f t="shared" ca="1" si="3"/>
        <v>0</v>
      </c>
      <c r="F11" s="5" t="str">
        <f t="shared" ca="1" si="4"/>
        <v>start</v>
      </c>
      <c r="G11" s="5">
        <f t="shared" ca="1" si="5"/>
        <v>0</v>
      </c>
      <c r="H11" s="5" t="str">
        <f t="shared" si="6"/>
        <v>code</v>
      </c>
      <c r="I11" s="13" t="b">
        <f t="shared" si="7"/>
        <v>0</v>
      </c>
      <c r="J11" s="6">
        <f ca="1">OFFSET(program!$B$2,0,disasm!A11)</f>
        <v>1106</v>
      </c>
      <c r="K11" s="7">
        <f t="shared" ca="1" si="8"/>
        <v>6</v>
      </c>
      <c r="L11" s="7" t="str">
        <f t="shared" ca="1" si="9"/>
        <v xml:space="preserve">J=0 </v>
      </c>
      <c r="M11" s="7">
        <f t="shared" ca="1" si="10"/>
        <v>3</v>
      </c>
      <c r="N11" s="7">
        <f t="shared" ca="1" si="11"/>
        <v>2</v>
      </c>
      <c r="O11" s="7">
        <f t="shared" ca="1" si="12"/>
        <v>0</v>
      </c>
      <c r="P11" s="8">
        <f t="shared" ca="1" si="13"/>
        <v>1</v>
      </c>
      <c r="Q11" s="8">
        <f t="shared" ca="1" si="14"/>
        <v>1</v>
      </c>
      <c r="R11" s="8" t="str">
        <f t="shared" ca="1" si="15"/>
        <v/>
      </c>
      <c r="S11" s="8" t="str">
        <f t="shared" ca="1" si="16"/>
        <v>num</v>
      </c>
      <c r="T11" s="8" t="str">
        <f t="shared" ca="1" si="17"/>
        <v>addr</v>
      </c>
      <c r="U11" s="8" t="str">
        <f t="shared" ca="1" si="18"/>
        <v/>
      </c>
      <c r="V11" s="7">
        <f ca="1">IF(P11="","",OFFSET(program!$B$2,0,disasm!$A11+COLUMN()-COLUMN($V11)+IF($I11,0,1)))</f>
        <v>0</v>
      </c>
      <c r="W11" s="7">
        <f ca="1">IF(Q11="","",OFFSET(program!$B$2,0,disasm!$A11+COLUMN()-COLUMN($V11)+IF($I11,0,1)))</f>
        <v>13</v>
      </c>
      <c r="X11" s="7" t="str">
        <f ca="1">IF(R11="","",OFFSET(program!$B$2,0,disasm!$A11+COLUMN()-COLUMN($V11)+IF($I11,0,1)))</f>
        <v/>
      </c>
      <c r="Y11" s="3" t="str">
        <f t="shared" ca="1" si="19"/>
        <v>0</v>
      </c>
      <c r="Z11" s="3" t="str">
        <f t="shared" ca="1" si="20"/>
        <v>start.loop</v>
      </c>
      <c r="AA11" s="3" t="str">
        <f t="shared" ca="1" si="21"/>
        <v/>
      </c>
      <c r="AB11" s="3" t="str">
        <f ca="1">" "
&amp;AF11
&amp;IF(AND(OR(K11=5,K11=6),MOD(INT(J11/1000),10)=1)," A2","")
&amp;IF(AND(NOT(I11),J11=109,OFFSET(program!$B$2,0,disasm!$A11+1)&gt;0,NOT(ISNUMBER(FIND(" A1 "," "&amp;AF11&amp;" "))))," AUTOLABEL","")
&amp;" "</f>
        <v xml:space="preserve">  A2 </v>
      </c>
      <c r="AC11" s="17"/>
      <c r="AE11" s="12"/>
      <c r="AF11" s="12"/>
    </row>
    <row r="12" spans="1:32" x14ac:dyDescent="0.2">
      <c r="A12" s="1">
        <f t="shared" ca="1" si="1"/>
        <v>34</v>
      </c>
      <c r="B12" s="2" t="str">
        <f t="shared" si="2"/>
        <v>str.ln_eq_eq</v>
      </c>
      <c r="C12" s="3" t="str">
        <f ca="1">_xlfn.TEXTJOIN(" ",FALSE,OFFSET(program!$B$2,0,A12,1,M12))</f>
        <v>6 4 3 2 52 51 21</v>
      </c>
      <c r="D12" s="4" t="str">
        <f ca="1">IF($H12="data",".dat "&amp;Y12,
IF($H12="str",".str "&amp;_xlfn.TEXTJOIN(" ",FALSE,OFFSET(program!$B$2,0,A12+1,1,M12-1)),
IF(O12&lt;&gt;0,"LD"&amp;O12&amp;"  "&amp;CHOOSE(O12,Y12,Z12)&amp;", "&amp;AA12,
$L12&amp;" "&amp;_xlfn.TEXTJOIN(", ",TRUE,$Y12:$AA12)
)))</f>
        <v>.str 4 3 2 52 51 21</v>
      </c>
      <c r="E12" s="19" t="b">
        <f t="shared" ca="1" si="3"/>
        <v>1</v>
      </c>
      <c r="F12" s="5" t="str">
        <f t="shared" si="4"/>
        <v>str</v>
      </c>
      <c r="G12" s="5">
        <f t="shared" ca="1" si="5"/>
        <v>34</v>
      </c>
      <c r="H12" s="5" t="str">
        <f t="shared" si="6"/>
        <v>str</v>
      </c>
      <c r="I12" s="13" t="b">
        <f t="shared" si="7"/>
        <v>1</v>
      </c>
      <c r="J12" s="6">
        <f ca="1">OFFSET(program!$B$2,0,disasm!A12)</f>
        <v>6</v>
      </c>
      <c r="K12" s="7">
        <f t="shared" ca="1" si="8"/>
        <v>6</v>
      </c>
      <c r="L12" s="7" t="str">
        <f t="shared" ca="1" si="9"/>
        <v xml:space="preserve">J=0 </v>
      </c>
      <c r="M12" s="7">
        <f t="shared" ca="1" si="10"/>
        <v>7</v>
      </c>
      <c r="N12" s="7">
        <f t="shared" si="11"/>
        <v>1</v>
      </c>
      <c r="O12" s="7">
        <f t="shared" si="12"/>
        <v>0</v>
      </c>
      <c r="P12" s="8">
        <f t="shared" si="13"/>
        <v>1</v>
      </c>
      <c r="Q12" s="8" t="str">
        <f t="shared" si="14"/>
        <v/>
      </c>
      <c r="R12" s="8" t="str">
        <f t="shared" si="15"/>
        <v/>
      </c>
      <c r="S12" s="8" t="str">
        <f t="shared" ca="1" si="16"/>
        <v>num</v>
      </c>
      <c r="T12" s="8" t="str">
        <f t="shared" si="17"/>
        <v/>
      </c>
      <c r="U12" s="8" t="str">
        <f t="shared" si="18"/>
        <v/>
      </c>
      <c r="V12" s="7">
        <f ca="1">IF(P12="","",OFFSET(program!$B$2,0,disasm!$A12+COLUMN()-COLUMN($V12)+IF($I12,0,1)))</f>
        <v>6</v>
      </c>
      <c r="W12" s="7" t="str">
        <f ca="1">IF(Q12="","",OFFSET(program!$B$2,0,disasm!$A12+COLUMN()-COLUMN($V12)+IF($I12,0,1)))</f>
        <v/>
      </c>
      <c r="X12" s="7" t="str">
        <f ca="1">IF(R12="","",OFFSET(program!$B$2,0,disasm!$A12+COLUMN()-COLUMN($V12)+IF($I12,0,1)))</f>
        <v/>
      </c>
      <c r="Y12" s="3" t="str">
        <f t="shared" ca="1" si="19"/>
        <v>6</v>
      </c>
      <c r="Z12" s="3" t="str">
        <f t="shared" si="20"/>
        <v/>
      </c>
      <c r="AA12" s="3" t="str">
        <f t="shared" si="21"/>
        <v/>
      </c>
      <c r="AB12" s="3" t="str">
        <f ca="1">" "
&amp;AF12
&amp;IF(AND(OR(K12=5,K12=6),MOD(INT(J12/1000),10)=1)," A2","")
&amp;IF(AND(NOT(I12),J12=109,OFFSET(program!$B$2,0,disasm!$A12+1)&gt;0,NOT(ISNUMBER(FIND(" A1 "," "&amp;AF12&amp;" "))))," AUTOLABEL","")
&amp;" "</f>
        <v xml:space="preserve"> STR </v>
      </c>
      <c r="AC12" s="17" t="s">
        <v>54</v>
      </c>
      <c r="AD12" s="23" t="s">
        <v>206</v>
      </c>
      <c r="AE12" s="12" t="s">
        <v>53</v>
      </c>
      <c r="AF12" s="12" t="s">
        <v>30</v>
      </c>
    </row>
    <row r="13" spans="1:32" x14ac:dyDescent="0.2">
      <c r="A13" s="1">
        <f t="shared" ca="1" si="1"/>
        <v>41</v>
      </c>
      <c r="B13" s="2" t="str">
        <f t="shared" ca="1" si="2"/>
        <v>str.eq_eq_ln</v>
      </c>
      <c r="C13" s="3" t="str">
        <f ca="1">_xlfn.TEXTJOIN(" ",FALSE,OFFSET(program!$B$2,0,A13,1,M13))</f>
        <v>4 28 56 55 3</v>
      </c>
      <c r="D13" s="4" t="str">
        <f ca="1">IF($H13="data",".dat "&amp;Y13,
IF($H13="str",".str "&amp;_xlfn.TEXTJOIN(" ",FALSE,OFFSET(program!$B$2,0,A13+1,1,M13-1)),
IF(O13&lt;&gt;0,"LD"&amp;O13&amp;"  "&amp;CHOOSE(O13,Y13,Z13)&amp;", "&amp;AA13,
$L13&amp;" "&amp;_xlfn.TEXTJOIN(", ",TRUE,$Y13:$AA13)
)))</f>
        <v>.str 28 56 55 3</v>
      </c>
      <c r="E13" s="19" t="b">
        <f t="shared" ca="1" si="3"/>
        <v>1</v>
      </c>
      <c r="F13" s="5" t="str">
        <f t="shared" ca="1" si="4"/>
        <v>str</v>
      </c>
      <c r="G13" s="5">
        <f t="shared" ca="1" si="5"/>
        <v>34</v>
      </c>
      <c r="H13" s="5" t="str">
        <f t="shared" si="6"/>
        <v>str</v>
      </c>
      <c r="I13" s="13" t="b">
        <f t="shared" si="7"/>
        <v>1</v>
      </c>
      <c r="J13" s="6">
        <f ca="1">OFFSET(program!$B$2,0,disasm!A13)</f>
        <v>4</v>
      </c>
      <c r="K13" s="7">
        <f t="shared" ca="1" si="8"/>
        <v>4</v>
      </c>
      <c r="L13" s="7" t="str">
        <f t="shared" ca="1" si="9"/>
        <v xml:space="preserve">OUT </v>
      </c>
      <c r="M13" s="7">
        <f t="shared" ca="1" si="10"/>
        <v>5</v>
      </c>
      <c r="N13" s="7">
        <f t="shared" si="11"/>
        <v>1</v>
      </c>
      <c r="O13" s="7">
        <f t="shared" si="12"/>
        <v>0</v>
      </c>
      <c r="P13" s="8">
        <f t="shared" si="13"/>
        <v>1</v>
      </c>
      <c r="Q13" s="8" t="str">
        <f t="shared" si="14"/>
        <v/>
      </c>
      <c r="R13" s="8" t="str">
        <f t="shared" si="15"/>
        <v/>
      </c>
      <c r="S13" s="8" t="str">
        <f t="shared" ca="1" si="16"/>
        <v>num</v>
      </c>
      <c r="T13" s="8" t="str">
        <f t="shared" si="17"/>
        <v/>
      </c>
      <c r="U13" s="8" t="str">
        <f t="shared" si="18"/>
        <v/>
      </c>
      <c r="V13" s="7">
        <f ca="1">IF(P13="","",OFFSET(program!$B$2,0,disasm!$A13+COLUMN()-COLUMN($V13)+IF($I13,0,1)))</f>
        <v>4</v>
      </c>
      <c r="W13" s="7" t="str">
        <f ca="1">IF(Q13="","",OFFSET(program!$B$2,0,disasm!$A13+COLUMN()-COLUMN($V13)+IF($I13,0,1)))</f>
        <v/>
      </c>
      <c r="X13" s="7" t="str">
        <f ca="1">IF(R13="","",OFFSET(program!$B$2,0,disasm!$A13+COLUMN()-COLUMN($V13)+IF($I13,0,1)))</f>
        <v/>
      </c>
      <c r="Y13" s="3" t="str">
        <f t="shared" ca="1" si="19"/>
        <v>4</v>
      </c>
      <c r="Z13" s="3" t="str">
        <f t="shared" si="20"/>
        <v/>
      </c>
      <c r="AA13" s="3" t="str">
        <f t="shared" si="21"/>
        <v/>
      </c>
      <c r="AB13" s="3" t="str">
        <f ca="1">" "
&amp;AF13
&amp;IF(AND(OR(K13=5,K13=6),MOD(INT(J13/1000),10)=1)," A2","")
&amp;IF(AND(NOT(I13),J13=109,OFFSET(program!$B$2,0,disasm!$A13+1)&gt;0,NOT(ISNUMBER(FIND(" A1 "," "&amp;AF13&amp;" "))))," AUTOLABEL","")
&amp;" "</f>
        <v xml:space="preserve"> STR </v>
      </c>
      <c r="AC13" s="17" t="s">
        <v>55</v>
      </c>
      <c r="AD13" s="23" t="s">
        <v>207</v>
      </c>
      <c r="AE13" s="12"/>
      <c r="AF13" s="12" t="s">
        <v>30</v>
      </c>
    </row>
    <row r="14" spans="1:32" x14ac:dyDescent="0.2">
      <c r="A14" s="1">
        <f t="shared" ca="1" si="1"/>
        <v>46</v>
      </c>
      <c r="B14" s="2" t="str">
        <f t="shared" ca="1" si="2"/>
        <v>str.doors_here_lead</v>
      </c>
      <c r="C14" s="3" t="str">
        <f ca="1">_xlfn.TEXTJOIN(" ",FALSE,OFFSET(program!$B$2,0,A14,1,M14))</f>
        <v>19 -9 -10 47 89 88 90 90 6 77 73 85 71 1 76 68 63 65 22 -27</v>
      </c>
      <c r="D14" s="4" t="str">
        <f ca="1">IF($H14="data",".dat "&amp;Y14,
IF($H14="str",".str "&amp;_xlfn.TEXTJOIN(" ",FALSE,OFFSET(program!$B$2,0,A14+1,1,M14-1)),
IF(O14&lt;&gt;0,"LD"&amp;O14&amp;"  "&amp;CHOOSE(O14,Y14,Z14)&amp;", "&amp;AA14,
$L14&amp;" "&amp;_xlfn.TEXTJOIN(", ",TRUE,$Y14:$AA14)
)))</f>
        <v>.str -9 -10 47 89 88 90 90 6 77 73 85 71 1 76 68 63 65 22 -27</v>
      </c>
      <c r="E14" s="19" t="b">
        <f t="shared" ca="1" si="3"/>
        <v>1</v>
      </c>
      <c r="F14" s="5" t="str">
        <f t="shared" ca="1" si="4"/>
        <v>str</v>
      </c>
      <c r="G14" s="5">
        <f t="shared" ca="1" si="5"/>
        <v>34</v>
      </c>
      <c r="H14" s="5" t="str">
        <f t="shared" si="6"/>
        <v>str</v>
      </c>
      <c r="I14" s="13" t="b">
        <f t="shared" si="7"/>
        <v>1</v>
      </c>
      <c r="J14" s="6">
        <f ca="1">OFFSET(program!$B$2,0,disasm!A14)</f>
        <v>19</v>
      </c>
      <c r="K14" s="7">
        <f t="shared" ca="1" si="8"/>
        <v>19</v>
      </c>
      <c r="L14" s="7" t="e">
        <f t="shared" ca="1" si="9"/>
        <v>#VALUE!</v>
      </c>
      <c r="M14" s="7">
        <f t="shared" ca="1" si="10"/>
        <v>20</v>
      </c>
      <c r="N14" s="7">
        <f t="shared" si="11"/>
        <v>1</v>
      </c>
      <c r="O14" s="7">
        <f t="shared" si="12"/>
        <v>0</v>
      </c>
      <c r="P14" s="8">
        <f t="shared" si="13"/>
        <v>1</v>
      </c>
      <c r="Q14" s="8" t="str">
        <f t="shared" si="14"/>
        <v/>
      </c>
      <c r="R14" s="8" t="str">
        <f t="shared" si="15"/>
        <v/>
      </c>
      <c r="S14" s="8" t="str">
        <f t="shared" ca="1" si="16"/>
        <v>num</v>
      </c>
      <c r="T14" s="8" t="str">
        <f t="shared" si="17"/>
        <v/>
      </c>
      <c r="U14" s="8" t="str">
        <f t="shared" si="18"/>
        <v/>
      </c>
      <c r="V14" s="7">
        <f ca="1">IF(P14="","",OFFSET(program!$B$2,0,disasm!$A14+COLUMN()-COLUMN($V14)+IF($I14,0,1)))</f>
        <v>19</v>
      </c>
      <c r="W14" s="7" t="str">
        <f ca="1">IF(Q14="","",OFFSET(program!$B$2,0,disasm!$A14+COLUMN()-COLUMN($V14)+IF($I14,0,1)))</f>
        <v/>
      </c>
      <c r="X14" s="7" t="str">
        <f ca="1">IF(R14="","",OFFSET(program!$B$2,0,disasm!$A14+COLUMN()-COLUMN($V14)+IF($I14,0,1)))</f>
        <v/>
      </c>
      <c r="Y14" s="3" t="str">
        <f t="shared" ca="1" si="19"/>
        <v>19</v>
      </c>
      <c r="Z14" s="3" t="str">
        <f t="shared" si="20"/>
        <v/>
      </c>
      <c r="AA14" s="3" t="str">
        <f t="shared" si="21"/>
        <v/>
      </c>
      <c r="AB14" s="3" t="str">
        <f ca="1">" "
&amp;AF14
&amp;IF(AND(OR(K14=5,K14=6),MOD(INT(J14/1000),10)=1)," A2","")
&amp;IF(AND(NOT(I14),J14=109,OFFSET(program!$B$2,0,disasm!$A14+1)&gt;0,NOT(ISNUMBER(FIND(" A1 "," "&amp;AF14&amp;" "))))," AUTOLABEL","")
&amp;" "</f>
        <v xml:space="preserve"> STR </v>
      </c>
      <c r="AC14" s="17" t="s">
        <v>56</v>
      </c>
      <c r="AD14" s="17" t="s">
        <v>215</v>
      </c>
      <c r="AF14" s="15" t="s">
        <v>30</v>
      </c>
    </row>
    <row r="15" spans="1:32" x14ac:dyDescent="0.2">
      <c r="A15" s="1">
        <f t="shared" ca="1" si="1"/>
        <v>66</v>
      </c>
      <c r="B15" s="2" t="str">
        <f t="shared" si="2"/>
        <v>dirstr.tbl</v>
      </c>
      <c r="C15" s="3" t="str">
        <f ca="1">_xlfn.TEXTJOIN(" ",FALSE,OFFSET(program!$B$2,0,A15,1,M15))</f>
        <v>70</v>
      </c>
      <c r="D15" s="4" t="str">
        <f ca="1">IF($H15="data",".dat "&amp;Y15,
IF($H15="str",".str "&amp;_xlfn.TEXTJOIN(" ",FALSE,OFFSET(program!$B$2,0,A15+1,1,M15-1)),
IF(O15&lt;&gt;0,"LD"&amp;O15&amp;"  "&amp;CHOOSE(O15,Y15,Z15)&amp;", "&amp;AA15,
$L15&amp;" "&amp;_xlfn.TEXTJOIN(", ",TRUE,$Y15:$AA15)
)))</f>
        <v>.dat dirstr.north</v>
      </c>
      <c r="E15" s="19" t="b">
        <f t="shared" ca="1" si="3"/>
        <v>0</v>
      </c>
      <c r="F15" s="5" t="str">
        <f t="shared" si="4"/>
        <v>dirstr</v>
      </c>
      <c r="G15" s="5">
        <f t="shared" ca="1" si="5"/>
        <v>66</v>
      </c>
      <c r="H15" s="5" t="str">
        <f t="shared" si="6"/>
        <v>data</v>
      </c>
      <c r="I15" s="13" t="b">
        <f t="shared" si="7"/>
        <v>1</v>
      </c>
      <c r="J15" s="6">
        <f ca="1">OFFSET(program!$B$2,0,disasm!A15)</f>
        <v>70</v>
      </c>
      <c r="K15" s="7">
        <f t="shared" ca="1" si="8"/>
        <v>70</v>
      </c>
      <c r="L15" s="7" t="e">
        <f t="shared" ca="1" si="9"/>
        <v>#VALUE!</v>
      </c>
      <c r="M15" s="7">
        <f t="shared" si="10"/>
        <v>1</v>
      </c>
      <c r="N15" s="7">
        <f t="shared" si="11"/>
        <v>1</v>
      </c>
      <c r="O15" s="7">
        <f t="shared" si="12"/>
        <v>0</v>
      </c>
      <c r="P15" s="8">
        <f t="shared" si="13"/>
        <v>1</v>
      </c>
      <c r="Q15" s="8" t="str">
        <f t="shared" si="14"/>
        <v/>
      </c>
      <c r="R15" s="8" t="str">
        <f t="shared" si="15"/>
        <v/>
      </c>
      <c r="S15" s="8" t="str">
        <f t="shared" ca="1" si="16"/>
        <v>addr</v>
      </c>
      <c r="T15" s="8" t="str">
        <f t="shared" si="17"/>
        <v/>
      </c>
      <c r="U15" s="8" t="str">
        <f t="shared" si="18"/>
        <v/>
      </c>
      <c r="V15" s="7">
        <f ca="1">IF(P15="","",OFFSET(program!$B$2,0,disasm!$A15+COLUMN()-COLUMN($V15)+IF($I15,0,1)))</f>
        <v>70</v>
      </c>
      <c r="W15" s="7" t="str">
        <f ca="1">IF(Q15="","",OFFSET(program!$B$2,0,disasm!$A15+COLUMN()-COLUMN($V15)+IF($I15,0,1)))</f>
        <v/>
      </c>
      <c r="X15" s="7" t="str">
        <f ca="1">IF(R15="","",OFFSET(program!$B$2,0,disasm!$A15+COLUMN()-COLUMN($V15)+IF($I15,0,1)))</f>
        <v/>
      </c>
      <c r="Y15" s="3" t="str">
        <f t="shared" ca="1" si="19"/>
        <v>dirstr.north</v>
      </c>
      <c r="Z15" s="3" t="str">
        <f t="shared" si="20"/>
        <v/>
      </c>
      <c r="AA15" s="3" t="str">
        <f t="shared" si="21"/>
        <v/>
      </c>
      <c r="AB15" s="3" t="str">
        <f ca="1">" "
&amp;AF15
&amp;IF(AND(OR(K15=5,K15=6),MOD(INT(J15/1000),10)=1)," A2","")
&amp;IF(AND(NOT(I15),J15=109,OFFSET(program!$B$2,0,disasm!$A15+1)&gt;0,NOT(ISNUMBER(FIND(" A1 "," "&amp;AF15&amp;" "))))," AUTOLABEL","")
&amp;" "</f>
        <v xml:space="preserve"> DATA A1 </v>
      </c>
      <c r="AC15" s="17" t="s">
        <v>204</v>
      </c>
      <c r="AE15" s="12" t="s">
        <v>196</v>
      </c>
      <c r="AF15" s="15" t="s">
        <v>32</v>
      </c>
    </row>
    <row r="16" spans="1:32" x14ac:dyDescent="0.2">
      <c r="A16" s="1">
        <f t="shared" ca="1" si="1"/>
        <v>67</v>
      </c>
      <c r="B16" s="2" t="str">
        <f t="shared" ca="1" si="2"/>
        <v>dirstr+1</v>
      </c>
      <c r="C16" s="3" t="str">
        <f ca="1">_xlfn.TEXTJOIN(" ",FALSE,OFFSET(program!$B$2,0,A16,1,M16))</f>
        <v>76</v>
      </c>
      <c r="D16" s="4" t="str">
        <f ca="1">IF($H16="data",".dat "&amp;Y16,
IF($H16="str",".str "&amp;_xlfn.TEXTJOIN(" ",FALSE,OFFSET(program!$B$2,0,A16+1,1,M16-1)),
IF(O16&lt;&gt;0,"LD"&amp;O16&amp;"  "&amp;CHOOSE(O16,Y16,Z16)&amp;", "&amp;AA16,
$L16&amp;" "&amp;_xlfn.TEXTJOIN(", ",TRUE,$Y16:$AA16)
)))</f>
        <v>.dat dirstr.east</v>
      </c>
      <c r="E16" s="19" t="b">
        <f t="shared" ca="1" si="3"/>
        <v>0</v>
      </c>
      <c r="F16" s="5" t="str">
        <f t="shared" ca="1" si="4"/>
        <v>dirstr</v>
      </c>
      <c r="G16" s="5">
        <f t="shared" ca="1" si="5"/>
        <v>66</v>
      </c>
      <c r="H16" s="5" t="str">
        <f t="shared" si="6"/>
        <v>data</v>
      </c>
      <c r="I16" s="13" t="b">
        <f t="shared" si="7"/>
        <v>1</v>
      </c>
      <c r="J16" s="6">
        <f ca="1">OFFSET(program!$B$2,0,disasm!A16)</f>
        <v>76</v>
      </c>
      <c r="K16" s="7">
        <f t="shared" ca="1" si="8"/>
        <v>76</v>
      </c>
      <c r="L16" s="7" t="e">
        <f t="shared" ca="1" si="9"/>
        <v>#VALUE!</v>
      </c>
      <c r="M16" s="7">
        <f t="shared" si="10"/>
        <v>1</v>
      </c>
      <c r="N16" s="7">
        <f t="shared" si="11"/>
        <v>1</v>
      </c>
      <c r="O16" s="7">
        <f t="shared" si="12"/>
        <v>0</v>
      </c>
      <c r="P16" s="8">
        <f t="shared" si="13"/>
        <v>1</v>
      </c>
      <c r="Q16" s="8" t="str">
        <f t="shared" si="14"/>
        <v/>
      </c>
      <c r="R16" s="8" t="str">
        <f t="shared" si="15"/>
        <v/>
      </c>
      <c r="S16" s="8" t="str">
        <f t="shared" ca="1" si="16"/>
        <v>addr</v>
      </c>
      <c r="T16" s="8" t="str">
        <f t="shared" si="17"/>
        <v/>
      </c>
      <c r="U16" s="8" t="str">
        <f t="shared" si="18"/>
        <v/>
      </c>
      <c r="V16" s="7">
        <f ca="1">IF(P16="","",OFFSET(program!$B$2,0,disasm!$A16+COLUMN()-COLUMN($V16)+IF($I16,0,1)))</f>
        <v>76</v>
      </c>
      <c r="W16" s="7" t="str">
        <f ca="1">IF(Q16="","",OFFSET(program!$B$2,0,disasm!$A16+COLUMN()-COLUMN($V16)+IF($I16,0,1)))</f>
        <v/>
      </c>
      <c r="X16" s="7" t="str">
        <f ca="1">IF(R16="","",OFFSET(program!$B$2,0,disasm!$A16+COLUMN()-COLUMN($V16)+IF($I16,0,1)))</f>
        <v/>
      </c>
      <c r="Y16" s="3" t="str">
        <f t="shared" ca="1" si="19"/>
        <v>dirstr.east</v>
      </c>
      <c r="Z16" s="3" t="str">
        <f t="shared" si="20"/>
        <v/>
      </c>
      <c r="AA16" s="3" t="str">
        <f t="shared" si="21"/>
        <v/>
      </c>
      <c r="AB16" s="3" t="str">
        <f ca="1">" "
&amp;AF16
&amp;IF(AND(OR(K16=5,K16=6),MOD(INT(J16/1000),10)=1)," A2","")
&amp;IF(AND(NOT(I16),J16=109,OFFSET(program!$B$2,0,disasm!$A16+1)&gt;0,NOT(ISNUMBER(FIND(" A1 "," "&amp;AF16&amp;" "))))," AUTOLABEL","")
&amp;" "</f>
        <v xml:space="preserve"> A1 </v>
      </c>
      <c r="AC16" s="17"/>
      <c r="AE16" s="12"/>
      <c r="AF16" s="15" t="s">
        <v>31</v>
      </c>
    </row>
    <row r="17" spans="1:32" x14ac:dyDescent="0.2">
      <c r="A17" s="1">
        <f t="shared" ca="1" si="1"/>
        <v>68</v>
      </c>
      <c r="B17" s="2" t="str">
        <f t="shared" ca="1" si="2"/>
        <v>dirstr+2</v>
      </c>
      <c r="C17" s="3" t="str">
        <f ca="1">_xlfn.TEXTJOIN(" ",FALSE,OFFSET(program!$B$2,0,A17,1,M17))</f>
        <v>81</v>
      </c>
      <c r="D17" s="4" t="str">
        <f ca="1">IF($H17="data",".dat "&amp;Y17,
IF($H17="str",".str "&amp;_xlfn.TEXTJOIN(" ",FALSE,OFFSET(program!$B$2,0,A17+1,1,M17-1)),
IF(O17&lt;&gt;0,"LD"&amp;O17&amp;"  "&amp;CHOOSE(O17,Y17,Z17)&amp;", "&amp;AA17,
$L17&amp;" "&amp;_xlfn.TEXTJOIN(", ",TRUE,$Y17:$AA17)
)))</f>
        <v>.dat dirstr.south</v>
      </c>
      <c r="E17" s="19" t="b">
        <f t="shared" ca="1" si="3"/>
        <v>0</v>
      </c>
      <c r="F17" s="5" t="str">
        <f t="shared" ca="1" si="4"/>
        <v>dirstr</v>
      </c>
      <c r="G17" s="5">
        <f t="shared" ca="1" si="5"/>
        <v>66</v>
      </c>
      <c r="H17" s="5" t="str">
        <f t="shared" si="6"/>
        <v>data</v>
      </c>
      <c r="I17" s="13" t="b">
        <f t="shared" si="7"/>
        <v>1</v>
      </c>
      <c r="J17" s="6">
        <f ca="1">OFFSET(program!$B$2,0,disasm!A17)</f>
        <v>81</v>
      </c>
      <c r="K17" s="7">
        <f t="shared" ca="1" si="8"/>
        <v>81</v>
      </c>
      <c r="L17" s="7" t="e">
        <f t="shared" ca="1" si="9"/>
        <v>#VALUE!</v>
      </c>
      <c r="M17" s="7">
        <f t="shared" si="10"/>
        <v>1</v>
      </c>
      <c r="N17" s="7">
        <f t="shared" si="11"/>
        <v>1</v>
      </c>
      <c r="O17" s="7">
        <f t="shared" si="12"/>
        <v>0</v>
      </c>
      <c r="P17" s="8">
        <f t="shared" si="13"/>
        <v>1</v>
      </c>
      <c r="Q17" s="8" t="str">
        <f t="shared" si="14"/>
        <v/>
      </c>
      <c r="R17" s="8" t="str">
        <f t="shared" si="15"/>
        <v/>
      </c>
      <c r="S17" s="8" t="str">
        <f t="shared" ca="1" si="16"/>
        <v>addr</v>
      </c>
      <c r="T17" s="8" t="str">
        <f t="shared" si="17"/>
        <v/>
      </c>
      <c r="U17" s="8" t="str">
        <f t="shared" si="18"/>
        <v/>
      </c>
      <c r="V17" s="7">
        <f ca="1">IF(P17="","",OFFSET(program!$B$2,0,disasm!$A17+COLUMN()-COLUMN($V17)+IF($I17,0,1)))</f>
        <v>81</v>
      </c>
      <c r="W17" s="7" t="str">
        <f ca="1">IF(Q17="","",OFFSET(program!$B$2,0,disasm!$A17+COLUMN()-COLUMN($V17)+IF($I17,0,1)))</f>
        <v/>
      </c>
      <c r="X17" s="7" t="str">
        <f ca="1">IF(R17="","",OFFSET(program!$B$2,0,disasm!$A17+COLUMN()-COLUMN($V17)+IF($I17,0,1)))</f>
        <v/>
      </c>
      <c r="Y17" s="3" t="str">
        <f t="shared" ca="1" si="19"/>
        <v>dirstr.south</v>
      </c>
      <c r="Z17" s="3" t="str">
        <f t="shared" si="20"/>
        <v/>
      </c>
      <c r="AA17" s="3" t="str">
        <f t="shared" si="21"/>
        <v/>
      </c>
      <c r="AB17" s="3" t="str">
        <f ca="1">" "
&amp;AF17
&amp;IF(AND(OR(K17=5,K17=6),MOD(INT(J17/1000),10)=1)," A2","")
&amp;IF(AND(NOT(I17),J17=109,OFFSET(program!$B$2,0,disasm!$A17+1)&gt;0,NOT(ISNUMBER(FIND(" A1 "," "&amp;AF17&amp;" "))))," AUTOLABEL","")
&amp;" "</f>
        <v xml:space="preserve"> A1 </v>
      </c>
      <c r="AC17" s="17"/>
      <c r="AE17" s="12"/>
      <c r="AF17" s="15" t="s">
        <v>31</v>
      </c>
    </row>
    <row r="18" spans="1:32" x14ac:dyDescent="0.2">
      <c r="A18" s="1">
        <f t="shared" ca="1" si="1"/>
        <v>69</v>
      </c>
      <c r="B18" s="2" t="str">
        <f t="shared" ca="1" si="2"/>
        <v>dirstr+3</v>
      </c>
      <c r="C18" s="3" t="str">
        <f ca="1">_xlfn.TEXTJOIN(" ",FALSE,OFFSET(program!$B$2,0,A18,1,M18))</f>
        <v>87</v>
      </c>
      <c r="D18" s="4" t="str">
        <f ca="1">IF($H18="data",".dat "&amp;Y18,
IF($H18="str",".str "&amp;_xlfn.TEXTJOIN(" ",FALSE,OFFSET(program!$B$2,0,A18+1,1,M18-1)),
IF(O18&lt;&gt;0,"LD"&amp;O18&amp;"  "&amp;CHOOSE(O18,Y18,Z18)&amp;", "&amp;AA18,
$L18&amp;" "&amp;_xlfn.TEXTJOIN(", ",TRUE,$Y18:$AA18)
)))</f>
        <v>.dat dirstr.west</v>
      </c>
      <c r="E18" s="19" t="b">
        <f t="shared" ca="1" si="3"/>
        <v>0</v>
      </c>
      <c r="F18" s="5" t="str">
        <f t="shared" ca="1" si="4"/>
        <v>dirstr</v>
      </c>
      <c r="G18" s="5">
        <f t="shared" ca="1" si="5"/>
        <v>66</v>
      </c>
      <c r="H18" s="5" t="str">
        <f t="shared" si="6"/>
        <v>data</v>
      </c>
      <c r="I18" s="13" t="b">
        <f t="shared" si="7"/>
        <v>1</v>
      </c>
      <c r="J18" s="6">
        <f ca="1">OFFSET(program!$B$2,0,disasm!A18)</f>
        <v>87</v>
      </c>
      <c r="K18" s="7">
        <f t="shared" ca="1" si="8"/>
        <v>87</v>
      </c>
      <c r="L18" s="7" t="e">
        <f t="shared" ca="1" si="9"/>
        <v>#VALUE!</v>
      </c>
      <c r="M18" s="7">
        <f t="shared" si="10"/>
        <v>1</v>
      </c>
      <c r="N18" s="7">
        <f t="shared" si="11"/>
        <v>1</v>
      </c>
      <c r="O18" s="7">
        <f t="shared" si="12"/>
        <v>0</v>
      </c>
      <c r="P18" s="8">
        <f t="shared" si="13"/>
        <v>1</v>
      </c>
      <c r="Q18" s="8" t="str">
        <f t="shared" si="14"/>
        <v/>
      </c>
      <c r="R18" s="8" t="str">
        <f t="shared" si="15"/>
        <v/>
      </c>
      <c r="S18" s="8" t="str">
        <f t="shared" ca="1" si="16"/>
        <v>addr</v>
      </c>
      <c r="T18" s="8" t="str">
        <f t="shared" si="17"/>
        <v/>
      </c>
      <c r="U18" s="8" t="str">
        <f t="shared" si="18"/>
        <v/>
      </c>
      <c r="V18" s="7">
        <f ca="1">IF(P18="","",OFFSET(program!$B$2,0,disasm!$A18+COLUMN()-COLUMN($V18)+IF($I18,0,1)))</f>
        <v>87</v>
      </c>
      <c r="W18" s="7" t="str">
        <f ca="1">IF(Q18="","",OFFSET(program!$B$2,0,disasm!$A18+COLUMN()-COLUMN($V18)+IF($I18,0,1)))</f>
        <v/>
      </c>
      <c r="X18" s="7" t="str">
        <f ca="1">IF(R18="","",OFFSET(program!$B$2,0,disasm!$A18+COLUMN()-COLUMN($V18)+IF($I18,0,1)))</f>
        <v/>
      </c>
      <c r="Y18" s="3" t="str">
        <f t="shared" ca="1" si="19"/>
        <v>dirstr.west</v>
      </c>
      <c r="Z18" s="3" t="str">
        <f t="shared" si="20"/>
        <v/>
      </c>
      <c r="AA18" s="3" t="str">
        <f t="shared" si="21"/>
        <v/>
      </c>
      <c r="AB18" s="3" t="str">
        <f ca="1">" "
&amp;AF18
&amp;IF(AND(OR(K18=5,K18=6),MOD(INT(J18/1000),10)=1)," A2","")
&amp;IF(AND(NOT(I18),J18=109,OFFSET(program!$B$2,0,disasm!$A18+1)&gt;0,NOT(ISNUMBER(FIND(" A1 "," "&amp;AF18&amp;" "))))," AUTOLABEL","")
&amp;" "</f>
        <v xml:space="preserve"> A1 </v>
      </c>
      <c r="AE18" s="12"/>
      <c r="AF18" s="15" t="s">
        <v>31</v>
      </c>
    </row>
    <row r="19" spans="1:32" x14ac:dyDescent="0.2">
      <c r="A19" s="1">
        <f t="shared" ca="1" si="1"/>
        <v>70</v>
      </c>
      <c r="B19" s="2" t="str">
        <f t="shared" ca="1" si="2"/>
        <v>dirstr.north</v>
      </c>
      <c r="C19" s="3" t="str">
        <f ca="1">_xlfn.TEXTJOIN(" ",FALSE,OFFSET(program!$B$2,0,A19,1,M19))</f>
        <v>5 105 105 107 108 95</v>
      </c>
      <c r="D19" s="4" t="str">
        <f ca="1">IF($H19="data",".dat "&amp;Y19,
IF($H19="str",".str "&amp;_xlfn.TEXTJOIN(" ",FALSE,OFFSET(program!$B$2,0,A19+1,1,M19-1)),
IF(O19&lt;&gt;0,"LD"&amp;O19&amp;"  "&amp;CHOOSE(O19,Y19,Z19)&amp;", "&amp;AA19,
$L19&amp;" "&amp;_xlfn.TEXTJOIN(", ",TRUE,$Y19:$AA19)
)))</f>
        <v>.str 105 105 107 108 95</v>
      </c>
      <c r="E19" s="19" t="b">
        <f t="shared" ca="1" si="3"/>
        <v>0</v>
      </c>
      <c r="F19" s="5" t="str">
        <f t="shared" ca="1" si="4"/>
        <v>dirstr</v>
      </c>
      <c r="G19" s="5">
        <f t="shared" ca="1" si="5"/>
        <v>66</v>
      </c>
      <c r="H19" s="5" t="str">
        <f t="shared" si="6"/>
        <v>str</v>
      </c>
      <c r="I19" s="13" t="b">
        <f t="shared" si="7"/>
        <v>1</v>
      </c>
      <c r="J19" s="6">
        <f ca="1">OFFSET(program!$B$2,0,disasm!A19)</f>
        <v>5</v>
      </c>
      <c r="K19" s="7">
        <f t="shared" ca="1" si="8"/>
        <v>5</v>
      </c>
      <c r="L19" s="7" t="str">
        <f t="shared" ca="1" si="9"/>
        <v>J!=0</v>
      </c>
      <c r="M19" s="7">
        <f t="shared" ca="1" si="10"/>
        <v>6</v>
      </c>
      <c r="N19" s="7">
        <f t="shared" si="11"/>
        <v>1</v>
      </c>
      <c r="O19" s="7">
        <f t="shared" si="12"/>
        <v>0</v>
      </c>
      <c r="P19" s="8">
        <f t="shared" si="13"/>
        <v>1</v>
      </c>
      <c r="Q19" s="8" t="str">
        <f t="shared" si="14"/>
        <v/>
      </c>
      <c r="R19" s="8" t="str">
        <f t="shared" si="15"/>
        <v/>
      </c>
      <c r="S19" s="8" t="str">
        <f t="shared" ca="1" si="16"/>
        <v>num</v>
      </c>
      <c r="T19" s="8" t="str">
        <f t="shared" si="17"/>
        <v/>
      </c>
      <c r="U19" s="8" t="str">
        <f t="shared" si="18"/>
        <v/>
      </c>
      <c r="V19" s="7">
        <f ca="1">IF(P19="","",OFFSET(program!$B$2,0,disasm!$A19+COLUMN()-COLUMN($V19)+IF($I19,0,1)))</f>
        <v>5</v>
      </c>
      <c r="W19" s="7" t="str">
        <f ca="1">IF(Q19="","",OFFSET(program!$B$2,0,disasm!$A19+COLUMN()-COLUMN($V19)+IF($I19,0,1)))</f>
        <v/>
      </c>
      <c r="X19" s="7" t="str">
        <f ca="1">IF(R19="","",OFFSET(program!$B$2,0,disasm!$A19+COLUMN()-COLUMN($V19)+IF($I19,0,1)))</f>
        <v/>
      </c>
      <c r="Y19" s="3" t="str">
        <f t="shared" ca="1" si="19"/>
        <v>5</v>
      </c>
      <c r="Z19" s="3" t="str">
        <f t="shared" si="20"/>
        <v/>
      </c>
      <c r="AA19" s="3" t="str">
        <f t="shared" si="21"/>
        <v/>
      </c>
      <c r="AB19" s="3" t="str">
        <f ca="1">" "
&amp;AF19
&amp;IF(AND(OR(K19=5,K19=6),MOD(INT(J19/1000),10)=1)," A2","")
&amp;IF(AND(NOT(I19),J19=109,OFFSET(program!$B$2,0,disasm!$A19+1)&gt;0,NOT(ISNUMBER(FIND(" A1 "," "&amp;AF19&amp;" "))))," AUTOLABEL","")
&amp;" "</f>
        <v xml:space="preserve"> STR </v>
      </c>
      <c r="AC19" s="17" t="s">
        <v>158</v>
      </c>
      <c r="AD19" s="17" t="s">
        <v>158</v>
      </c>
      <c r="AE19" s="12"/>
      <c r="AF19" s="15" t="s">
        <v>30</v>
      </c>
    </row>
    <row r="20" spans="1:32" x14ac:dyDescent="0.2">
      <c r="A20" s="1">
        <f t="shared" ca="1" si="1"/>
        <v>76</v>
      </c>
      <c r="B20" s="2" t="str">
        <f t="shared" ca="1" si="2"/>
        <v>dirstr.east</v>
      </c>
      <c r="C20" s="3" t="str">
        <f ca="1">_xlfn.TEXTJOIN(" ",FALSE,OFFSET(program!$B$2,0,A20,1,M20))</f>
        <v>4 97 92 109 109</v>
      </c>
      <c r="D20" s="4" t="str">
        <f ca="1">IF($H20="data",".dat "&amp;Y20,
IF($H20="str",".str "&amp;_xlfn.TEXTJOIN(" ",FALSE,OFFSET(program!$B$2,0,A20+1,1,M20-1)),
IF(O20&lt;&gt;0,"LD"&amp;O20&amp;"  "&amp;CHOOSE(O20,Y20,Z20)&amp;", "&amp;AA20,
$L20&amp;" "&amp;_xlfn.TEXTJOIN(", ",TRUE,$Y20:$AA20)
)))</f>
        <v>.str 97 92 109 109</v>
      </c>
      <c r="E20" s="19" t="b">
        <f t="shared" ca="1" si="3"/>
        <v>0</v>
      </c>
      <c r="F20" s="5" t="str">
        <f t="shared" ca="1" si="4"/>
        <v>dirstr</v>
      </c>
      <c r="G20" s="5">
        <f t="shared" ca="1" si="5"/>
        <v>66</v>
      </c>
      <c r="H20" s="5" t="str">
        <f t="shared" si="6"/>
        <v>str</v>
      </c>
      <c r="I20" s="13" t="b">
        <f t="shared" si="7"/>
        <v>1</v>
      </c>
      <c r="J20" s="6">
        <f ca="1">OFFSET(program!$B$2,0,disasm!A20)</f>
        <v>4</v>
      </c>
      <c r="K20" s="7">
        <f t="shared" ca="1" si="8"/>
        <v>4</v>
      </c>
      <c r="L20" s="7" t="str">
        <f t="shared" ca="1" si="9"/>
        <v xml:space="preserve">OUT </v>
      </c>
      <c r="M20" s="7">
        <f t="shared" ca="1" si="10"/>
        <v>5</v>
      </c>
      <c r="N20" s="7">
        <f t="shared" si="11"/>
        <v>1</v>
      </c>
      <c r="O20" s="7">
        <f t="shared" si="12"/>
        <v>0</v>
      </c>
      <c r="P20" s="8">
        <f t="shared" si="13"/>
        <v>1</v>
      </c>
      <c r="Q20" s="8" t="str">
        <f t="shared" si="14"/>
        <v/>
      </c>
      <c r="R20" s="8" t="str">
        <f t="shared" si="15"/>
        <v/>
      </c>
      <c r="S20" s="8" t="str">
        <f t="shared" ca="1" si="16"/>
        <v>num</v>
      </c>
      <c r="T20" s="8" t="str">
        <f t="shared" si="17"/>
        <v/>
      </c>
      <c r="U20" s="8" t="str">
        <f t="shared" si="18"/>
        <v/>
      </c>
      <c r="V20" s="7">
        <f ca="1">IF(P20="","",OFFSET(program!$B$2,0,disasm!$A20+COLUMN()-COLUMN($V20)+IF($I20,0,1)))</f>
        <v>4</v>
      </c>
      <c r="W20" s="7" t="str">
        <f ca="1">IF(Q20="","",OFFSET(program!$B$2,0,disasm!$A20+COLUMN()-COLUMN($V20)+IF($I20,0,1)))</f>
        <v/>
      </c>
      <c r="X20" s="7" t="str">
        <f ca="1">IF(R20="","",OFFSET(program!$B$2,0,disasm!$A20+COLUMN()-COLUMN($V20)+IF($I20,0,1)))</f>
        <v/>
      </c>
      <c r="Y20" s="3" t="str">
        <f t="shared" ca="1" si="19"/>
        <v>4</v>
      </c>
      <c r="Z20" s="3" t="str">
        <f t="shared" si="20"/>
        <v/>
      </c>
      <c r="AA20" s="3" t="str">
        <f t="shared" si="21"/>
        <v/>
      </c>
      <c r="AB20" s="3" t="str">
        <f ca="1">" "
&amp;AF20
&amp;IF(AND(OR(K20=5,K20=6),MOD(INT(J20/1000),10)=1)," A2","")
&amp;IF(AND(NOT(I20),J20=109,OFFSET(program!$B$2,0,disasm!$A20+1)&gt;0,NOT(ISNUMBER(FIND(" A1 "," "&amp;AF20&amp;" "))))," AUTOLABEL","")
&amp;" "</f>
        <v xml:space="preserve">  </v>
      </c>
      <c r="AC20" s="17" t="s">
        <v>156</v>
      </c>
      <c r="AD20" s="17" t="s">
        <v>156</v>
      </c>
      <c r="AE20" s="12"/>
      <c r="AF20" s="15"/>
    </row>
    <row r="21" spans="1:32" x14ac:dyDescent="0.2">
      <c r="A21" s="1">
        <f t="shared" ca="1" si="1"/>
        <v>81</v>
      </c>
      <c r="B21" s="2" t="str">
        <f t="shared" ca="1" si="2"/>
        <v>dirstr.south</v>
      </c>
      <c r="C21" s="3" t="str">
        <f ca="1">_xlfn.TEXTJOIN(" ",FALSE,OFFSET(program!$B$2,0,A21,1,M21))</f>
        <v>5 110 105 110 108 95</v>
      </c>
      <c r="D21" s="4" t="str">
        <f ca="1">IF($H21="data",".dat "&amp;Y21,
IF($H21="str",".str "&amp;_xlfn.TEXTJOIN(" ",FALSE,OFFSET(program!$B$2,0,A21+1,1,M21-1)),
IF(O21&lt;&gt;0,"LD"&amp;O21&amp;"  "&amp;CHOOSE(O21,Y21,Z21)&amp;", "&amp;AA21,
$L21&amp;" "&amp;_xlfn.TEXTJOIN(", ",TRUE,$Y21:$AA21)
)))</f>
        <v>.str 110 105 110 108 95</v>
      </c>
      <c r="E21" s="19" t="b">
        <f t="shared" ca="1" si="3"/>
        <v>0</v>
      </c>
      <c r="F21" s="5" t="str">
        <f t="shared" ca="1" si="4"/>
        <v>dirstr</v>
      </c>
      <c r="G21" s="5">
        <f t="shared" ca="1" si="5"/>
        <v>66</v>
      </c>
      <c r="H21" s="5" t="str">
        <f t="shared" si="6"/>
        <v>str</v>
      </c>
      <c r="I21" s="13" t="b">
        <f t="shared" si="7"/>
        <v>1</v>
      </c>
      <c r="J21" s="6">
        <f ca="1">OFFSET(program!$B$2,0,disasm!A21)</f>
        <v>5</v>
      </c>
      <c r="K21" s="7">
        <f t="shared" ca="1" si="8"/>
        <v>5</v>
      </c>
      <c r="L21" s="7" t="str">
        <f t="shared" ca="1" si="9"/>
        <v>J!=0</v>
      </c>
      <c r="M21" s="7">
        <f t="shared" ca="1" si="10"/>
        <v>6</v>
      </c>
      <c r="N21" s="7">
        <f t="shared" si="11"/>
        <v>1</v>
      </c>
      <c r="O21" s="7">
        <f t="shared" si="12"/>
        <v>0</v>
      </c>
      <c r="P21" s="8">
        <f t="shared" si="13"/>
        <v>1</v>
      </c>
      <c r="Q21" s="8" t="str">
        <f t="shared" si="14"/>
        <v/>
      </c>
      <c r="R21" s="8" t="str">
        <f t="shared" si="15"/>
        <v/>
      </c>
      <c r="S21" s="8" t="str">
        <f t="shared" ca="1" si="16"/>
        <v>num</v>
      </c>
      <c r="T21" s="8" t="str">
        <f t="shared" si="17"/>
        <v/>
      </c>
      <c r="U21" s="8" t="str">
        <f t="shared" si="18"/>
        <v/>
      </c>
      <c r="V21" s="7">
        <f ca="1">IF(P21="","",OFFSET(program!$B$2,0,disasm!$A21+COLUMN()-COLUMN($V21)+IF($I21,0,1)))</f>
        <v>5</v>
      </c>
      <c r="W21" s="7" t="str">
        <f ca="1">IF(Q21="","",OFFSET(program!$B$2,0,disasm!$A21+COLUMN()-COLUMN($V21)+IF($I21,0,1)))</f>
        <v/>
      </c>
      <c r="X21" s="7" t="str">
        <f ca="1">IF(R21="","",OFFSET(program!$B$2,0,disasm!$A21+COLUMN()-COLUMN($V21)+IF($I21,0,1)))</f>
        <v/>
      </c>
      <c r="Y21" s="3" t="str">
        <f t="shared" ca="1" si="19"/>
        <v>5</v>
      </c>
      <c r="Z21" s="3" t="str">
        <f t="shared" si="20"/>
        <v/>
      </c>
      <c r="AA21" s="3" t="str">
        <f t="shared" si="21"/>
        <v/>
      </c>
      <c r="AB21" s="3" t="str">
        <f ca="1">" "
&amp;AF21
&amp;IF(AND(OR(K21=5,K21=6),MOD(INT(J21/1000),10)=1)," A2","")
&amp;IF(AND(NOT(I21),J21=109,OFFSET(program!$B$2,0,disasm!$A21+1)&gt;0,NOT(ISNUMBER(FIND(" A1 "," "&amp;AF21&amp;" "))))," AUTOLABEL","")
&amp;" "</f>
        <v xml:space="preserve">  </v>
      </c>
      <c r="AC21" s="17" t="s">
        <v>159</v>
      </c>
      <c r="AD21" s="17" t="s">
        <v>159</v>
      </c>
      <c r="AF21" s="15"/>
    </row>
    <row r="22" spans="1:32" x14ac:dyDescent="0.2">
      <c r="A22" s="1">
        <f t="shared" ca="1" si="1"/>
        <v>87</v>
      </c>
      <c r="B22" s="2" t="str">
        <f t="shared" ca="1" si="2"/>
        <v>dirstr.west</v>
      </c>
      <c r="C22" s="3" t="str">
        <f ca="1">_xlfn.TEXTJOIN(" ",FALSE,OFFSET(program!$B$2,0,A22,1,M22))</f>
        <v>4 115 96 109 109</v>
      </c>
      <c r="D22" s="4" t="str">
        <f ca="1">IF($H22="data",".dat "&amp;Y22,
IF($H22="str",".str "&amp;_xlfn.TEXTJOIN(" ",FALSE,OFFSET(program!$B$2,0,A22+1,1,M22-1)),
IF(O22&lt;&gt;0,"LD"&amp;O22&amp;"  "&amp;CHOOSE(O22,Y22,Z22)&amp;", "&amp;AA22,
$L22&amp;" "&amp;_xlfn.TEXTJOIN(", ",TRUE,$Y22:$AA22)
)))</f>
        <v>.str 115 96 109 109</v>
      </c>
      <c r="E22" s="19" t="b">
        <f t="shared" ca="1" si="3"/>
        <v>0</v>
      </c>
      <c r="F22" s="5" t="str">
        <f t="shared" ca="1" si="4"/>
        <v>dirstr</v>
      </c>
      <c r="G22" s="5">
        <f t="shared" ca="1" si="5"/>
        <v>66</v>
      </c>
      <c r="H22" s="5" t="str">
        <f t="shared" si="6"/>
        <v>str</v>
      </c>
      <c r="I22" s="13" t="b">
        <f t="shared" si="7"/>
        <v>1</v>
      </c>
      <c r="J22" s="6">
        <f ca="1">OFFSET(program!$B$2,0,disasm!A22)</f>
        <v>4</v>
      </c>
      <c r="K22" s="7">
        <f t="shared" ca="1" si="8"/>
        <v>4</v>
      </c>
      <c r="L22" s="7" t="str">
        <f t="shared" ca="1" si="9"/>
        <v xml:space="preserve">OUT </v>
      </c>
      <c r="M22" s="7">
        <f t="shared" ca="1" si="10"/>
        <v>5</v>
      </c>
      <c r="N22" s="7">
        <f t="shared" si="11"/>
        <v>1</v>
      </c>
      <c r="O22" s="7">
        <f t="shared" si="12"/>
        <v>0</v>
      </c>
      <c r="P22" s="8">
        <f t="shared" si="13"/>
        <v>1</v>
      </c>
      <c r="Q22" s="8" t="str">
        <f t="shared" si="14"/>
        <v/>
      </c>
      <c r="R22" s="8" t="str">
        <f t="shared" si="15"/>
        <v/>
      </c>
      <c r="S22" s="8" t="str">
        <f t="shared" ca="1" si="16"/>
        <v>num</v>
      </c>
      <c r="T22" s="8" t="str">
        <f t="shared" si="17"/>
        <v/>
      </c>
      <c r="U22" s="8" t="str">
        <f t="shared" si="18"/>
        <v/>
      </c>
      <c r="V22" s="7">
        <f ca="1">IF(P22="","",OFFSET(program!$B$2,0,disasm!$A22+COLUMN()-COLUMN($V22)+IF($I22,0,1)))</f>
        <v>4</v>
      </c>
      <c r="W22" s="7" t="str">
        <f ca="1">IF(Q22="","",OFFSET(program!$B$2,0,disasm!$A22+COLUMN()-COLUMN($V22)+IF($I22,0,1)))</f>
        <v/>
      </c>
      <c r="X22" s="7" t="str">
        <f ca="1">IF(R22="","",OFFSET(program!$B$2,0,disasm!$A22+COLUMN()-COLUMN($V22)+IF($I22,0,1)))</f>
        <v/>
      </c>
      <c r="Y22" s="3" t="str">
        <f t="shared" ca="1" si="19"/>
        <v>4</v>
      </c>
      <c r="Z22" s="3" t="str">
        <f t="shared" si="20"/>
        <v/>
      </c>
      <c r="AA22" s="3" t="str">
        <f t="shared" si="21"/>
        <v/>
      </c>
      <c r="AB22" s="3" t="str">
        <f ca="1">" "
&amp;AF22
&amp;IF(AND(OR(K22=5,K22=6),MOD(INT(J22/1000),10)=1)," A2","")
&amp;IF(AND(NOT(I22),J22=109,OFFSET(program!$B$2,0,disasm!$A22+1)&gt;0,NOT(ISNUMBER(FIND(" A1 "," "&amp;AF22&amp;" "))))," AUTOLABEL","")
&amp;" "</f>
        <v xml:space="preserve">  </v>
      </c>
      <c r="AC22" s="17" t="s">
        <v>161</v>
      </c>
      <c r="AD22" s="17" t="s">
        <v>161</v>
      </c>
      <c r="AE22" s="12"/>
      <c r="AF22" s="12"/>
    </row>
    <row r="23" spans="1:32" x14ac:dyDescent="0.2">
      <c r="A23" s="1">
        <f t="shared" ca="1" si="1"/>
        <v>92</v>
      </c>
      <c r="B23" s="2" t="str">
        <f t="shared" si="2"/>
        <v>invstr.items_here</v>
      </c>
      <c r="C23" s="3" t="str">
        <f ca="1">_xlfn.TEXTJOIN(" ",FALSE,OFFSET(program!$B$2,0,A23,1,M23))</f>
        <v>13 -3 59 101 85 92 97 13 84 80 92 78 34 -15</v>
      </c>
      <c r="D23" s="4" t="str">
        <f ca="1">IF($H23="data",".dat "&amp;Y23,
IF($H23="str",".str "&amp;_xlfn.TEXTJOIN(" ",FALSE,OFFSET(program!$B$2,0,A23+1,1,M23-1)),
IF(O23&lt;&gt;0,"LD"&amp;O23&amp;"  "&amp;CHOOSE(O23,Y23,Z23)&amp;", "&amp;AA23,
$L23&amp;" "&amp;_xlfn.TEXTJOIN(", ",TRUE,$Y23:$AA23)
)))</f>
        <v>.str -3 59 101 85 92 97 13 84 80 92 78 34 -15</v>
      </c>
      <c r="E23" s="19" t="b">
        <f t="shared" ca="1" si="3"/>
        <v>1</v>
      </c>
      <c r="F23" s="5" t="str">
        <f t="shared" si="4"/>
        <v>invstr</v>
      </c>
      <c r="G23" s="5">
        <f t="shared" ca="1" si="5"/>
        <v>92</v>
      </c>
      <c r="H23" s="5" t="str">
        <f t="shared" si="6"/>
        <v>str</v>
      </c>
      <c r="I23" s="13" t="b">
        <f t="shared" si="7"/>
        <v>1</v>
      </c>
      <c r="J23" s="6">
        <f ca="1">OFFSET(program!$B$2,0,disasm!A23)</f>
        <v>13</v>
      </c>
      <c r="K23" s="7">
        <f t="shared" ca="1" si="8"/>
        <v>13</v>
      </c>
      <c r="L23" s="7" t="e">
        <f t="shared" ca="1" si="9"/>
        <v>#VALUE!</v>
      </c>
      <c r="M23" s="7">
        <f t="shared" ca="1" si="10"/>
        <v>14</v>
      </c>
      <c r="N23" s="7">
        <f t="shared" si="11"/>
        <v>1</v>
      </c>
      <c r="O23" s="7">
        <f t="shared" si="12"/>
        <v>0</v>
      </c>
      <c r="P23" s="8">
        <f t="shared" si="13"/>
        <v>1</v>
      </c>
      <c r="Q23" s="8" t="str">
        <f t="shared" si="14"/>
        <v/>
      </c>
      <c r="R23" s="8" t="str">
        <f t="shared" si="15"/>
        <v/>
      </c>
      <c r="S23" s="8" t="str">
        <f t="shared" ca="1" si="16"/>
        <v>num</v>
      </c>
      <c r="T23" s="8" t="str">
        <f t="shared" si="17"/>
        <v/>
      </c>
      <c r="U23" s="8" t="str">
        <f t="shared" si="18"/>
        <v/>
      </c>
      <c r="V23" s="7">
        <f ca="1">IF(P23="","",OFFSET(program!$B$2,0,disasm!$A23+COLUMN()-COLUMN($V23)+IF($I23,0,1)))</f>
        <v>13</v>
      </c>
      <c r="W23" s="7" t="str">
        <f ca="1">IF(Q23="","",OFFSET(program!$B$2,0,disasm!$A23+COLUMN()-COLUMN($V23)+IF($I23,0,1)))</f>
        <v/>
      </c>
      <c r="X23" s="7" t="str">
        <f ca="1">IF(R23="","",OFFSET(program!$B$2,0,disasm!$A23+COLUMN()-COLUMN($V23)+IF($I23,0,1)))</f>
        <v/>
      </c>
      <c r="Y23" s="3" t="str">
        <f t="shared" ca="1" si="19"/>
        <v>13</v>
      </c>
      <c r="Z23" s="3" t="str">
        <f t="shared" si="20"/>
        <v/>
      </c>
      <c r="AA23" s="3" t="str">
        <f t="shared" si="21"/>
        <v/>
      </c>
      <c r="AB23" s="3" t="str">
        <f ca="1">" "
&amp;AF23
&amp;IF(AND(OR(K23=5,K23=6),MOD(INT(J23/1000),10)=1)," A2","")
&amp;IF(AND(NOT(I23),J23=109,OFFSET(program!$B$2,0,disasm!$A23+1)&gt;0,NOT(ISNUMBER(FIND(" A1 "," "&amp;AF23&amp;" "))))," AUTOLABEL","")
&amp;" "</f>
        <v xml:space="preserve">  </v>
      </c>
      <c r="AC23" s="17" t="s">
        <v>200</v>
      </c>
      <c r="AD23" s="17" t="s">
        <v>197</v>
      </c>
      <c r="AE23" s="12" t="s">
        <v>203</v>
      </c>
      <c r="AF23" s="12"/>
    </row>
    <row r="24" spans="1:32" x14ac:dyDescent="0.2">
      <c r="A24" s="1">
        <f t="shared" ca="1" si="1"/>
        <v>106</v>
      </c>
      <c r="B24" s="2" t="str">
        <f t="shared" ca="1" si="2"/>
        <v>invstr.items_in_your_inventory</v>
      </c>
      <c r="C24" s="3" t="str">
        <f ca="1">_xlfn.TEXTJOIN(" ",FALSE,OFFSET(program!$B$2,0,A24,1,M24))</f>
        <v>26 -16 46 88 72 79 84 0 72 76 -3 85 74 79 75 -8 64 68 75 57 65 70 64 66 72 8 -41</v>
      </c>
      <c r="D24" s="4" t="str">
        <f ca="1">IF($H24="data",".dat "&amp;Y24,
IF($H24="str",".str "&amp;_xlfn.TEXTJOIN(" ",FALSE,OFFSET(program!$B$2,0,A24+1,1,M24-1)),
IF(O24&lt;&gt;0,"LD"&amp;O24&amp;"  "&amp;CHOOSE(O24,Y24,Z24)&amp;", "&amp;AA24,
$L24&amp;" "&amp;_xlfn.TEXTJOIN(", ",TRUE,$Y24:$AA24)
)))</f>
        <v>.str -16 46 88 72 79 84 0 72 76 -3 85 74 79 75 -8 64 68 75 57 65 70 64 66 72 8 -41</v>
      </c>
      <c r="E24" s="19" t="b">
        <f t="shared" ca="1" si="3"/>
        <v>1</v>
      </c>
      <c r="F24" s="5" t="str">
        <f t="shared" ca="1" si="4"/>
        <v>invstr</v>
      </c>
      <c r="G24" s="5">
        <f t="shared" ca="1" si="5"/>
        <v>92</v>
      </c>
      <c r="H24" s="5" t="str">
        <f t="shared" si="6"/>
        <v>str</v>
      </c>
      <c r="I24" s="13" t="b">
        <f t="shared" si="7"/>
        <v>1</v>
      </c>
      <c r="J24" s="6">
        <f ca="1">OFFSET(program!$B$2,0,disasm!A24)</f>
        <v>26</v>
      </c>
      <c r="K24" s="7">
        <f t="shared" ca="1" si="8"/>
        <v>26</v>
      </c>
      <c r="L24" s="7" t="e">
        <f t="shared" ca="1" si="9"/>
        <v>#VALUE!</v>
      </c>
      <c r="M24" s="7">
        <f t="shared" ca="1" si="10"/>
        <v>27</v>
      </c>
      <c r="N24" s="7">
        <f t="shared" si="11"/>
        <v>1</v>
      </c>
      <c r="O24" s="7">
        <f t="shared" si="12"/>
        <v>0</v>
      </c>
      <c r="P24" s="8">
        <f t="shared" si="13"/>
        <v>1</v>
      </c>
      <c r="Q24" s="8" t="str">
        <f t="shared" si="14"/>
        <v/>
      </c>
      <c r="R24" s="8" t="str">
        <f t="shared" si="15"/>
        <v/>
      </c>
      <c r="S24" s="8" t="str">
        <f t="shared" ca="1" si="16"/>
        <v>num</v>
      </c>
      <c r="T24" s="8" t="str">
        <f t="shared" si="17"/>
        <v/>
      </c>
      <c r="U24" s="8" t="str">
        <f t="shared" si="18"/>
        <v/>
      </c>
      <c r="V24" s="7">
        <f ca="1">IF(P24="","",OFFSET(program!$B$2,0,disasm!$A24+COLUMN()-COLUMN($V24)+IF($I24,0,1)))</f>
        <v>26</v>
      </c>
      <c r="W24" s="7" t="str">
        <f ca="1">IF(Q24="","",OFFSET(program!$B$2,0,disasm!$A24+COLUMN()-COLUMN($V24)+IF($I24,0,1)))</f>
        <v/>
      </c>
      <c r="X24" s="7" t="str">
        <f ca="1">IF(R24="","",OFFSET(program!$B$2,0,disasm!$A24+COLUMN()-COLUMN($V24)+IF($I24,0,1)))</f>
        <v/>
      </c>
      <c r="Y24" s="3" t="str">
        <f t="shared" ca="1" si="19"/>
        <v>26</v>
      </c>
      <c r="Z24" s="3" t="str">
        <f t="shared" si="20"/>
        <v/>
      </c>
      <c r="AA24" s="3" t="str">
        <f t="shared" si="21"/>
        <v/>
      </c>
      <c r="AB24" s="3" t="str">
        <f ca="1">" "
&amp;AF24
&amp;IF(AND(OR(K24=5,K24=6),MOD(INT(J24/1000),10)=1)," A2","")
&amp;IF(AND(NOT(I24),J24=109,OFFSET(program!$B$2,0,disasm!$A24+1)&gt;0,NOT(ISNUMBER(FIND(" A1 "," "&amp;AF24&amp;" "))))," AUTOLABEL","")
&amp;" "</f>
        <v xml:space="preserve">  </v>
      </c>
      <c r="AC24" s="17" t="s">
        <v>201</v>
      </c>
      <c r="AD24" t="s">
        <v>198</v>
      </c>
      <c r="AE24" s="12"/>
      <c r="AF24" s="12"/>
    </row>
    <row r="25" spans="1:32" x14ac:dyDescent="0.2">
      <c r="A25" s="1">
        <f t="shared" ca="1" si="1"/>
        <v>133</v>
      </c>
      <c r="B25" s="2" t="str">
        <f t="shared" ca="1" si="2"/>
        <v>invstr.you_arent_carrying_any_items</v>
      </c>
      <c r="C25" s="3" t="str">
        <f ca="1">_xlfn.TEXTJOIN(" ",FALSE,OFFSET(program!$B$2,0,A25,1,M25))</f>
        <v>32 -22 56 77 82 -4 60 76 62 70 -2 74 -11 55 52 68 67 73 56 60 52 -20 44 56 66 -24 48 58 42 49 54 -16 -53</v>
      </c>
      <c r="D25" s="4" t="str">
        <f ca="1">IF($H25="data",".dat "&amp;Y25,
IF($H25="str",".str "&amp;_xlfn.TEXTJOIN(" ",FALSE,OFFSET(program!$B$2,0,A25+1,1,M25-1)),
IF(O25&lt;&gt;0,"LD"&amp;O25&amp;"  "&amp;CHOOSE(O25,Y25,Z25)&amp;", "&amp;AA25,
$L25&amp;" "&amp;_xlfn.TEXTJOIN(", ",TRUE,$Y25:$AA25)
)))</f>
        <v>.str -22 56 77 82 -4 60 76 62 70 -2 74 -11 55 52 68 67 73 56 60 52 -20 44 56 66 -24 48 58 42 49 54 -16 -53</v>
      </c>
      <c r="E25" s="19" t="b">
        <f t="shared" ca="1" si="3"/>
        <v>1</v>
      </c>
      <c r="F25" s="5" t="str">
        <f t="shared" ca="1" si="4"/>
        <v>invstr</v>
      </c>
      <c r="G25" s="5">
        <f t="shared" ca="1" si="5"/>
        <v>92</v>
      </c>
      <c r="H25" s="5" t="str">
        <f t="shared" si="6"/>
        <v>str</v>
      </c>
      <c r="I25" s="13" t="b">
        <f t="shared" si="7"/>
        <v>1</v>
      </c>
      <c r="J25" s="6">
        <f ca="1">OFFSET(program!$B$2,0,disasm!A25)</f>
        <v>32</v>
      </c>
      <c r="K25" s="7">
        <f t="shared" ca="1" si="8"/>
        <v>32</v>
      </c>
      <c r="L25" s="7" t="e">
        <f t="shared" ca="1" si="9"/>
        <v>#VALUE!</v>
      </c>
      <c r="M25" s="7">
        <f t="shared" ca="1" si="10"/>
        <v>33</v>
      </c>
      <c r="N25" s="7">
        <f t="shared" si="11"/>
        <v>1</v>
      </c>
      <c r="O25" s="7">
        <f t="shared" si="12"/>
        <v>0</v>
      </c>
      <c r="P25" s="8">
        <f t="shared" si="13"/>
        <v>1</v>
      </c>
      <c r="Q25" s="8" t="str">
        <f t="shared" si="14"/>
        <v/>
      </c>
      <c r="R25" s="8" t="str">
        <f t="shared" si="15"/>
        <v/>
      </c>
      <c r="S25" s="8" t="str">
        <f t="shared" ca="1" si="16"/>
        <v>num</v>
      </c>
      <c r="T25" s="8" t="str">
        <f t="shared" si="17"/>
        <v/>
      </c>
      <c r="U25" s="8" t="str">
        <f t="shared" si="18"/>
        <v/>
      </c>
      <c r="V25" s="7">
        <f ca="1">IF(P25="","",OFFSET(program!$B$2,0,disasm!$A25+COLUMN()-COLUMN($V25)+IF($I25,0,1)))</f>
        <v>32</v>
      </c>
      <c r="W25" s="7" t="str">
        <f ca="1">IF(Q25="","",OFFSET(program!$B$2,0,disasm!$A25+COLUMN()-COLUMN($V25)+IF($I25,0,1)))</f>
        <v/>
      </c>
      <c r="X25" s="7" t="str">
        <f ca="1">IF(R25="","",OFFSET(program!$B$2,0,disasm!$A25+COLUMN()-COLUMN($V25)+IF($I25,0,1)))</f>
        <v/>
      </c>
      <c r="Y25" s="3" t="str">
        <f t="shared" ca="1" si="19"/>
        <v>32</v>
      </c>
      <c r="Z25" s="3" t="str">
        <f t="shared" si="20"/>
        <v/>
      </c>
      <c r="AA25" s="3" t="str">
        <f t="shared" si="21"/>
        <v/>
      </c>
      <c r="AB25" s="3" t="str">
        <f ca="1">" "
&amp;AF25
&amp;IF(AND(OR(K25=5,K25=6),MOD(INT(J25/1000),10)=1)," A2","")
&amp;IF(AND(NOT(I25),J25=109,OFFSET(program!$B$2,0,disasm!$A25+1)&gt;0,NOT(ISNUMBER(FIND(" A1 "," "&amp;AF25&amp;" "))))," AUTOLABEL","")
&amp;" "</f>
        <v xml:space="preserve">  </v>
      </c>
      <c r="AC25" s="17" t="s">
        <v>202</v>
      </c>
      <c r="AD25" s="17" t="s">
        <v>199</v>
      </c>
      <c r="AF25" s="15"/>
    </row>
    <row r="26" spans="1:32" x14ac:dyDescent="0.2">
      <c r="A26" s="1">
        <f t="shared" ca="1" si="1"/>
        <v>166</v>
      </c>
      <c r="B26" s="2" t="str">
        <f t="shared" si="2"/>
        <v>str.command</v>
      </c>
      <c r="C26" s="3" t="str">
        <f ca="1">_xlfn.TEXTJOIN(" ",FALSE,OFFSET(program!$B$2,0,A26,1,M26))</f>
        <v>10 0 56 99 96 95 82 94 83 45 -9</v>
      </c>
      <c r="D26" s="4" t="str">
        <f ca="1">IF($H26="data",".dat "&amp;Y26,
IF($H26="str",".str "&amp;_xlfn.TEXTJOIN(" ",FALSE,OFFSET(program!$B$2,0,A26+1,1,M26-1)),
IF(O26&lt;&gt;0,"LD"&amp;O26&amp;"  "&amp;CHOOSE(O26,Y26,Z26)&amp;", "&amp;AA26,
$L26&amp;" "&amp;_xlfn.TEXTJOIN(", ",TRUE,$Y26:$AA26)
)))</f>
        <v>.str 0 56 99 96 95 82 94 83 45 -9</v>
      </c>
      <c r="E26" s="19" t="b">
        <f t="shared" ca="1" si="3"/>
        <v>0</v>
      </c>
      <c r="F26" s="5" t="str">
        <f t="shared" si="4"/>
        <v>str</v>
      </c>
      <c r="G26" s="5">
        <f t="shared" ca="1" si="5"/>
        <v>166</v>
      </c>
      <c r="H26" s="5" t="str">
        <f t="shared" si="6"/>
        <v>str</v>
      </c>
      <c r="I26" s="13" t="b">
        <f t="shared" si="7"/>
        <v>1</v>
      </c>
      <c r="J26" s="6">
        <f ca="1">OFFSET(program!$B$2,0,disasm!A26)</f>
        <v>10</v>
      </c>
      <c r="K26" s="7">
        <f t="shared" ca="1" si="8"/>
        <v>10</v>
      </c>
      <c r="L26" s="7" t="e">
        <f t="shared" ca="1" si="9"/>
        <v>#VALUE!</v>
      </c>
      <c r="M26" s="7">
        <f t="shared" ca="1" si="10"/>
        <v>11</v>
      </c>
      <c r="N26" s="7">
        <f t="shared" si="11"/>
        <v>1</v>
      </c>
      <c r="O26" s="7">
        <f t="shared" si="12"/>
        <v>0</v>
      </c>
      <c r="P26" s="8">
        <f t="shared" si="13"/>
        <v>1</v>
      </c>
      <c r="Q26" s="8" t="str">
        <f t="shared" si="14"/>
        <v/>
      </c>
      <c r="R26" s="8" t="str">
        <f t="shared" si="15"/>
        <v/>
      </c>
      <c r="S26" s="8" t="str">
        <f t="shared" ca="1" si="16"/>
        <v>num</v>
      </c>
      <c r="T26" s="8" t="str">
        <f t="shared" si="17"/>
        <v/>
      </c>
      <c r="U26" s="8" t="str">
        <f t="shared" si="18"/>
        <v/>
      </c>
      <c r="V26" s="7">
        <f ca="1">IF(P26="","",OFFSET(program!$B$2,0,disasm!$A26+COLUMN()-COLUMN($V26)+IF($I26,0,1)))</f>
        <v>10</v>
      </c>
      <c r="W26" s="7" t="str">
        <f ca="1">IF(Q26="","",OFFSET(program!$B$2,0,disasm!$A26+COLUMN()-COLUMN($V26)+IF($I26,0,1)))</f>
        <v/>
      </c>
      <c r="X26" s="7" t="str">
        <f ca="1">IF(R26="","",OFFSET(program!$B$2,0,disasm!$A26+COLUMN()-COLUMN($V26)+IF($I26,0,1)))</f>
        <v/>
      </c>
      <c r="Y26" s="3" t="str">
        <f t="shared" ca="1" si="19"/>
        <v>10</v>
      </c>
      <c r="Z26" s="3" t="str">
        <f t="shared" si="20"/>
        <v/>
      </c>
      <c r="AA26" s="3" t="str">
        <f t="shared" si="21"/>
        <v/>
      </c>
      <c r="AB26" s="3" t="str">
        <f ca="1">" "
&amp;AF26
&amp;IF(AND(OR(K26=5,K26=6),MOD(INT(J26/1000),10)=1)," A2","")
&amp;IF(AND(NOT(I26),J26=109,OFFSET(program!$B$2,0,disasm!$A26+1)&gt;0,NOT(ISNUMBER(FIND(" A1 "," "&amp;AF26&amp;" "))))," AUTOLABEL","")
&amp;" "</f>
        <v xml:space="preserve"> STR </v>
      </c>
      <c r="AC26" s="17" t="s">
        <v>194</v>
      </c>
      <c r="AD26" s="17" t="s">
        <v>195</v>
      </c>
      <c r="AE26" s="12" t="s">
        <v>53</v>
      </c>
      <c r="AF26" s="12" t="s">
        <v>30</v>
      </c>
    </row>
    <row r="27" spans="1:32" x14ac:dyDescent="0.2">
      <c r="A27" s="1">
        <f t="shared" ca="1" si="1"/>
        <v>177</v>
      </c>
      <c r="B27" s="2" t="str">
        <f t="shared" ca="1" si="2"/>
        <v>str.unrecognized_command</v>
      </c>
      <c r="C27" s="3" t="str">
        <f ca="1">_xlfn.TEXTJOIN(" ",FALSE,OFFSET(program!$B$2,0,A27,1,M27))</f>
        <v>23 -13 61 85 88 74 71 82 73 79 73 89 67 65 -4 62 73 70 69 56 68 57 2 -35</v>
      </c>
      <c r="D27" s="4" t="str">
        <f ca="1">IF($H27="data",".dat "&amp;Y27,
IF($H27="str",".str "&amp;_xlfn.TEXTJOIN(" ",FALSE,OFFSET(program!$B$2,0,A27+1,1,M27-1)),
IF(O27&lt;&gt;0,"LD"&amp;O27&amp;"  "&amp;CHOOSE(O27,Y27,Z27)&amp;", "&amp;AA27,
$L27&amp;" "&amp;_xlfn.TEXTJOIN(", ",TRUE,$Y27:$AA27)
)))</f>
        <v>.str -13 61 85 88 74 71 82 73 79 73 89 67 65 -4 62 73 70 69 56 68 57 2 -35</v>
      </c>
      <c r="E27" s="19" t="b">
        <f t="shared" ca="1" si="3"/>
        <v>0</v>
      </c>
      <c r="F27" s="5" t="str">
        <f t="shared" ca="1" si="4"/>
        <v>str</v>
      </c>
      <c r="G27" s="5">
        <f t="shared" ca="1" si="5"/>
        <v>166</v>
      </c>
      <c r="H27" s="5" t="str">
        <f t="shared" si="6"/>
        <v>str</v>
      </c>
      <c r="I27" s="13" t="b">
        <f t="shared" si="7"/>
        <v>1</v>
      </c>
      <c r="J27" s="6">
        <f ca="1">OFFSET(program!$B$2,0,disasm!A27)</f>
        <v>23</v>
      </c>
      <c r="K27" s="7">
        <f t="shared" ca="1" si="8"/>
        <v>23</v>
      </c>
      <c r="L27" s="7" t="e">
        <f t="shared" ca="1" si="9"/>
        <v>#VALUE!</v>
      </c>
      <c r="M27" s="7">
        <f t="shared" ca="1" si="10"/>
        <v>24</v>
      </c>
      <c r="N27" s="7">
        <f t="shared" si="11"/>
        <v>1</v>
      </c>
      <c r="O27" s="7">
        <f t="shared" si="12"/>
        <v>0</v>
      </c>
      <c r="P27" s="8">
        <f t="shared" si="13"/>
        <v>1</v>
      </c>
      <c r="Q27" s="8" t="str">
        <f t="shared" si="14"/>
        <v/>
      </c>
      <c r="R27" s="8" t="str">
        <f t="shared" si="15"/>
        <v/>
      </c>
      <c r="S27" s="8" t="str">
        <f t="shared" ca="1" si="16"/>
        <v>num</v>
      </c>
      <c r="T27" s="8" t="str">
        <f t="shared" si="17"/>
        <v/>
      </c>
      <c r="U27" s="8" t="str">
        <f t="shared" si="18"/>
        <v/>
      </c>
      <c r="V27" s="7">
        <f ca="1">IF(P27="","",OFFSET(program!$B$2,0,disasm!$A27+COLUMN()-COLUMN($V27)+IF($I27,0,1)))</f>
        <v>23</v>
      </c>
      <c r="W27" s="7" t="str">
        <f ca="1">IF(Q27="","",OFFSET(program!$B$2,0,disasm!$A27+COLUMN()-COLUMN($V27)+IF($I27,0,1)))</f>
        <v/>
      </c>
      <c r="X27" s="7" t="str">
        <f ca="1">IF(R27="","",OFFSET(program!$B$2,0,disasm!$A27+COLUMN()-COLUMN($V27)+IF($I27,0,1)))</f>
        <v/>
      </c>
      <c r="Y27" s="3" t="str">
        <f t="shared" ca="1" si="19"/>
        <v>23</v>
      </c>
      <c r="Z27" s="3" t="str">
        <f t="shared" si="20"/>
        <v/>
      </c>
      <c r="AA27" s="3" t="str">
        <f t="shared" si="21"/>
        <v/>
      </c>
      <c r="AB27" s="3" t="str">
        <f ca="1">" "
&amp;AF27
&amp;IF(AND(OR(K27=5,K27=6),MOD(INT(J27/1000),10)=1)," A2","")
&amp;IF(AND(NOT(I27),J27=109,OFFSET(program!$B$2,0,disasm!$A27+1)&gt;0,NOT(ISNUMBER(FIND(" A1 "," "&amp;AF27&amp;" "))))," AUTOLABEL","")
&amp;" "</f>
        <v xml:space="preserve">  </v>
      </c>
      <c r="AC27" s="17" t="s">
        <v>177</v>
      </c>
      <c r="AD27" t="s">
        <v>162</v>
      </c>
    </row>
    <row r="28" spans="1:32" x14ac:dyDescent="0.2">
      <c r="A28" s="1">
        <f t="shared" ca="1" si="1"/>
        <v>201</v>
      </c>
      <c r="B28" s="2" t="str">
        <f t="shared" ca="1" si="2"/>
        <v>str.cant_go_that_way</v>
      </c>
      <c r="C28" s="3" t="str">
        <f ca="1">_xlfn.TEXTJOIN(" ",FALSE,OFFSET(program!$B$2,0,A28,1,M28))</f>
        <v>24 -14 64 85 90 4 70 67 79 7 83 -2 68 75 -5 78 65 57 75 -10 76 53 76 0 -37</v>
      </c>
      <c r="D28" s="4" t="str">
        <f ca="1">IF($H28="data",".dat "&amp;Y28,
IF($H28="str",".str "&amp;_xlfn.TEXTJOIN(" ",FALSE,OFFSET(program!$B$2,0,A28+1,1,M28-1)),
IF(O28&lt;&gt;0,"LD"&amp;O28&amp;"  "&amp;CHOOSE(O28,Y28,Z28)&amp;", "&amp;AA28,
$L28&amp;" "&amp;_xlfn.TEXTJOIN(", ",TRUE,$Y28:$AA28)
)))</f>
        <v>.str -14 64 85 90 4 70 67 79 7 83 -2 68 75 -5 78 65 57 75 -10 76 53 76 0 -37</v>
      </c>
      <c r="E28" s="19" t="b">
        <f t="shared" ca="1" si="3"/>
        <v>0</v>
      </c>
      <c r="F28" s="5" t="str">
        <f t="shared" ca="1" si="4"/>
        <v>str</v>
      </c>
      <c r="G28" s="5">
        <f t="shared" ca="1" si="5"/>
        <v>166</v>
      </c>
      <c r="H28" s="5" t="str">
        <f t="shared" si="6"/>
        <v>str</v>
      </c>
      <c r="I28" s="13" t="b">
        <f t="shared" si="7"/>
        <v>1</v>
      </c>
      <c r="J28" s="6">
        <f ca="1">OFFSET(program!$B$2,0,disasm!A28)</f>
        <v>24</v>
      </c>
      <c r="K28" s="7">
        <f t="shared" ca="1" si="8"/>
        <v>24</v>
      </c>
      <c r="L28" s="7" t="e">
        <f t="shared" ca="1" si="9"/>
        <v>#VALUE!</v>
      </c>
      <c r="M28" s="7">
        <f t="shared" ca="1" si="10"/>
        <v>25</v>
      </c>
      <c r="N28" s="7">
        <f t="shared" si="11"/>
        <v>1</v>
      </c>
      <c r="O28" s="7">
        <f t="shared" si="12"/>
        <v>0</v>
      </c>
      <c r="P28" s="8">
        <f t="shared" si="13"/>
        <v>1</v>
      </c>
      <c r="Q28" s="8" t="str">
        <f t="shared" si="14"/>
        <v/>
      </c>
      <c r="R28" s="8" t="str">
        <f t="shared" si="15"/>
        <v/>
      </c>
      <c r="S28" s="8" t="str">
        <f t="shared" ca="1" si="16"/>
        <v>num</v>
      </c>
      <c r="T28" s="8" t="str">
        <f t="shared" si="17"/>
        <v/>
      </c>
      <c r="U28" s="8" t="str">
        <f t="shared" si="18"/>
        <v/>
      </c>
      <c r="V28" s="7">
        <f ca="1">IF(P28="","",OFFSET(program!$B$2,0,disasm!$A28+COLUMN()-COLUMN($V28)+IF($I28,0,1)))</f>
        <v>24</v>
      </c>
      <c r="W28" s="7" t="str">
        <f ca="1">IF(Q28="","",OFFSET(program!$B$2,0,disasm!$A28+COLUMN()-COLUMN($V28)+IF($I28,0,1)))</f>
        <v/>
      </c>
      <c r="X28" s="7" t="str">
        <f ca="1">IF(R28="","",OFFSET(program!$B$2,0,disasm!$A28+COLUMN()-COLUMN($V28)+IF($I28,0,1)))</f>
        <v/>
      </c>
      <c r="Y28" s="3" t="str">
        <f t="shared" ca="1" si="19"/>
        <v>24</v>
      </c>
      <c r="Z28" s="3" t="str">
        <f t="shared" si="20"/>
        <v/>
      </c>
      <c r="AA28" s="3" t="str">
        <f t="shared" si="21"/>
        <v/>
      </c>
      <c r="AB28" s="3" t="str">
        <f ca="1">" "
&amp;AF28
&amp;IF(AND(OR(K28=5,K28=6),MOD(INT(J28/1000),10)=1)," A2","")
&amp;IF(AND(NOT(I28),J28=109,OFFSET(program!$B$2,0,disasm!$A28+1)&gt;0,NOT(ISNUMBER(FIND(" A1 "," "&amp;AF28&amp;" "))))," AUTOLABEL","")
&amp;" "</f>
        <v xml:space="preserve">  </v>
      </c>
      <c r="AC28" s="17" t="s">
        <v>178</v>
      </c>
      <c r="AD28" t="s">
        <v>163</v>
      </c>
    </row>
    <row r="29" spans="1:32" x14ac:dyDescent="0.2">
      <c r="A29" s="1">
        <f t="shared" ca="1" si="1"/>
        <v>226</v>
      </c>
      <c r="B29" s="2" t="str">
        <f t="shared" ca="1" si="2"/>
        <v>str.you_don_see_that_item_here</v>
      </c>
      <c r="C29" s="3" t="str">
        <f ca="1">_xlfn.TEXTJOIN(" ",FALSE,OFFSET(program!$B$2,0,A29,1,M29))</f>
        <v>31 -21 57 78 83 -3 64 74 72 0 76 -9 73 58 57 -13 70 57 49 67 -18 54 64 48 55 -23 48 44 56 42 -14 -51</v>
      </c>
      <c r="D29" s="4" t="str">
        <f ca="1">IF($H29="data",".dat "&amp;Y29,
IF($H29="str",".str "&amp;_xlfn.TEXTJOIN(" ",FALSE,OFFSET(program!$B$2,0,A29+1,1,M29-1)),
IF(O29&lt;&gt;0,"LD"&amp;O29&amp;"  "&amp;CHOOSE(O29,Y29,Z29)&amp;", "&amp;AA29,
$L29&amp;" "&amp;_xlfn.TEXTJOIN(", ",TRUE,$Y29:$AA29)
)))</f>
        <v>.str -21 57 78 83 -3 64 74 72 0 76 -9 73 58 57 -13 70 57 49 67 -18 54 64 48 55 -23 48 44 56 42 -14 -51</v>
      </c>
      <c r="E29" s="19" t="b">
        <f t="shared" ca="1" si="3"/>
        <v>0</v>
      </c>
      <c r="F29" s="5" t="str">
        <f t="shared" ca="1" si="4"/>
        <v>str</v>
      </c>
      <c r="G29" s="5">
        <f t="shared" ca="1" si="5"/>
        <v>166</v>
      </c>
      <c r="H29" s="5" t="str">
        <f t="shared" si="6"/>
        <v>str</v>
      </c>
      <c r="I29" s="13" t="b">
        <f t="shared" si="7"/>
        <v>1</v>
      </c>
      <c r="J29" s="6">
        <f ca="1">OFFSET(program!$B$2,0,disasm!A29)</f>
        <v>31</v>
      </c>
      <c r="K29" s="7">
        <f t="shared" ca="1" si="8"/>
        <v>31</v>
      </c>
      <c r="L29" s="7" t="e">
        <f t="shared" ca="1" si="9"/>
        <v>#VALUE!</v>
      </c>
      <c r="M29" s="7">
        <f t="shared" ca="1" si="10"/>
        <v>32</v>
      </c>
      <c r="N29" s="7">
        <f t="shared" si="11"/>
        <v>1</v>
      </c>
      <c r="O29" s="7">
        <f t="shared" si="12"/>
        <v>0</v>
      </c>
      <c r="P29" s="8">
        <f t="shared" si="13"/>
        <v>1</v>
      </c>
      <c r="Q29" s="8" t="str">
        <f t="shared" si="14"/>
        <v/>
      </c>
      <c r="R29" s="8" t="str">
        <f t="shared" si="15"/>
        <v/>
      </c>
      <c r="S29" s="8" t="str">
        <f t="shared" ca="1" si="16"/>
        <v>num</v>
      </c>
      <c r="T29" s="8" t="str">
        <f t="shared" si="17"/>
        <v/>
      </c>
      <c r="U29" s="8" t="str">
        <f t="shared" si="18"/>
        <v/>
      </c>
      <c r="V29" s="7">
        <f ca="1">IF(P29="","",OFFSET(program!$B$2,0,disasm!$A29+COLUMN()-COLUMN($V29)+IF($I29,0,1)))</f>
        <v>31</v>
      </c>
      <c r="W29" s="7" t="str">
        <f ca="1">IF(Q29="","",OFFSET(program!$B$2,0,disasm!$A29+COLUMN()-COLUMN($V29)+IF($I29,0,1)))</f>
        <v/>
      </c>
      <c r="X29" s="7" t="str">
        <f ca="1">IF(R29="","",OFFSET(program!$B$2,0,disasm!$A29+COLUMN()-COLUMN($V29)+IF($I29,0,1)))</f>
        <v/>
      </c>
      <c r="Y29" s="3" t="str">
        <f t="shared" ca="1" si="19"/>
        <v>31</v>
      </c>
      <c r="Z29" s="3" t="str">
        <f t="shared" si="20"/>
        <v/>
      </c>
      <c r="AA29" s="3" t="str">
        <f t="shared" si="21"/>
        <v/>
      </c>
      <c r="AB29" s="3" t="str">
        <f ca="1">" "
&amp;AF29
&amp;IF(AND(OR(K29=5,K29=6),MOD(INT(J29/1000),10)=1)," A2","")
&amp;IF(AND(NOT(I29),J29=109,OFFSET(program!$B$2,0,disasm!$A29+1)&gt;0,NOT(ISNUMBER(FIND(" A1 "," "&amp;AF29&amp;" "))))," AUTOLABEL","")
&amp;" "</f>
        <v xml:space="preserve">  </v>
      </c>
      <c r="AC29" s="17" t="s">
        <v>180</v>
      </c>
      <c r="AD29" t="s">
        <v>164</v>
      </c>
    </row>
    <row r="30" spans="1:32" x14ac:dyDescent="0.2">
      <c r="A30" s="1">
        <f t="shared" ca="1" si="1"/>
        <v>258</v>
      </c>
      <c r="B30" s="2" t="str">
        <f t="shared" ca="1" si="2"/>
        <v>str.you_take_the</v>
      </c>
      <c r="C30" s="3" t="str">
        <f ca="1">_xlfn.TEXTJOIN(" ",FALSE,OFFSET(program!$B$2,0,A30,1,M30))</f>
        <v>14 -4 74 95 100 14 97 77 86 79 9 92 79 75 5</v>
      </c>
      <c r="D30" s="4" t="str">
        <f ca="1">IF($H30="data",".dat "&amp;Y30,
IF($H30="str",".str "&amp;_xlfn.TEXTJOIN(" ",FALSE,OFFSET(program!$B$2,0,A30+1,1,M30-1)),
IF(O30&lt;&gt;0,"LD"&amp;O30&amp;"  "&amp;CHOOSE(O30,Y30,Z30)&amp;", "&amp;AA30,
$L30&amp;" "&amp;_xlfn.TEXTJOIN(", ",TRUE,$Y30:$AA30)
)))</f>
        <v>.str -4 74 95 100 14 97 77 86 79 9 92 79 75 5</v>
      </c>
      <c r="E30" s="19" t="b">
        <f t="shared" ca="1" si="3"/>
        <v>0</v>
      </c>
      <c r="F30" s="5" t="str">
        <f t="shared" ca="1" si="4"/>
        <v>str</v>
      </c>
      <c r="G30" s="5">
        <f t="shared" ca="1" si="5"/>
        <v>166</v>
      </c>
      <c r="H30" s="5" t="str">
        <f t="shared" si="6"/>
        <v>str</v>
      </c>
      <c r="I30" s="13" t="b">
        <f t="shared" si="7"/>
        <v>1</v>
      </c>
      <c r="J30" s="6">
        <f ca="1">OFFSET(program!$B$2,0,disasm!A30)</f>
        <v>14</v>
      </c>
      <c r="K30" s="7">
        <f t="shared" ca="1" si="8"/>
        <v>14</v>
      </c>
      <c r="L30" s="7" t="e">
        <f t="shared" ca="1" si="9"/>
        <v>#VALUE!</v>
      </c>
      <c r="M30" s="7">
        <f t="shared" ca="1" si="10"/>
        <v>15</v>
      </c>
      <c r="N30" s="7">
        <f t="shared" si="11"/>
        <v>1</v>
      </c>
      <c r="O30" s="7">
        <f t="shared" si="12"/>
        <v>0</v>
      </c>
      <c r="P30" s="8">
        <f t="shared" si="13"/>
        <v>1</v>
      </c>
      <c r="Q30" s="8" t="str">
        <f t="shared" si="14"/>
        <v/>
      </c>
      <c r="R30" s="8" t="str">
        <f t="shared" si="15"/>
        <v/>
      </c>
      <c r="S30" s="8" t="str">
        <f t="shared" ca="1" si="16"/>
        <v>num</v>
      </c>
      <c r="T30" s="8" t="str">
        <f t="shared" si="17"/>
        <v/>
      </c>
      <c r="U30" s="8" t="str">
        <f t="shared" si="18"/>
        <v/>
      </c>
      <c r="V30" s="7">
        <f ca="1">IF(P30="","",OFFSET(program!$B$2,0,disasm!$A30+COLUMN()-COLUMN($V30)+IF($I30,0,1)))</f>
        <v>14</v>
      </c>
      <c r="W30" s="7" t="str">
        <f ca="1">IF(Q30="","",OFFSET(program!$B$2,0,disasm!$A30+COLUMN()-COLUMN($V30)+IF($I30,0,1)))</f>
        <v/>
      </c>
      <c r="X30" s="7" t="str">
        <f ca="1">IF(R30="","",OFFSET(program!$B$2,0,disasm!$A30+COLUMN()-COLUMN($V30)+IF($I30,0,1)))</f>
        <v/>
      </c>
      <c r="Y30" s="3" t="str">
        <f t="shared" ca="1" si="19"/>
        <v>14</v>
      </c>
      <c r="Z30" s="3" t="str">
        <f t="shared" si="20"/>
        <v/>
      </c>
      <c r="AA30" s="3" t="str">
        <f t="shared" si="21"/>
        <v/>
      </c>
      <c r="AB30" s="3" t="str">
        <f ca="1">" "
&amp;AF30
&amp;IF(AND(OR(K30=5,K30=6),MOD(INT(J30/1000),10)=1)," A2","")
&amp;IF(AND(NOT(I30),J30=109,OFFSET(program!$B$2,0,disasm!$A30+1)&gt;0,NOT(ISNUMBER(FIND(" A1 "," "&amp;AF30&amp;" "))))," AUTOLABEL","")
&amp;" "</f>
        <v xml:space="preserve">  </v>
      </c>
      <c r="AC30" s="17" t="s">
        <v>179</v>
      </c>
      <c r="AD30" t="s">
        <v>165</v>
      </c>
    </row>
    <row r="31" spans="1:32" x14ac:dyDescent="0.2">
      <c r="A31" s="1">
        <f t="shared" ca="1" si="1"/>
        <v>273</v>
      </c>
      <c r="B31" s="2" t="str">
        <f t="shared" ca="1" si="2"/>
        <v>str.you_dont_have_that_item</v>
      </c>
      <c r="C31" s="3" t="str">
        <f ca="1">_xlfn.TEXTJOIN(" ",FALSE,OFFSET(program!$B$2,0,A31,1,M31))</f>
        <v>27 -17 61 82 87 1 68 78 76 4 80 -5 66 58 78 60 -10 73 60 52 70 -15 57 67 51 58 -6 -43</v>
      </c>
      <c r="D31" s="4" t="str">
        <f ca="1">IF($H31="data",".dat "&amp;Y31,
IF($H31="str",".str "&amp;_xlfn.TEXTJOIN(" ",FALSE,OFFSET(program!$B$2,0,A31+1,1,M31-1)),
IF(O31&lt;&gt;0,"LD"&amp;O31&amp;"  "&amp;CHOOSE(O31,Y31,Z31)&amp;", "&amp;AA31,
$L31&amp;" "&amp;_xlfn.TEXTJOIN(", ",TRUE,$Y31:$AA31)
)))</f>
        <v>.str -17 61 82 87 1 68 78 76 4 80 -5 66 58 78 60 -10 73 60 52 70 -15 57 67 51 58 -6 -43</v>
      </c>
      <c r="E31" s="19" t="b">
        <f t="shared" ca="1" si="3"/>
        <v>0</v>
      </c>
      <c r="F31" s="5" t="str">
        <f t="shared" ca="1" si="4"/>
        <v>str</v>
      </c>
      <c r="G31" s="5">
        <f t="shared" ca="1" si="5"/>
        <v>166</v>
      </c>
      <c r="H31" s="5" t="str">
        <f t="shared" si="6"/>
        <v>str</v>
      </c>
      <c r="I31" s="13" t="b">
        <f t="shared" si="7"/>
        <v>1</v>
      </c>
      <c r="J31" s="6">
        <f ca="1">OFFSET(program!$B$2,0,disasm!A31)</f>
        <v>27</v>
      </c>
      <c r="K31" s="7">
        <f t="shared" ca="1" si="8"/>
        <v>27</v>
      </c>
      <c r="L31" s="7" t="e">
        <f t="shared" ca="1" si="9"/>
        <v>#VALUE!</v>
      </c>
      <c r="M31" s="7">
        <f t="shared" ca="1" si="10"/>
        <v>28</v>
      </c>
      <c r="N31" s="7">
        <f t="shared" si="11"/>
        <v>1</v>
      </c>
      <c r="O31" s="7">
        <f t="shared" si="12"/>
        <v>0</v>
      </c>
      <c r="P31" s="8">
        <f t="shared" si="13"/>
        <v>1</v>
      </c>
      <c r="Q31" s="8" t="str">
        <f t="shared" si="14"/>
        <v/>
      </c>
      <c r="R31" s="8" t="str">
        <f t="shared" si="15"/>
        <v/>
      </c>
      <c r="S31" s="8" t="str">
        <f t="shared" ca="1" si="16"/>
        <v>num</v>
      </c>
      <c r="T31" s="8" t="str">
        <f t="shared" si="17"/>
        <v/>
      </c>
      <c r="U31" s="8" t="str">
        <f t="shared" si="18"/>
        <v/>
      </c>
      <c r="V31" s="7">
        <f ca="1">IF(P31="","",OFFSET(program!$B$2,0,disasm!$A31+COLUMN()-COLUMN($V31)+IF($I31,0,1)))</f>
        <v>27</v>
      </c>
      <c r="W31" s="7" t="str">
        <f ca="1">IF(Q31="","",OFFSET(program!$B$2,0,disasm!$A31+COLUMN()-COLUMN($V31)+IF($I31,0,1)))</f>
        <v/>
      </c>
      <c r="X31" s="7" t="str">
        <f ca="1">IF(R31="","",OFFSET(program!$B$2,0,disasm!$A31+COLUMN()-COLUMN($V31)+IF($I31,0,1)))</f>
        <v/>
      </c>
      <c r="Y31" s="3" t="str">
        <f t="shared" ca="1" si="19"/>
        <v>27</v>
      </c>
      <c r="Z31" s="3" t="str">
        <f t="shared" si="20"/>
        <v/>
      </c>
      <c r="AA31" s="3" t="str">
        <f t="shared" si="21"/>
        <v/>
      </c>
      <c r="AB31" s="3" t="str">
        <f ca="1">" "
&amp;AF31
&amp;IF(AND(OR(K31=5,K31=6),MOD(INT(J31/1000),10)=1)," A2","")
&amp;IF(AND(NOT(I31),J31=109,OFFSET(program!$B$2,0,disasm!$A31+1)&gt;0,NOT(ISNUMBER(FIND(" A1 "," "&amp;AF31&amp;" "))))," AUTOLABEL","")
&amp;" "</f>
        <v xml:space="preserve">  </v>
      </c>
      <c r="AC31" s="17" t="s">
        <v>181</v>
      </c>
      <c r="AD31" t="s">
        <v>166</v>
      </c>
    </row>
    <row r="32" spans="1:32" x14ac:dyDescent="0.2">
      <c r="A32" s="1">
        <f t="shared" ca="1" si="1"/>
        <v>301</v>
      </c>
      <c r="B32" s="2" t="str">
        <f t="shared" ca="1" si="2"/>
        <v>str.you_drop_the</v>
      </c>
      <c r="C32" s="3" t="str">
        <f ca="1">_xlfn.TEXTJOIN(" ",FALSE,OFFSET(program!$B$2,0,A32,1,M32))</f>
        <v>14 -4 74 95 100 14 81 94 90 90 9 92 79 75 5</v>
      </c>
      <c r="D32" s="4" t="str">
        <f ca="1">IF($H32="data",".dat "&amp;Y32,
IF($H32="str",".str "&amp;_xlfn.TEXTJOIN(" ",FALSE,OFFSET(program!$B$2,0,A32+1,1,M32-1)),
IF(O32&lt;&gt;0,"LD"&amp;O32&amp;"  "&amp;CHOOSE(O32,Y32,Z32)&amp;", "&amp;AA32,
$L32&amp;" "&amp;_xlfn.TEXTJOIN(", ",TRUE,$Y32:$AA32)
)))</f>
        <v>.str -4 74 95 100 14 81 94 90 90 9 92 79 75 5</v>
      </c>
      <c r="E32" s="19" t="b">
        <f t="shared" ca="1" si="3"/>
        <v>0</v>
      </c>
      <c r="F32" s="5" t="str">
        <f t="shared" ca="1" si="4"/>
        <v>str</v>
      </c>
      <c r="G32" s="5">
        <f t="shared" ca="1" si="5"/>
        <v>166</v>
      </c>
      <c r="H32" s="5" t="str">
        <f t="shared" si="6"/>
        <v>str</v>
      </c>
      <c r="I32" s="13" t="b">
        <f t="shared" si="7"/>
        <v>1</v>
      </c>
      <c r="J32" s="6">
        <f ca="1">OFFSET(program!$B$2,0,disasm!A32)</f>
        <v>14</v>
      </c>
      <c r="K32" s="7">
        <f t="shared" ca="1" si="8"/>
        <v>14</v>
      </c>
      <c r="L32" s="7" t="e">
        <f t="shared" ca="1" si="9"/>
        <v>#VALUE!</v>
      </c>
      <c r="M32" s="7">
        <f t="shared" ca="1" si="10"/>
        <v>15</v>
      </c>
      <c r="N32" s="7">
        <f t="shared" si="11"/>
        <v>1</v>
      </c>
      <c r="O32" s="7">
        <f t="shared" si="12"/>
        <v>0</v>
      </c>
      <c r="P32" s="8">
        <f t="shared" si="13"/>
        <v>1</v>
      </c>
      <c r="Q32" s="8" t="str">
        <f t="shared" si="14"/>
        <v/>
      </c>
      <c r="R32" s="8" t="str">
        <f t="shared" si="15"/>
        <v/>
      </c>
      <c r="S32" s="8" t="str">
        <f t="shared" ca="1" si="16"/>
        <v>num</v>
      </c>
      <c r="T32" s="8" t="str">
        <f t="shared" si="17"/>
        <v/>
      </c>
      <c r="U32" s="8" t="str">
        <f t="shared" si="18"/>
        <v/>
      </c>
      <c r="V32" s="7">
        <f ca="1">IF(P32="","",OFFSET(program!$B$2,0,disasm!$A32+COLUMN()-COLUMN($V32)+IF($I32,0,1)))</f>
        <v>14</v>
      </c>
      <c r="W32" s="7" t="str">
        <f ca="1">IF(Q32="","",OFFSET(program!$B$2,0,disasm!$A32+COLUMN()-COLUMN($V32)+IF($I32,0,1)))</f>
        <v/>
      </c>
      <c r="X32" s="7" t="str">
        <f ca="1">IF(R32="","",OFFSET(program!$B$2,0,disasm!$A32+COLUMN()-COLUMN($V32)+IF($I32,0,1)))</f>
        <v/>
      </c>
      <c r="Y32" s="3" t="str">
        <f t="shared" ca="1" si="19"/>
        <v>14</v>
      </c>
      <c r="Z32" s="3" t="str">
        <f t="shared" si="20"/>
        <v/>
      </c>
      <c r="AA32" s="3" t="str">
        <f t="shared" si="21"/>
        <v/>
      </c>
      <c r="AB32" s="3" t="str">
        <f ca="1">" "
&amp;AF32
&amp;IF(AND(OR(K32=5,K32=6),MOD(INT(J32/1000),10)=1)," A2","")
&amp;IF(AND(NOT(I32),J32=109,OFFSET(program!$B$2,0,disasm!$A32+1)&gt;0,NOT(ISNUMBER(FIND(" A1 "," "&amp;AF32&amp;" "))))," AUTOLABEL","")
&amp;" "</f>
        <v xml:space="preserve">  </v>
      </c>
      <c r="AC32" s="17" t="s">
        <v>182</v>
      </c>
      <c r="AD32" s="17" t="s">
        <v>167</v>
      </c>
    </row>
    <row r="33" spans="1:32" x14ac:dyDescent="0.2">
      <c r="A33" s="1">
        <f t="shared" ca="1" si="1"/>
        <v>316</v>
      </c>
      <c r="B33" s="2" t="str">
        <f t="shared" ca="1" si="2"/>
        <v>str.the_electromagnet_stuck_cant_move</v>
      </c>
      <c r="C33" s="3" t="str">
        <f ca="1">_xlfn.TEXTJOIN(" ",FALSE,OFFSET(program!$B$2,0,A33,1,M33))</f>
        <v>60 -50 23 42 38 -32 38 39 30 42 47 -38 30 36 28 25 41 38 34 31 18 23 29 19 33 -52 20 29 -55 27 27 27 8 15 -61 22 16 -64 24 13 18 -54 -69 -70 -14 7 12 -74 -8 -11 1 -71 5 -80 -4 -3 3 -15 -84 -85 -109</v>
      </c>
      <c r="D33" s="4" t="str">
        <f ca="1">IF($H33="data",".dat "&amp;Y33,
IF($H33="str",".str "&amp;_xlfn.TEXTJOIN(" ",FALSE,OFFSET(program!$B$2,0,A33+1,1,M33-1)),
IF(O33&lt;&gt;0,"LD"&amp;O33&amp;"  "&amp;CHOOSE(O33,Y33,Z33)&amp;", "&amp;AA33,
$L33&amp;" "&amp;_xlfn.TEXTJOIN(", ",TRUE,$Y33:$AA33)
)))</f>
        <v>.str -50 23 42 38 -32 38 39 30 42 47 -38 30 36 28 25 41 38 34 31 18 23 29 19 33 -52 20 29 -55 27 27 27 8 15 -61 22 16 -64 24 13 18 -54 -69 -70 -14 7 12 -74 -8 -11 1 -71 5 -80 -4 -3 3 -15 -84 -85 -109</v>
      </c>
      <c r="E33" s="19" t="b">
        <f t="shared" ca="1" si="3"/>
        <v>0</v>
      </c>
      <c r="F33" s="5" t="str">
        <f t="shared" ca="1" si="4"/>
        <v>str</v>
      </c>
      <c r="G33" s="5">
        <f t="shared" ca="1" si="5"/>
        <v>166</v>
      </c>
      <c r="H33" s="5" t="str">
        <f t="shared" si="6"/>
        <v>str</v>
      </c>
      <c r="I33" s="13" t="b">
        <f t="shared" si="7"/>
        <v>1</v>
      </c>
      <c r="J33" s="6">
        <f ca="1">OFFSET(program!$B$2,0,disasm!A33)</f>
        <v>60</v>
      </c>
      <c r="K33" s="7">
        <f t="shared" ca="1" si="8"/>
        <v>60</v>
      </c>
      <c r="L33" s="7" t="e">
        <f t="shared" ca="1" si="9"/>
        <v>#VALUE!</v>
      </c>
      <c r="M33" s="7">
        <f t="shared" ca="1" si="10"/>
        <v>61</v>
      </c>
      <c r="N33" s="7">
        <f t="shared" si="11"/>
        <v>1</v>
      </c>
      <c r="O33" s="7">
        <f t="shared" si="12"/>
        <v>0</v>
      </c>
      <c r="P33" s="8">
        <f t="shared" si="13"/>
        <v>1</v>
      </c>
      <c r="Q33" s="8" t="str">
        <f t="shared" si="14"/>
        <v/>
      </c>
      <c r="R33" s="8" t="str">
        <f t="shared" si="15"/>
        <v/>
      </c>
      <c r="S33" s="8" t="str">
        <f t="shared" ca="1" si="16"/>
        <v>num</v>
      </c>
      <c r="T33" s="8" t="str">
        <f t="shared" si="17"/>
        <v/>
      </c>
      <c r="U33" s="8" t="str">
        <f t="shared" si="18"/>
        <v/>
      </c>
      <c r="V33" s="7">
        <f ca="1">IF(P33="","",OFFSET(program!$B$2,0,disasm!$A33+COLUMN()-COLUMN($V33)+IF($I33,0,1)))</f>
        <v>60</v>
      </c>
      <c r="W33" s="7" t="str">
        <f ca="1">IF(Q33="","",OFFSET(program!$B$2,0,disasm!$A33+COLUMN()-COLUMN($V33)+IF($I33,0,1)))</f>
        <v/>
      </c>
      <c r="X33" s="7" t="str">
        <f ca="1">IF(R33="","",OFFSET(program!$B$2,0,disasm!$A33+COLUMN()-COLUMN($V33)+IF($I33,0,1)))</f>
        <v/>
      </c>
      <c r="Y33" s="3" t="str">
        <f t="shared" ca="1" si="19"/>
        <v>60</v>
      </c>
      <c r="Z33" s="3" t="str">
        <f t="shared" si="20"/>
        <v/>
      </c>
      <c r="AA33" s="3" t="str">
        <f t="shared" si="21"/>
        <v/>
      </c>
      <c r="AB33" s="3" t="str">
        <f ca="1">" "
&amp;AF33
&amp;IF(AND(OR(K33=5,K33=6),MOD(INT(J33/1000),10)=1)," A2","")
&amp;IF(AND(NOT(I33),J33=109,OFFSET(program!$B$2,0,disasm!$A33+1)&gt;0,NOT(ISNUMBER(FIND(" A1 "," "&amp;AF33&amp;" "))))," AUTOLABEL","")
&amp;" "</f>
        <v xml:space="preserve">  </v>
      </c>
      <c r="AC33" s="17" t="s">
        <v>183</v>
      </c>
      <c r="AD33" t="s">
        <v>168</v>
      </c>
    </row>
    <row r="34" spans="1:32" x14ac:dyDescent="0.2">
      <c r="A34" s="1">
        <f t="shared" ca="1" si="1"/>
        <v>377</v>
      </c>
      <c r="B34" s="2" t="str">
        <f t="shared" ca="1" si="2"/>
        <v>str.you_take_the_infinite_loop</v>
      </c>
      <c r="C34" s="3" t="str">
        <f ca="1">_xlfn.TEXTJOIN(" ",FALSE,OFFSET(program!$B$2,0,A34,1,M34))</f>
        <v>29 -19 59 80 85 -1 82 62 71 64 -6 77 64 60 -10 62 66 57 59 63 57 67 51 -19 56 58 57 57 -10 -47</v>
      </c>
      <c r="D34" s="4" t="str">
        <f ca="1">IF($H34="data",".dat "&amp;Y34,
IF($H34="str",".str "&amp;_xlfn.TEXTJOIN(" ",FALSE,OFFSET(program!$B$2,0,A34+1,1,M34-1)),
IF(O34&lt;&gt;0,"LD"&amp;O34&amp;"  "&amp;CHOOSE(O34,Y34,Z34)&amp;", "&amp;AA34,
$L34&amp;" "&amp;_xlfn.TEXTJOIN(", ",TRUE,$Y34:$AA34)
)))</f>
        <v>.str -19 59 80 85 -1 82 62 71 64 -6 77 64 60 -10 62 66 57 59 63 57 67 51 -19 56 58 57 57 -10 -47</v>
      </c>
      <c r="E34" s="19" t="b">
        <f t="shared" ca="1" si="3"/>
        <v>0</v>
      </c>
      <c r="F34" s="5" t="str">
        <f t="shared" ca="1" si="4"/>
        <v>str</v>
      </c>
      <c r="G34" s="5">
        <f t="shared" ca="1" si="5"/>
        <v>166</v>
      </c>
      <c r="H34" s="5" t="str">
        <f t="shared" si="6"/>
        <v>str</v>
      </c>
      <c r="I34" s="13" t="b">
        <f t="shared" si="7"/>
        <v>1</v>
      </c>
      <c r="J34" s="6">
        <f ca="1">OFFSET(program!$B$2,0,disasm!A34)</f>
        <v>29</v>
      </c>
      <c r="K34" s="7">
        <f t="shared" ca="1" si="8"/>
        <v>29</v>
      </c>
      <c r="L34" s="7" t="e">
        <f t="shared" ca="1" si="9"/>
        <v>#VALUE!</v>
      </c>
      <c r="M34" s="7">
        <f t="shared" ca="1" si="10"/>
        <v>30</v>
      </c>
      <c r="N34" s="7">
        <f t="shared" si="11"/>
        <v>1</v>
      </c>
      <c r="O34" s="7">
        <f t="shared" si="12"/>
        <v>0</v>
      </c>
      <c r="P34" s="8">
        <f t="shared" si="13"/>
        <v>1</v>
      </c>
      <c r="Q34" s="8" t="str">
        <f t="shared" si="14"/>
        <v/>
      </c>
      <c r="R34" s="8" t="str">
        <f t="shared" si="15"/>
        <v/>
      </c>
      <c r="S34" s="8" t="str">
        <f t="shared" ca="1" si="16"/>
        <v>num</v>
      </c>
      <c r="T34" s="8" t="str">
        <f t="shared" si="17"/>
        <v/>
      </c>
      <c r="U34" s="8" t="str">
        <f t="shared" si="18"/>
        <v/>
      </c>
      <c r="V34" s="7">
        <f ca="1">IF(P34="","",OFFSET(program!$B$2,0,disasm!$A34+COLUMN()-COLUMN($V34)+IF($I34,0,1)))</f>
        <v>29</v>
      </c>
      <c r="W34" s="7" t="str">
        <f ca="1">IF(Q34="","",OFFSET(program!$B$2,0,disasm!$A34+COLUMN()-COLUMN($V34)+IF($I34,0,1)))</f>
        <v/>
      </c>
      <c r="X34" s="7" t="str">
        <f ca="1">IF(R34="","",OFFSET(program!$B$2,0,disasm!$A34+COLUMN()-COLUMN($V34)+IF($I34,0,1)))</f>
        <v/>
      </c>
      <c r="Y34" s="3" t="str">
        <f t="shared" ca="1" si="19"/>
        <v>29</v>
      </c>
      <c r="Z34" s="3" t="str">
        <f t="shared" si="20"/>
        <v/>
      </c>
      <c r="AA34" s="3" t="str">
        <f t="shared" si="21"/>
        <v/>
      </c>
      <c r="AB34" s="3" t="str">
        <f ca="1">" "
&amp;AF34
&amp;IF(AND(OR(K34=5,K34=6),MOD(INT(J34/1000),10)=1)," A2","")
&amp;IF(AND(NOT(I34),J34=109,OFFSET(program!$B$2,0,disasm!$A34+1)&gt;0,NOT(ISNUMBER(FIND(" A1 "," "&amp;AF34&amp;" "))))," AUTOLABEL","")
&amp;" "</f>
        <v xml:space="preserve">  </v>
      </c>
      <c r="AC34" s="17" t="s">
        <v>184</v>
      </c>
      <c r="AD34" t="s">
        <v>169</v>
      </c>
    </row>
    <row r="35" spans="1:32" x14ac:dyDescent="0.2">
      <c r="A35" s="1">
        <f t="shared" ca="1" si="1"/>
        <v>407</v>
      </c>
      <c r="B35" s="2" t="str">
        <f t="shared" ca="1" si="2"/>
        <v>str.molten_lava_too_hot_you_melt</v>
      </c>
      <c r="C35" s="3" t="str">
        <f ca="1">_xlfn.TEXTJOIN(" ",FALSE,OFFSET(program!$B$2,0,A35,1,M35))</f>
        <v>44 -34 39 58 54 -16 60 61 57 64 48 56 -23 52 40 60 38 -28 44 53 -31 55 32 55 -35 48 42 41 -39 32 38 42 -42 -44 12 33 38 -48 28 19 25 32 -52 -76 -77</v>
      </c>
      <c r="D35" s="4" t="str">
        <f ca="1">IF($H35="data",".dat "&amp;Y35,
IF($H35="str",".str "&amp;_xlfn.TEXTJOIN(" ",FALSE,OFFSET(program!$B$2,0,A35+1,1,M35-1)),
IF(O35&lt;&gt;0,"LD"&amp;O35&amp;"  "&amp;CHOOSE(O35,Y35,Z35)&amp;", "&amp;AA35,
$L35&amp;" "&amp;_xlfn.TEXTJOIN(", ",TRUE,$Y35:$AA35)
)))</f>
        <v>.str -34 39 58 54 -16 60 61 57 64 48 56 -23 52 40 60 38 -28 44 53 -31 55 32 55 -35 48 42 41 -39 32 38 42 -42 -44 12 33 38 -48 28 19 25 32 -52 -76 -77</v>
      </c>
      <c r="E35" s="19" t="b">
        <f t="shared" ca="1" si="3"/>
        <v>0</v>
      </c>
      <c r="F35" s="5" t="str">
        <f t="shared" ca="1" si="4"/>
        <v>str</v>
      </c>
      <c r="G35" s="5">
        <f t="shared" ca="1" si="5"/>
        <v>166</v>
      </c>
      <c r="H35" s="5" t="str">
        <f t="shared" si="6"/>
        <v>str</v>
      </c>
      <c r="I35" s="13" t="b">
        <f t="shared" si="7"/>
        <v>1</v>
      </c>
      <c r="J35" s="6">
        <f ca="1">OFFSET(program!$B$2,0,disasm!A35)</f>
        <v>44</v>
      </c>
      <c r="K35" s="7">
        <f t="shared" ca="1" si="8"/>
        <v>44</v>
      </c>
      <c r="L35" s="7" t="e">
        <f t="shared" ca="1" si="9"/>
        <v>#VALUE!</v>
      </c>
      <c r="M35" s="7">
        <f t="shared" ca="1" si="10"/>
        <v>45</v>
      </c>
      <c r="N35" s="7">
        <f t="shared" si="11"/>
        <v>1</v>
      </c>
      <c r="O35" s="7">
        <f t="shared" si="12"/>
        <v>0</v>
      </c>
      <c r="P35" s="8">
        <f t="shared" si="13"/>
        <v>1</v>
      </c>
      <c r="Q35" s="8" t="str">
        <f t="shared" si="14"/>
        <v/>
      </c>
      <c r="R35" s="8" t="str">
        <f t="shared" si="15"/>
        <v/>
      </c>
      <c r="S35" s="8" t="str">
        <f t="shared" ca="1" si="16"/>
        <v>num</v>
      </c>
      <c r="T35" s="8" t="str">
        <f t="shared" si="17"/>
        <v/>
      </c>
      <c r="U35" s="8" t="str">
        <f t="shared" si="18"/>
        <v/>
      </c>
      <c r="V35" s="7">
        <f ca="1">IF(P35="","",OFFSET(program!$B$2,0,disasm!$A35+COLUMN()-COLUMN($V35)+IF($I35,0,1)))</f>
        <v>44</v>
      </c>
      <c r="W35" s="7" t="str">
        <f ca="1">IF(Q35="","",OFFSET(program!$B$2,0,disasm!$A35+COLUMN()-COLUMN($V35)+IF($I35,0,1)))</f>
        <v/>
      </c>
      <c r="X35" s="7" t="str">
        <f ca="1">IF(R35="","",OFFSET(program!$B$2,0,disasm!$A35+COLUMN()-COLUMN($V35)+IF($I35,0,1)))</f>
        <v/>
      </c>
      <c r="Y35" s="3" t="str">
        <f t="shared" ca="1" si="19"/>
        <v>44</v>
      </c>
      <c r="Z35" s="3" t="str">
        <f t="shared" si="20"/>
        <v/>
      </c>
      <c r="AA35" s="3" t="str">
        <f t="shared" si="21"/>
        <v/>
      </c>
      <c r="AB35" s="3" t="str">
        <f ca="1">" "
&amp;AF35
&amp;IF(AND(OR(K35=5,K35=6),MOD(INT(J35/1000),10)=1)," A2","")
&amp;IF(AND(NOT(I35),J35=109,OFFSET(program!$B$2,0,disasm!$A35+1)&gt;0,NOT(ISNUMBER(FIND(" A1 "," "&amp;AF35&amp;" "))))," AUTOLABEL","")
&amp;" "</f>
        <v xml:space="preserve">  </v>
      </c>
      <c r="AC35" s="17" t="s">
        <v>185</v>
      </c>
      <c r="AD35" t="s">
        <v>170</v>
      </c>
    </row>
    <row r="36" spans="1:32" x14ac:dyDescent="0.2">
      <c r="A36" s="1">
        <f t="shared" ca="1" si="1"/>
        <v>452</v>
      </c>
      <c r="B36" s="2" t="str">
        <f t="shared" ca="1" si="2"/>
        <v>str.completely_dark_eaten_by_grue</v>
      </c>
      <c r="C36" s="3" t="str">
        <f ca="1">_xlfn.TEXTJOIN(" ",FALSE,OFFSET(program!$B$2,0,A36,1,M36))</f>
        <v>59 -49 13 55 -30 42 51 -33 49 50 32 31 31 39 36 48 -42 24 35 32 34 29 21 35 19 25 37 -53 14 10 26 18 -57 -59 -3 18 23 -63 1 17 3 -67 1 -4 14 -2 6 -73 -8 14 -76 -12 -78 -40 2 4 -13 -82 -106 -107</v>
      </c>
      <c r="D36" s="4" t="str">
        <f ca="1">IF($H36="data",".dat "&amp;Y36,
IF($H36="str",".str "&amp;_xlfn.TEXTJOIN(" ",FALSE,OFFSET(program!$B$2,0,A36+1,1,M36-1)),
IF(O36&lt;&gt;0,"LD"&amp;O36&amp;"  "&amp;CHOOSE(O36,Y36,Z36)&amp;", "&amp;AA36,
$L36&amp;" "&amp;_xlfn.TEXTJOIN(", ",TRUE,$Y36:$AA36)
)))</f>
        <v>.str -49 13 55 -30 42 51 -33 49 50 32 31 31 39 36 48 -42 24 35 32 34 29 21 35 19 25 37 -53 14 10 26 18 -57 -59 -3 18 23 -63 1 17 3 -67 1 -4 14 -2 6 -73 -8 14 -76 -12 -78 -40 2 4 -13 -82 -106 -107</v>
      </c>
      <c r="E36" s="19" t="b">
        <f t="shared" ca="1" si="3"/>
        <v>0</v>
      </c>
      <c r="F36" s="5" t="str">
        <f t="shared" ca="1" si="4"/>
        <v>str</v>
      </c>
      <c r="G36" s="5">
        <f t="shared" ca="1" si="5"/>
        <v>166</v>
      </c>
      <c r="H36" s="5" t="str">
        <f t="shared" si="6"/>
        <v>str</v>
      </c>
      <c r="I36" s="13" t="b">
        <f t="shared" si="7"/>
        <v>1</v>
      </c>
      <c r="J36" s="6">
        <f ca="1">OFFSET(program!$B$2,0,disasm!A36)</f>
        <v>59</v>
      </c>
      <c r="K36" s="7">
        <f t="shared" ca="1" si="8"/>
        <v>59</v>
      </c>
      <c r="L36" s="7" t="e">
        <f t="shared" ca="1" si="9"/>
        <v>#VALUE!</v>
      </c>
      <c r="M36" s="7">
        <f t="shared" ca="1" si="10"/>
        <v>60</v>
      </c>
      <c r="N36" s="7">
        <f t="shared" si="11"/>
        <v>1</v>
      </c>
      <c r="O36" s="7">
        <f t="shared" si="12"/>
        <v>0</v>
      </c>
      <c r="P36" s="8">
        <f t="shared" si="13"/>
        <v>1</v>
      </c>
      <c r="Q36" s="8" t="str">
        <f t="shared" si="14"/>
        <v/>
      </c>
      <c r="R36" s="8" t="str">
        <f t="shared" si="15"/>
        <v/>
      </c>
      <c r="S36" s="8" t="str">
        <f t="shared" ca="1" si="16"/>
        <v>num</v>
      </c>
      <c r="T36" s="8" t="str">
        <f t="shared" si="17"/>
        <v/>
      </c>
      <c r="U36" s="8" t="str">
        <f t="shared" si="18"/>
        <v/>
      </c>
      <c r="V36" s="7">
        <f ca="1">IF(P36="","",OFFSET(program!$B$2,0,disasm!$A36+COLUMN()-COLUMN($V36)+IF($I36,0,1)))</f>
        <v>59</v>
      </c>
      <c r="W36" s="7" t="str">
        <f ca="1">IF(Q36="","",OFFSET(program!$B$2,0,disasm!$A36+COLUMN()-COLUMN($V36)+IF($I36,0,1)))</f>
        <v/>
      </c>
      <c r="X36" s="7" t="str">
        <f ca="1">IF(R36="","",OFFSET(program!$B$2,0,disasm!$A36+COLUMN()-COLUMN($V36)+IF($I36,0,1)))</f>
        <v/>
      </c>
      <c r="Y36" s="3" t="str">
        <f t="shared" ca="1" si="19"/>
        <v>59</v>
      </c>
      <c r="Z36" s="3" t="str">
        <f t="shared" si="20"/>
        <v/>
      </c>
      <c r="AA36" s="3" t="str">
        <f t="shared" si="21"/>
        <v/>
      </c>
      <c r="AB36" s="3" t="str">
        <f ca="1">" "
&amp;AF36
&amp;IF(AND(OR(K36=5,K36=6),MOD(INT(J36/1000),10)=1)," A2","")
&amp;IF(AND(NOT(I36),J36=109,OFFSET(program!$B$2,0,disasm!$A36+1)&gt;0,NOT(ISNUMBER(FIND(" A1 "," "&amp;AF36&amp;" "))))," AUTOLABEL","")
&amp;" "</f>
        <v xml:space="preserve">  </v>
      </c>
      <c r="AC36" s="17" t="s">
        <v>186</v>
      </c>
      <c r="AD36" t="s">
        <v>171</v>
      </c>
    </row>
    <row r="37" spans="1:32" x14ac:dyDescent="0.2">
      <c r="A37" s="1">
        <f t="shared" ca="1" si="1"/>
        <v>512</v>
      </c>
      <c r="B37" s="2" t="str">
        <f t="shared" ca="1" si="2"/>
        <v>str.you_launched_into_space</v>
      </c>
      <c r="C37" s="3" t="str">
        <f ca="1">_xlfn.TEXTJOIN(" ",FALSE,OFFSET(program!$B$2,0,A37,1,M37))</f>
        <v>35 -25 53 74 79 0 74 60 -10 65 53 72 64 52 56 52 50 -19 53 57 62 56 -24 58 54 38 39 40 -29 -31 2 56 35 -34 -58 -59</v>
      </c>
      <c r="D37" s="4" t="str">
        <f ca="1">IF($H37="data",".dat "&amp;Y37,
IF($H37="str",".str "&amp;_xlfn.TEXTJOIN(" ",FALSE,OFFSET(program!$B$2,0,A37+1,1,M37-1)),
IF(O37&lt;&gt;0,"LD"&amp;O37&amp;"  "&amp;CHOOSE(O37,Y37,Z37)&amp;", "&amp;AA37,
$L37&amp;" "&amp;_xlfn.TEXTJOIN(", ",TRUE,$Y37:$AA37)
)))</f>
        <v>.str -25 53 74 79 0 74 60 -10 65 53 72 64 52 56 52 50 -19 53 57 62 56 -24 58 54 38 39 40 -29 -31 2 56 35 -34 -58 -59</v>
      </c>
      <c r="E37" s="19" t="b">
        <f t="shared" ca="1" si="3"/>
        <v>0</v>
      </c>
      <c r="F37" s="5" t="str">
        <f t="shared" ca="1" si="4"/>
        <v>str</v>
      </c>
      <c r="G37" s="5">
        <f t="shared" ca="1" si="5"/>
        <v>166</v>
      </c>
      <c r="H37" s="5" t="str">
        <f t="shared" si="6"/>
        <v>str</v>
      </c>
      <c r="I37" s="13" t="b">
        <f t="shared" si="7"/>
        <v>1</v>
      </c>
      <c r="J37" s="6">
        <f ca="1">OFFSET(program!$B$2,0,disasm!A37)</f>
        <v>35</v>
      </c>
      <c r="K37" s="7">
        <f t="shared" ca="1" si="8"/>
        <v>35</v>
      </c>
      <c r="L37" s="7" t="e">
        <f t="shared" ca="1" si="9"/>
        <v>#VALUE!</v>
      </c>
      <c r="M37" s="7">
        <f t="shared" ca="1" si="10"/>
        <v>36</v>
      </c>
      <c r="N37" s="7">
        <f t="shared" si="11"/>
        <v>1</v>
      </c>
      <c r="O37" s="7">
        <f t="shared" si="12"/>
        <v>0</v>
      </c>
      <c r="P37" s="8">
        <f t="shared" si="13"/>
        <v>1</v>
      </c>
      <c r="Q37" s="8" t="str">
        <f t="shared" si="14"/>
        <v/>
      </c>
      <c r="R37" s="8" t="str">
        <f t="shared" si="15"/>
        <v/>
      </c>
      <c r="S37" s="8" t="str">
        <f t="shared" ca="1" si="16"/>
        <v>num</v>
      </c>
      <c r="T37" s="8" t="str">
        <f t="shared" si="17"/>
        <v/>
      </c>
      <c r="U37" s="8" t="str">
        <f t="shared" si="18"/>
        <v/>
      </c>
      <c r="V37" s="7">
        <f ca="1">IF(P37="","",OFFSET(program!$B$2,0,disasm!$A37+COLUMN()-COLUMN($V37)+IF($I37,0,1)))</f>
        <v>35</v>
      </c>
      <c r="W37" s="7" t="str">
        <f ca="1">IF(Q37="","",OFFSET(program!$B$2,0,disasm!$A37+COLUMN()-COLUMN($V37)+IF($I37,0,1)))</f>
        <v/>
      </c>
      <c r="X37" s="7" t="str">
        <f ca="1">IF(R37="","",OFFSET(program!$B$2,0,disasm!$A37+COLUMN()-COLUMN($V37)+IF($I37,0,1)))</f>
        <v/>
      </c>
      <c r="Y37" s="3" t="str">
        <f t="shared" ca="1" si="19"/>
        <v>35</v>
      </c>
      <c r="Z37" s="3" t="str">
        <f t="shared" si="20"/>
        <v/>
      </c>
      <c r="AA37" s="3" t="str">
        <f t="shared" si="21"/>
        <v/>
      </c>
      <c r="AB37" s="3" t="str">
        <f ca="1">" "
&amp;AF37
&amp;IF(AND(OR(K37=5,K37=6),MOD(INT(J37/1000),10)=1)," A2","")
&amp;IF(AND(NOT(I37),J37=109,OFFSET(program!$B$2,0,disasm!$A37+1)&gt;0,NOT(ISNUMBER(FIND(" A1 "," "&amp;AF37&amp;" "))))," AUTOLABEL","")
&amp;" "</f>
        <v xml:space="preserve">  </v>
      </c>
      <c r="AC37" s="17" t="s">
        <v>187</v>
      </c>
      <c r="AD37" t="s">
        <v>172</v>
      </c>
    </row>
    <row r="38" spans="1:32" x14ac:dyDescent="0.2">
      <c r="A38" s="1">
        <f t="shared" ca="1" si="1"/>
        <v>548</v>
      </c>
      <c r="B38" s="2" t="str">
        <f t="shared" ca="1" si="2"/>
        <v>str.heaver_than_detected_value</v>
      </c>
      <c r="C38" s="3" t="str">
        <f ca="1">_xlfn.TEXTJOIN(" ",FALSE,OFFSET(program!$B$2,0,A38,1,M38))</f>
        <v>138 -128 -74 -108 -33 -31 -26 -44 -101 -114 -33 -37 -51 -39 -35 -47 -54 -122 -37 -45 -52 -59 -58 -128 -46 -65 -42 -49 -133 -132 -102 -60 -68 -56 -55 -139 -141 -106 -61 -65 -72 -78 -64 -148 -70 -72 -151 -68 -81 -81 -72 -156 -74 -86 -86 -80 -161 -97 -81 -95 -165 -94 -98 -103 -83 -97 -102 -90 -173 -90 -103 -111 -99 -178 -95 -108 -112 -182 -115 -115 -101 -117 -120 -104 -120 -122 -191 -106 -128 -118 -110 -127 -196 -196 -199 -135 -123 -134 -203 -115 -126 -121 -207 -143 -127 -141 -211 -143 -139 -145 -148 -132 -148 -150 -219 -154 -156 -155 -148 -224 -141 -147 -227 -144 -157 -161 -231 -165 -161 -165 -168 -161 -157 -159 -166 -162 -157 -228 -265</v>
      </c>
      <c r="D38" s="4" t="str">
        <f ca="1">IF($H38="data",".dat "&amp;Y38,
IF($H38="str",".str "&amp;_xlfn.TEXTJOIN(" ",FALSE,OFFSET(program!$B$2,0,A38+1,1,M38-1)),
IF(O38&lt;&gt;0,"LD"&amp;O38&amp;"  "&amp;CHOOSE(O38,Y38,Z38)&amp;", "&amp;AA38,
$L38&amp;" "&amp;_xlfn.TEXTJOIN(", ",TRUE,$Y38:$AA38)
)))</f>
        <v>.str -128 -74 -108 -33 -31 -26 -44 -101 -114 -33 -37 -51 -39 -35 -47 -54 -122 -37 -45 -52 -59 -58 -128 -46 -65 -42 -49 -133 -132 -102 -60 -68 -56 -55 -139 -141 -106 -61 -65 -72 -78 -64 -148 -70 -72 -151 -68 -81 -81 -72 -156 -74 -86 -86 -80 -161 -97 -81 -95 -165 -94 -98 -103 -83 -97 -102 -90 -173 -90 -103 -111 -99 -178 -95 -108 -112 -182 -115 -115 -101 -117 -120 -104 -120 -122 -191 -106 -128 -118 -110 -127 -196 -196 -199 -135 -123 -134 -203 -115 -126 -121 -207 -143 -127 -141 -211 -143 -139 -145 -148 -132 -148 -150 -219 -154 -156 -155 -148 -224 -141 -147 -227 -144 -157 -161 -231 -165 -161 -165 -168 -161 -157 -159 -166 -162 -157 -228 -265</v>
      </c>
      <c r="E38" s="19" t="b">
        <f t="shared" ca="1" si="3"/>
        <v>0</v>
      </c>
      <c r="F38" s="5" t="str">
        <f t="shared" ca="1" si="4"/>
        <v>str</v>
      </c>
      <c r="G38" s="5">
        <f t="shared" ca="1" si="5"/>
        <v>166</v>
      </c>
      <c r="H38" s="5" t="str">
        <f t="shared" si="6"/>
        <v>str</v>
      </c>
      <c r="I38" s="13" t="b">
        <f t="shared" si="7"/>
        <v>1</v>
      </c>
      <c r="J38" s="6">
        <f ca="1">OFFSET(program!$B$2,0,disasm!A38)</f>
        <v>138</v>
      </c>
      <c r="K38" s="7">
        <f t="shared" ca="1" si="8"/>
        <v>38</v>
      </c>
      <c r="L38" s="7" t="e">
        <f t="shared" ca="1" si="9"/>
        <v>#VALUE!</v>
      </c>
      <c r="M38" s="7">
        <f t="shared" ca="1" si="10"/>
        <v>139</v>
      </c>
      <c r="N38" s="7">
        <f t="shared" si="11"/>
        <v>1</v>
      </c>
      <c r="O38" s="7">
        <f t="shared" si="12"/>
        <v>0</v>
      </c>
      <c r="P38" s="8">
        <f t="shared" si="13"/>
        <v>1</v>
      </c>
      <c r="Q38" s="8" t="str">
        <f t="shared" si="14"/>
        <v/>
      </c>
      <c r="R38" s="8" t="str">
        <f t="shared" si="15"/>
        <v/>
      </c>
      <c r="S38" s="8" t="str">
        <f t="shared" ca="1" si="16"/>
        <v>num</v>
      </c>
      <c r="T38" s="8" t="str">
        <f t="shared" si="17"/>
        <v/>
      </c>
      <c r="U38" s="8" t="str">
        <f t="shared" si="18"/>
        <v/>
      </c>
      <c r="V38" s="7">
        <f ca="1">IF(P38="","",OFFSET(program!$B$2,0,disasm!$A38+COLUMN()-COLUMN($V38)+IF($I38,0,1)))</f>
        <v>138</v>
      </c>
      <c r="W38" s="7" t="str">
        <f ca="1">IF(Q38="","",OFFSET(program!$B$2,0,disasm!$A38+COLUMN()-COLUMN($V38)+IF($I38,0,1)))</f>
        <v/>
      </c>
      <c r="X38" s="7" t="str">
        <f ca="1">IF(R38="","",OFFSET(program!$B$2,0,disasm!$A38+COLUMN()-COLUMN($V38)+IF($I38,0,1)))</f>
        <v/>
      </c>
      <c r="Y38" s="3" t="str">
        <f t="shared" ca="1" si="19"/>
        <v>138</v>
      </c>
      <c r="Z38" s="3" t="str">
        <f t="shared" si="20"/>
        <v/>
      </c>
      <c r="AA38" s="3" t="str">
        <f t="shared" si="21"/>
        <v/>
      </c>
      <c r="AB38" s="3" t="str">
        <f ca="1">" "
&amp;AF38
&amp;IF(AND(OR(K38=5,K38=6),MOD(INT(J38/1000),10)=1)," A2","")
&amp;IF(AND(NOT(I38),J38=109,OFFSET(program!$B$2,0,disasm!$A38+1)&gt;0,NOT(ISNUMBER(FIND(" A1 "," "&amp;AF38&amp;" "))))," AUTOLABEL","")
&amp;" "</f>
        <v xml:space="preserve">  </v>
      </c>
      <c r="AC38" s="17" t="s">
        <v>188</v>
      </c>
      <c r="AD38" s="17" t="s">
        <v>173</v>
      </c>
    </row>
    <row r="39" spans="1:32" x14ac:dyDescent="0.2">
      <c r="A39" s="1">
        <f t="shared" ca="1" si="1"/>
        <v>687</v>
      </c>
      <c r="B39" s="2" t="str">
        <f t="shared" ca="1" si="2"/>
        <v>str.lighter_than_detected_value</v>
      </c>
      <c r="C39" s="3" t="str">
        <f ca="1">_xlfn.TEXTJOIN(" ",FALSE,OFFSET(program!$B$2,0,A39,1,M39))</f>
        <v>138 -128 -74 -108 -33 -31 -26 -44 -101 -114 -33 -37 -51 -39 -35 -47 -54 -122 -37 -45 -52 -59 -58 -128 -46 -65 -42 -49 -133 -132 -102 -60 -68 -56 -55 -139 -141 -106 -61 -65 -72 -78 -64 -148 -70 -72 -151 -68 -81 -81 -72 -156 -74 -86 -86 -80 -161 -97 -81 -95 -165 -90 -94 -97 -97 -86 -102 -90 -173 -90 -103 -111 -99 -178 -95 -108 -112 -182 -115 -115 -101 -117 -120 -104 -120 -122 -191 -106 -128 -118 -110 -127 -196 -196 -199 -135 -123 -134 -203 -115 -126 -121 -207 -143 -127 -141 -211 -143 -139 -145 -148 -132 -148 -150 -219 -154 -156 -155 -148 -224 -141 -147 -227 -144 -157 -161 -231 -165 -161 -165 -168 -161 -157 -159 -166 -162 -157 -228 -265</v>
      </c>
      <c r="D39" s="4" t="str">
        <f ca="1">IF($H39="data",".dat "&amp;Y39,
IF($H39="str",".str "&amp;_xlfn.TEXTJOIN(" ",FALSE,OFFSET(program!$B$2,0,A39+1,1,M39-1)),
IF(O39&lt;&gt;0,"LD"&amp;O39&amp;"  "&amp;CHOOSE(O39,Y39,Z39)&amp;", "&amp;AA39,
$L39&amp;" "&amp;_xlfn.TEXTJOIN(", ",TRUE,$Y39:$AA39)
)))</f>
        <v>.str -128 -74 -108 -33 -31 -26 -44 -101 -114 -33 -37 -51 -39 -35 -47 -54 -122 -37 -45 -52 -59 -58 -128 -46 -65 -42 -49 -133 -132 -102 -60 -68 -56 -55 -139 -141 -106 -61 -65 -72 -78 -64 -148 -70 -72 -151 -68 -81 -81 -72 -156 -74 -86 -86 -80 -161 -97 -81 -95 -165 -90 -94 -97 -97 -86 -102 -90 -173 -90 -103 -111 -99 -178 -95 -108 -112 -182 -115 -115 -101 -117 -120 -104 -120 -122 -191 -106 -128 -118 -110 -127 -196 -196 -199 -135 -123 -134 -203 -115 -126 -121 -207 -143 -127 -141 -211 -143 -139 -145 -148 -132 -148 -150 -219 -154 -156 -155 -148 -224 -141 -147 -227 -144 -157 -161 -231 -165 -161 -165 -168 -161 -157 -159 -166 -162 -157 -228 -265</v>
      </c>
      <c r="E39" s="19" t="b">
        <f t="shared" ca="1" si="3"/>
        <v>0</v>
      </c>
      <c r="F39" s="5" t="str">
        <f t="shared" ca="1" si="4"/>
        <v>str</v>
      </c>
      <c r="G39" s="5">
        <f t="shared" ca="1" si="5"/>
        <v>166</v>
      </c>
      <c r="H39" s="5" t="str">
        <f t="shared" si="6"/>
        <v>str</v>
      </c>
      <c r="I39" s="13" t="b">
        <f t="shared" si="7"/>
        <v>1</v>
      </c>
      <c r="J39" s="6">
        <f ca="1">OFFSET(program!$B$2,0,disasm!A39)</f>
        <v>138</v>
      </c>
      <c r="K39" s="7">
        <f t="shared" ca="1" si="8"/>
        <v>38</v>
      </c>
      <c r="L39" s="7" t="e">
        <f t="shared" ca="1" si="9"/>
        <v>#VALUE!</v>
      </c>
      <c r="M39" s="7">
        <f t="shared" ca="1" si="10"/>
        <v>139</v>
      </c>
      <c r="N39" s="7">
        <f t="shared" si="11"/>
        <v>1</v>
      </c>
      <c r="O39" s="7">
        <f t="shared" si="12"/>
        <v>0</v>
      </c>
      <c r="P39" s="8">
        <f t="shared" si="13"/>
        <v>1</v>
      </c>
      <c r="Q39" s="8" t="str">
        <f t="shared" si="14"/>
        <v/>
      </c>
      <c r="R39" s="8" t="str">
        <f t="shared" si="15"/>
        <v/>
      </c>
      <c r="S39" s="8" t="str">
        <f t="shared" ca="1" si="16"/>
        <v>num</v>
      </c>
      <c r="T39" s="8" t="str">
        <f t="shared" si="17"/>
        <v/>
      </c>
      <c r="U39" s="8" t="str">
        <f t="shared" si="18"/>
        <v/>
      </c>
      <c r="V39" s="7">
        <f ca="1">IF(P39="","",OFFSET(program!$B$2,0,disasm!$A39+COLUMN()-COLUMN($V39)+IF($I39,0,1)))</f>
        <v>138</v>
      </c>
      <c r="W39" s="7" t="str">
        <f ca="1">IF(Q39="","",OFFSET(program!$B$2,0,disasm!$A39+COLUMN()-COLUMN($V39)+IF($I39,0,1)))</f>
        <v/>
      </c>
      <c r="X39" s="7" t="str">
        <f ca="1">IF(R39="","",OFFSET(program!$B$2,0,disasm!$A39+COLUMN()-COLUMN($V39)+IF($I39,0,1)))</f>
        <v/>
      </c>
      <c r="Y39" s="3" t="str">
        <f t="shared" ca="1" si="19"/>
        <v>138</v>
      </c>
      <c r="Z39" s="3" t="str">
        <f t="shared" si="20"/>
        <v/>
      </c>
      <c r="AA39" s="3" t="str">
        <f t="shared" si="21"/>
        <v/>
      </c>
      <c r="AB39" s="3" t="str">
        <f ca="1">" "
&amp;AF39
&amp;IF(AND(OR(K39=5,K39=6),MOD(INT(J39/1000),10)=1)," A2","")
&amp;IF(AND(NOT(I39),J39=109,OFFSET(program!$B$2,0,disasm!$A39+1)&gt;0,NOT(ISNUMBER(FIND(" A1 "," "&amp;AF39&amp;" "))))," AUTOLABEL","")
&amp;" "</f>
        <v xml:space="preserve">  </v>
      </c>
      <c r="AC39" s="17" t="s">
        <v>189</v>
      </c>
      <c r="AD39" s="17" t="s">
        <v>174</v>
      </c>
    </row>
    <row r="40" spans="1:32" ht="75" x14ac:dyDescent="0.2">
      <c r="A40" s="1">
        <f t="shared" ca="1" si="1"/>
        <v>826</v>
      </c>
      <c r="B40" s="2" t="str">
        <f t="shared" ca="1" si="2"/>
        <v>str.analysis_complete_success_start</v>
      </c>
      <c r="C40" s="3" t="str">
        <f ca="1">_xlfn.TEXTJOIN(" ",FALSE,OFFSET(program!$B$2,0,A40,1,M40))</f>
        <v>263 -253 -199 -233 -158 -156 -151 -169 -226 -239 -158 -162 -176 -164 -160 -172 -179 -247 -162 -170 -177 -184 -183 -253 -171 -190 -167 -174 -258 -257 -227 -183 -197 -187 -175 -182 -193 -184 -268 -202 -191 -194 -192 -197 -205 -191 -207 -276 -278 -222 -201 -196 -282 -206 -219 -196 -286 -207 -206 -210 -223 -222 -223 -225 -280 -293 -296 -232 -220 -231 -300 -212 -223 -218 -304 -236 -228 -223 -239 -227 -310 -227 -240 -244 -314 -248 -237 -250 -243 -239 -247 -237 -308 -345 -273 -260 -248 -243 -263 -329 -252 -252 -248 -260 -267 -266 -253 -337 -249 -260 -255 -259 -342 -260 -267 -280 -270 -271 -348 -281 -268 -272 -279 -285 -342 -355 -280 -278 -279 -284 -277 -361 -282 -278 -274 -275 -290 -298 -300 -369 -300 -292 -290 -373 -309 -375 -299 -298 -301 -310 -302 -297 -370 -383 -302 -316 -321 -311 -315 -299 -321 -308 -392 -306 -322 -330 -312 -397 -326 -334 -317 -401 -330 -338 -324 -325 -337 -329 -339 -341 -398 -411 -347 -335 -346 -415 -334 -352 -350 -346 -341 -338 -422 -334 -345 -340 -344 -427 -345 -357 -357 -351 -432 -365 -361 -353 -367 -370 -354 -363 -351 -427 -464 -441 -397 -373 -434 -447 -376 -380 -374 -375 -373 -452 -454 -398 -377 -372 -458 -376 -388 -382 -377 -387 -396 -465 -400 -398 -468 -404 -404 -395 -403 -473 -390 -396 -476 -406 -409 -395 -480 -408 -404 -483 -418 -396 -486 -403 -399 -409 -417 -413 -421 -493</v>
      </c>
      <c r="D40" s="4" t="str">
        <f ca="1">IF($H40="data",".dat "&amp;Y40,
IF($H40="str",".str "&amp;_xlfn.TEXTJOIN(" ",FALSE,OFFSET(program!$B$2,0,A40+1,1,M40-1)),
IF(O40&lt;&gt;0,"LD"&amp;O40&amp;"  "&amp;CHOOSE(O40,Y40,Z40)&amp;", "&amp;AA40,
$L40&amp;" "&amp;_xlfn.TEXTJOIN(", ",TRUE,$Y40:$AA40)
)))</f>
        <v>.str -253 -199 -233 -158 -156 -151 -169 -226 -239 -158 -162 -176 -164 -160 -172 -179 -247 -162 -170 -177 -184 -183 -253 -171 -190 -167 -174 -258 -257 -227 -183 -197 -187 -175 -182 -193 -184 -268 -202 -191 -194 -192 -197 -205 -191 -207 -276 -278 -222 -201 -196 -282 -206 -219 -196 -286 -207 -206 -210 -223 -222 -223 -225 -280 -293 -296 -232 -220 -231 -300 -212 -223 -218 -304 -236 -228 -223 -239 -227 -310 -227 -240 -244 -314 -248 -237 -250 -243 -239 -247 -237 -308 -345 -273 -260 -248 -243 -263 -329 -252 -252 -248 -260 -267 -266 -253 -337 -249 -260 -255 -259 -342 -260 -267 -280 -270 -271 -348 -281 -268 -272 -279 -285 -342 -355 -280 -278 -279 -284 -277 -361 -282 -278 -274 -275 -290 -298 -300 -369 -300 -292 -290 -373 -309 -375 -299 -298 -301 -310 -302 -297 -370 -383 -302 -316 -321 -311 -315 -299 -321 -308 -392 -306 -322 -330 -312 -397 -326 -334 -317 -401 -330 -338 -324 -325 -337 -329 -339 -341 -398 -411 -347 -335 -346 -415 -334 -352 -350 -346 -341 -338 -422 -334 -345 -340 -344 -427 -345 -357 -357 -351 -432 -365 -361 -353 -367 -370 -354 -363 -351 -427 -464 -441 -397 -373 -434 -447 -376 -380 -374 -375 -373 -452 -454 -398 -377 -372 -458 -376 -388 -382 -377 -387 -396 -465 -400 -398 -468 -404 -404 -395 -403 -473 -390 -396 -476 -406 -409 -395 -480 -408 -404 -483 -418 -396 -486 -403 -399 -409 -417 -413 -421 -493</v>
      </c>
      <c r="E40" s="19" t="b">
        <f t="shared" ca="1" si="3"/>
        <v>0</v>
      </c>
      <c r="F40" s="5" t="str">
        <f t="shared" ca="1" si="4"/>
        <v>str</v>
      </c>
      <c r="G40" s="5">
        <f t="shared" ca="1" si="5"/>
        <v>166</v>
      </c>
      <c r="H40" s="5" t="str">
        <f t="shared" si="6"/>
        <v>str</v>
      </c>
      <c r="I40" s="13" t="b">
        <f t="shared" si="7"/>
        <v>1</v>
      </c>
      <c r="J40" s="6">
        <f ca="1">OFFSET(program!$B$2,0,disasm!A40)</f>
        <v>263</v>
      </c>
      <c r="K40" s="7">
        <f t="shared" ca="1" si="8"/>
        <v>63</v>
      </c>
      <c r="L40" s="7" t="e">
        <f t="shared" ca="1" si="9"/>
        <v>#VALUE!</v>
      </c>
      <c r="M40" s="7">
        <f t="shared" ca="1" si="10"/>
        <v>264</v>
      </c>
      <c r="N40" s="7">
        <f t="shared" si="11"/>
        <v>1</v>
      </c>
      <c r="O40" s="7">
        <f t="shared" si="12"/>
        <v>0</v>
      </c>
      <c r="P40" s="8">
        <f t="shared" si="13"/>
        <v>1</v>
      </c>
      <c r="Q40" s="8" t="str">
        <f t="shared" si="14"/>
        <v/>
      </c>
      <c r="R40" s="8" t="str">
        <f t="shared" si="15"/>
        <v/>
      </c>
      <c r="S40" s="8" t="str">
        <f t="shared" ca="1" si="16"/>
        <v>num</v>
      </c>
      <c r="T40" s="8" t="str">
        <f t="shared" si="17"/>
        <v/>
      </c>
      <c r="U40" s="8" t="str">
        <f t="shared" si="18"/>
        <v/>
      </c>
      <c r="V40" s="7">
        <f ca="1">IF(P40="","",OFFSET(program!$B$2,0,disasm!$A40+COLUMN()-COLUMN($V40)+IF($I40,0,1)))</f>
        <v>263</v>
      </c>
      <c r="W40" s="7" t="str">
        <f ca="1">IF(Q40="","",OFFSET(program!$B$2,0,disasm!$A40+COLUMN()-COLUMN($V40)+IF($I40,0,1)))</f>
        <v/>
      </c>
      <c r="X40" s="7" t="str">
        <f ca="1">IF(R40="","",OFFSET(program!$B$2,0,disasm!$A40+COLUMN()-COLUMN($V40)+IF($I40,0,1)))</f>
        <v/>
      </c>
      <c r="Y40" s="3" t="str">
        <f t="shared" ca="1" si="19"/>
        <v>263</v>
      </c>
      <c r="Z40" s="3" t="str">
        <f t="shared" si="20"/>
        <v/>
      </c>
      <c r="AA40" s="3" t="str">
        <f t="shared" si="21"/>
        <v/>
      </c>
      <c r="AB40" s="3" t="str">
        <f ca="1">" "
&amp;AF40
&amp;IF(AND(OR(K40=5,K40=6),MOD(INT(J40/1000),10)=1)," A2","")
&amp;IF(AND(NOT(I40),J40=109,OFFSET(program!$B$2,0,disasm!$A40+1)&gt;0,NOT(ISNUMBER(FIND(" A1 "," "&amp;AF40&amp;" "))))," AUTOLABEL","")
&amp;" "</f>
        <v xml:space="preserve">  </v>
      </c>
      <c r="AC40" s="17" t="s">
        <v>190</v>
      </c>
      <c r="AD40" s="22" t="s">
        <v>175</v>
      </c>
    </row>
    <row r="41" spans="1:32" x14ac:dyDescent="0.2">
      <c r="A41" s="1">
        <f t="shared" ca="1" si="1"/>
        <v>1090</v>
      </c>
      <c r="B41" s="2" t="str">
        <f t="shared" ca="1" si="2"/>
        <v>str.analysis_complete_success_end</v>
      </c>
      <c r="C41" s="3" t="str">
        <f ca="1">_xlfn.TEXTJOIN(" ",FALSE,OFFSET(program!$B$2,0,A41,1,M41))</f>
        <v>37 -5 73 71 -8 75 62 58 -12 62 55 74 64 48 50 -19 45 63 -22 61 48 44 -26 50 37 44 48 -31 33 40 48 41 43 30 37 -25 -38 -63</v>
      </c>
      <c r="D41" s="4" t="str">
        <f ca="1">IF($H41="data",".dat "&amp;Y41,
IF($H41="str",".str "&amp;_xlfn.TEXTJOIN(" ",FALSE,OFFSET(program!$B$2,0,A41+1,1,M41-1)),
IF(O41&lt;&gt;0,"LD"&amp;O41&amp;"  "&amp;CHOOSE(O41,Y41,Z41)&amp;", "&amp;AA41,
$L41&amp;" "&amp;_xlfn.TEXTJOIN(", ",TRUE,$Y41:$AA41)
)))</f>
        <v>.str -5 73 71 -8 75 62 58 -12 62 55 74 64 48 50 -19 45 63 -22 61 48 44 -26 50 37 44 48 -31 33 40 48 41 43 30 37 -25 -38 -63</v>
      </c>
      <c r="E41" s="19" t="b">
        <f t="shared" ca="1" si="3"/>
        <v>0</v>
      </c>
      <c r="F41" s="5" t="str">
        <f t="shared" ca="1" si="4"/>
        <v>str</v>
      </c>
      <c r="G41" s="5">
        <f t="shared" ca="1" si="5"/>
        <v>166</v>
      </c>
      <c r="H41" s="5" t="str">
        <f t="shared" si="6"/>
        <v>str</v>
      </c>
      <c r="I41" s="13" t="b">
        <f t="shared" si="7"/>
        <v>1</v>
      </c>
      <c r="J41" s="6">
        <f ca="1">OFFSET(program!$B$2,0,disasm!A41)</f>
        <v>37</v>
      </c>
      <c r="K41" s="7">
        <f t="shared" ca="1" si="8"/>
        <v>37</v>
      </c>
      <c r="L41" s="7" t="e">
        <f t="shared" ca="1" si="9"/>
        <v>#VALUE!</v>
      </c>
      <c r="M41" s="7">
        <f t="shared" ca="1" si="10"/>
        <v>38</v>
      </c>
      <c r="N41" s="7">
        <f t="shared" si="11"/>
        <v>1</v>
      </c>
      <c r="O41" s="7">
        <f t="shared" si="12"/>
        <v>0</v>
      </c>
      <c r="P41" s="8">
        <f t="shared" si="13"/>
        <v>1</v>
      </c>
      <c r="Q41" s="8" t="str">
        <f t="shared" si="14"/>
        <v/>
      </c>
      <c r="R41" s="8" t="str">
        <f t="shared" si="15"/>
        <v/>
      </c>
      <c r="S41" s="8" t="str">
        <f t="shared" ca="1" si="16"/>
        <v>num</v>
      </c>
      <c r="T41" s="8" t="str">
        <f t="shared" si="17"/>
        <v/>
      </c>
      <c r="U41" s="8" t="str">
        <f t="shared" si="18"/>
        <v/>
      </c>
      <c r="V41" s="7">
        <f ca="1">IF(P41="","",OFFSET(program!$B$2,0,disasm!$A41+COLUMN()-COLUMN($V41)+IF($I41,0,1)))</f>
        <v>37</v>
      </c>
      <c r="W41" s="7" t="str">
        <f ca="1">IF(Q41="","",OFFSET(program!$B$2,0,disasm!$A41+COLUMN()-COLUMN($V41)+IF($I41,0,1)))</f>
        <v/>
      </c>
      <c r="X41" s="7" t="str">
        <f ca="1">IF(R41="","",OFFSET(program!$B$2,0,disasm!$A41+COLUMN()-COLUMN($V41)+IF($I41,0,1)))</f>
        <v/>
      </c>
      <c r="Y41" s="3" t="str">
        <f t="shared" ca="1" si="19"/>
        <v>37</v>
      </c>
      <c r="Z41" s="3" t="str">
        <f t="shared" si="20"/>
        <v/>
      </c>
      <c r="AA41" s="3" t="str">
        <f t="shared" si="21"/>
        <v/>
      </c>
      <c r="AB41" s="3" t="str">
        <f ca="1">" "
&amp;AF41
&amp;IF(AND(OR(K41=5,K41=6),MOD(INT(J41/1000),10)=1)," A2","")
&amp;IF(AND(NOT(I41),J41=109,OFFSET(program!$B$2,0,disasm!$A41+1)&gt;0,NOT(ISNUMBER(FIND(" A1 "," "&amp;AF41&amp;" "))))," AUTOLABEL","")
&amp;" "</f>
        <v xml:space="preserve">  </v>
      </c>
      <c r="AC41" s="17" t="s">
        <v>191</v>
      </c>
      <c r="AD41" s="17" t="s">
        <v>176</v>
      </c>
    </row>
    <row r="42" spans="1:32" x14ac:dyDescent="0.2">
      <c r="A42" s="1">
        <f t="shared" ca="1" si="1"/>
        <v>1128</v>
      </c>
      <c r="B42" s="2" t="str">
        <f t="shared" ca="1" si="2"/>
        <v>current_room</v>
      </c>
      <c r="C42" s="3" t="str">
        <f ca="1">_xlfn.TEXTJOIN(" ",FALSE,OFFSET(program!$B$2,0,A42,1,M42))</f>
        <v>0</v>
      </c>
      <c r="D42" s="4" t="str">
        <f ca="1">IF($H42="data",".dat "&amp;Y42,
IF($H42="str",".str "&amp;_xlfn.TEXTJOIN(" ",FALSE,OFFSET(program!$B$2,0,A42+1,1,M42-1)),
IF(O42&lt;&gt;0,"LD"&amp;O42&amp;"  "&amp;CHOOSE(O42,Y42,Z42)&amp;", "&amp;AA42,
$L42&amp;" "&amp;_xlfn.TEXTJOIN(", ",TRUE,$Y42:$AA42)
)))</f>
        <v>.dat 0</v>
      </c>
      <c r="E42" s="19" t="b">
        <f t="shared" ca="1" si="3"/>
        <v>1</v>
      </c>
      <c r="F42" s="5" t="str">
        <f t="shared" si="4"/>
        <v>current_room</v>
      </c>
      <c r="G42" s="5">
        <f t="shared" ca="1" si="5"/>
        <v>1128</v>
      </c>
      <c r="H42" s="5" t="str">
        <f t="shared" si="6"/>
        <v>data</v>
      </c>
      <c r="I42" s="13" t="b">
        <f t="shared" si="7"/>
        <v>1</v>
      </c>
      <c r="J42" s="6">
        <f ca="1">OFFSET(program!$B$2,0,disasm!A42)</f>
        <v>0</v>
      </c>
      <c r="K42" s="7">
        <f t="shared" ca="1" si="8"/>
        <v>0</v>
      </c>
      <c r="L42" s="7" t="e">
        <f t="shared" ca="1" si="9"/>
        <v>#VALUE!</v>
      </c>
      <c r="M42" s="7">
        <f t="shared" si="10"/>
        <v>1</v>
      </c>
      <c r="N42" s="7">
        <f t="shared" si="11"/>
        <v>1</v>
      </c>
      <c r="O42" s="7">
        <f t="shared" si="12"/>
        <v>0</v>
      </c>
      <c r="P42" s="8">
        <f t="shared" si="13"/>
        <v>1</v>
      </c>
      <c r="Q42" s="8" t="str">
        <f t="shared" si="14"/>
        <v/>
      </c>
      <c r="R42" s="8" t="str">
        <f t="shared" si="15"/>
        <v/>
      </c>
      <c r="S42" s="8" t="str">
        <f t="shared" ca="1" si="16"/>
        <v>num</v>
      </c>
      <c r="T42" s="8" t="str">
        <f t="shared" si="17"/>
        <v/>
      </c>
      <c r="U42" s="8" t="str">
        <f t="shared" si="18"/>
        <v/>
      </c>
      <c r="V42" s="7">
        <f ca="1">IF(P42="","",OFFSET(program!$B$2,0,disasm!$A42+COLUMN()-COLUMN($V42)+IF($I42,0,1)))</f>
        <v>0</v>
      </c>
      <c r="W42" s="7" t="str">
        <f ca="1">IF(Q42="","",OFFSET(program!$B$2,0,disasm!$A42+COLUMN()-COLUMN($V42)+IF($I42,0,1)))</f>
        <v/>
      </c>
      <c r="X42" s="7" t="str">
        <f ca="1">IF(R42="","",OFFSET(program!$B$2,0,disasm!$A42+COLUMN()-COLUMN($V42)+IF($I42,0,1)))</f>
        <v/>
      </c>
      <c r="Y42" s="3" t="str">
        <f t="shared" ca="1" si="19"/>
        <v>0</v>
      </c>
      <c r="Z42" s="3" t="str">
        <f t="shared" si="20"/>
        <v/>
      </c>
      <c r="AA42" s="3" t="str">
        <f t="shared" si="21"/>
        <v/>
      </c>
      <c r="AB42" s="3" t="str">
        <f ca="1">" "
&amp;AF42
&amp;IF(AND(OR(K42=5,K42=6),MOD(INT(J42/1000),10)=1)," A2","")
&amp;IF(AND(NOT(I42),J42=109,OFFSET(program!$B$2,0,disasm!$A42+1)&gt;0,NOT(ISNUMBER(FIND(" A1 "," "&amp;AF42&amp;" "))))," AUTOLABEL","")
&amp;" "</f>
        <v xml:space="preserve"> DATA </v>
      </c>
      <c r="AD42" s="22"/>
      <c r="AE42" s="12" t="s">
        <v>217</v>
      </c>
      <c r="AF42" s="12" t="s">
        <v>24</v>
      </c>
    </row>
    <row r="43" spans="1:32" x14ac:dyDescent="0.2">
      <c r="A43" s="1">
        <f t="shared" ca="1" si="1"/>
        <v>1129</v>
      </c>
      <c r="B43" s="2" t="str">
        <f t="shared" ca="1" si="2"/>
        <v>electromagnet_triggered</v>
      </c>
      <c r="C43" s="3" t="str">
        <f ca="1">_xlfn.TEXTJOIN(" ",FALSE,OFFSET(program!$B$2,0,A43,1,M43))</f>
        <v>0</v>
      </c>
      <c r="D43" s="4" t="str">
        <f ca="1">IF($H43="data",".dat "&amp;Y43,
IF($H43="str",".str "&amp;_xlfn.TEXTJOIN(" ",FALSE,OFFSET(program!$B$2,0,A43+1,1,M43-1)),
IF(O43&lt;&gt;0,"LD"&amp;O43&amp;"  "&amp;CHOOSE(O43,Y43,Z43)&amp;", "&amp;AA43,
$L43&amp;" "&amp;_xlfn.TEXTJOIN(", ",TRUE,$Y43:$AA43)
)))</f>
        <v>.dat 0</v>
      </c>
      <c r="E43" s="19" t="b">
        <f t="shared" ca="1" si="3"/>
        <v>0</v>
      </c>
      <c r="F43" s="5" t="str">
        <f t="shared" si="4"/>
        <v>electromagnet_triggered</v>
      </c>
      <c r="G43" s="5">
        <f t="shared" ca="1" si="5"/>
        <v>1129</v>
      </c>
      <c r="H43" s="5" t="str">
        <f t="shared" si="6"/>
        <v>data</v>
      </c>
      <c r="I43" s="13" t="b">
        <f t="shared" si="7"/>
        <v>1</v>
      </c>
      <c r="J43" s="6">
        <f ca="1">OFFSET(program!$B$2,0,disasm!A43)</f>
        <v>0</v>
      </c>
      <c r="K43" s="7">
        <f t="shared" ca="1" si="8"/>
        <v>0</v>
      </c>
      <c r="L43" s="7" t="e">
        <f t="shared" ca="1" si="9"/>
        <v>#VALUE!</v>
      </c>
      <c r="M43" s="7">
        <f t="shared" si="10"/>
        <v>1</v>
      </c>
      <c r="N43" s="7">
        <f t="shared" si="11"/>
        <v>1</v>
      </c>
      <c r="O43" s="7">
        <f t="shared" si="12"/>
        <v>0</v>
      </c>
      <c r="P43" s="8">
        <f t="shared" si="13"/>
        <v>1</v>
      </c>
      <c r="Q43" s="8" t="str">
        <f t="shared" si="14"/>
        <v/>
      </c>
      <c r="R43" s="8" t="str">
        <f t="shared" si="15"/>
        <v/>
      </c>
      <c r="S43" s="8" t="str">
        <f t="shared" ca="1" si="16"/>
        <v>num</v>
      </c>
      <c r="T43" s="8" t="str">
        <f t="shared" si="17"/>
        <v/>
      </c>
      <c r="U43" s="8" t="str">
        <f t="shared" si="18"/>
        <v/>
      </c>
      <c r="V43" s="7">
        <f ca="1">IF(P43="","",OFFSET(program!$B$2,0,disasm!$A43+COLUMN()-COLUMN($V43)+IF($I43,0,1)))</f>
        <v>0</v>
      </c>
      <c r="W43" s="7" t="str">
        <f ca="1">IF(Q43="","",OFFSET(program!$B$2,0,disasm!$A43+COLUMN()-COLUMN($V43)+IF($I43,0,1)))</f>
        <v/>
      </c>
      <c r="X43" s="7" t="str">
        <f ca="1">IF(R43="","",OFFSET(program!$B$2,0,disasm!$A43+COLUMN()-COLUMN($V43)+IF($I43,0,1)))</f>
        <v/>
      </c>
      <c r="Y43" s="3" t="str">
        <f t="shared" ca="1" si="19"/>
        <v>0</v>
      </c>
      <c r="Z43" s="3" t="str">
        <f t="shared" si="20"/>
        <v/>
      </c>
      <c r="AA43" s="3" t="str">
        <f t="shared" si="21"/>
        <v/>
      </c>
      <c r="AB43" s="3" t="str">
        <f ca="1">" "
&amp;AF43
&amp;IF(AND(OR(K43=5,K43=6),MOD(INT(J43/1000),10)=1)," A2","")
&amp;IF(AND(NOT(I43),J43=109,OFFSET(program!$B$2,0,disasm!$A43+1)&gt;0,NOT(ISNUMBER(FIND(" A1 "," "&amp;AF43&amp;" "))))," AUTOLABEL","")
&amp;" "</f>
        <v xml:space="preserve">  </v>
      </c>
      <c r="AD43" s="17"/>
      <c r="AE43" s="12" t="s">
        <v>314</v>
      </c>
    </row>
    <row r="44" spans="1:32" x14ac:dyDescent="0.2">
      <c r="A44" s="1">
        <f t="shared" ca="1" si="1"/>
        <v>1130</v>
      </c>
      <c r="B44" s="2" t="str">
        <f t="shared" ca="1" si="2"/>
        <v>repeat_items</v>
      </c>
      <c r="C44" s="3" t="str">
        <f ca="1">_xlfn.TEXTJOIN(" ",FALSE,OFFSET(program!$B$2,0,A44,1,M44))</f>
        <v>109 7</v>
      </c>
      <c r="D44" s="4" t="str">
        <f ca="1">IF($H44="data",".dat "&amp;Y44,
IF($H44="str",".str "&amp;_xlfn.TEXTJOIN(" ",FALSE,OFFSET(program!$B$2,0,A44+1,1,M44-1)),
IF(O44&lt;&gt;0,"LD"&amp;O44&amp;"  "&amp;CHOOSE(O44,Y44,Z44)&amp;", "&amp;AA44,
$L44&amp;" "&amp;_xlfn.TEXTJOIN(", ",TRUE,$Y44:$AA44)
)))</f>
        <v>SP+  7</v>
      </c>
      <c r="E44" s="19" t="b">
        <f t="shared" ca="1" si="3"/>
        <v>1</v>
      </c>
      <c r="F44" s="5" t="str">
        <f t="shared" si="4"/>
        <v>repeat_items</v>
      </c>
      <c r="G44" s="5">
        <f t="shared" ca="1" si="5"/>
        <v>1130</v>
      </c>
      <c r="H44" s="5" t="str">
        <f t="shared" si="6"/>
        <v>code</v>
      </c>
      <c r="I44" s="13" t="b">
        <f t="shared" si="7"/>
        <v>0</v>
      </c>
      <c r="J44" s="6">
        <f ca="1">OFFSET(program!$B$2,0,disasm!A44)</f>
        <v>109</v>
      </c>
      <c r="K44" s="7">
        <f t="shared" ca="1" si="8"/>
        <v>9</v>
      </c>
      <c r="L44" s="7" t="str">
        <f t="shared" ca="1" si="9"/>
        <v xml:space="preserve">SP+ </v>
      </c>
      <c r="M44" s="7">
        <f t="shared" ca="1" si="10"/>
        <v>2</v>
      </c>
      <c r="N44" s="7">
        <f t="shared" ca="1" si="11"/>
        <v>1</v>
      </c>
      <c r="O44" s="7">
        <f t="shared" ca="1" si="12"/>
        <v>0</v>
      </c>
      <c r="P44" s="8">
        <f t="shared" ca="1" si="13"/>
        <v>1</v>
      </c>
      <c r="Q44" s="8" t="str">
        <f t="shared" ca="1" si="14"/>
        <v/>
      </c>
      <c r="R44" s="8" t="str">
        <f t="shared" ca="1" si="15"/>
        <v/>
      </c>
      <c r="S44" s="8" t="str">
        <f t="shared" ca="1" si="16"/>
        <v>num</v>
      </c>
      <c r="T44" s="8" t="str">
        <f t="shared" ca="1" si="17"/>
        <v/>
      </c>
      <c r="U44" s="8" t="str">
        <f t="shared" ca="1" si="18"/>
        <v/>
      </c>
      <c r="V44" s="7">
        <f ca="1">IF(P44="","",OFFSET(program!$B$2,0,disasm!$A44+COLUMN()-COLUMN($V44)+IF($I44,0,1)))</f>
        <v>7</v>
      </c>
      <c r="W44" s="7" t="str">
        <f ca="1">IF(Q44="","",OFFSET(program!$B$2,0,disasm!$A44+COLUMN()-COLUMN($V44)+IF($I44,0,1)))</f>
        <v/>
      </c>
      <c r="X44" s="7" t="str">
        <f ca="1">IF(R44="","",OFFSET(program!$B$2,0,disasm!$A44+COLUMN()-COLUMN($V44)+IF($I44,0,1)))</f>
        <v/>
      </c>
      <c r="Y44" s="3" t="str">
        <f t="shared" ca="1" si="19"/>
        <v>7</v>
      </c>
      <c r="Z44" s="3" t="str">
        <f t="shared" ca="1" si="20"/>
        <v/>
      </c>
      <c r="AA44" s="3" t="str">
        <f t="shared" ca="1" si="21"/>
        <v/>
      </c>
      <c r="AB44" s="3" t="str">
        <f ca="1">" "
&amp;AF44
&amp;IF(AND(OR(K44=5,K44=6),MOD(INT(J44/1000),10)=1)," A2","")
&amp;IF(AND(NOT(I44),J44=109,OFFSET(program!$B$2,0,disasm!$A44+1)&gt;0,NOT(ISNUMBER(FIND(" A1 "," "&amp;AF44&amp;" "))))," AUTOLABEL","")
&amp;" "</f>
        <v xml:space="preserve"> CODE AUTOLABEL </v>
      </c>
      <c r="AD44" s="17" t="s">
        <v>224</v>
      </c>
      <c r="AE44" s="12" t="s">
        <v>223</v>
      </c>
      <c r="AF44" s="12" t="s">
        <v>25</v>
      </c>
    </row>
    <row r="45" spans="1:32" x14ac:dyDescent="0.2">
      <c r="A45" s="1">
        <f t="shared" ca="1" si="1"/>
        <v>1132</v>
      </c>
      <c r="B45" s="2" t="str">
        <f t="shared" ca="1" si="2"/>
        <v>repeat_items+2</v>
      </c>
      <c r="C45" s="3" t="str">
        <f ca="1">_xlfn.TEXTJOIN(" ",FALSE,OFFSET(program!$B$2,0,A45,1,M45))</f>
        <v>21101 0 0 -2</v>
      </c>
      <c r="D45" s="4" t="str">
        <f ca="1">IF($H45="data",".dat "&amp;Y45,
IF($H45="str",".str "&amp;_xlfn.TEXTJOIN(" ",FALSE,OFFSET(program!$B$2,0,A45+1,1,M45-1)),
IF(O45&lt;&gt;0,"LD"&amp;O45&amp;"  "&amp;CHOOSE(O45,Y45,Z45)&amp;", "&amp;AA45,
$L45&amp;" "&amp;_xlfn.TEXTJOIN(", ",TRUE,$Y45:$AA45)
)))</f>
        <v>LD2  0, [SP-2]</v>
      </c>
      <c r="E45" s="19" t="b">
        <f t="shared" ca="1" si="3"/>
        <v>1</v>
      </c>
      <c r="F45" s="5" t="str">
        <f t="shared" ca="1" si="4"/>
        <v>repeat_items</v>
      </c>
      <c r="G45" s="5">
        <f t="shared" ca="1" si="5"/>
        <v>1130</v>
      </c>
      <c r="H45" s="5" t="str">
        <f t="shared" si="6"/>
        <v>code</v>
      </c>
      <c r="I45" s="13" t="b">
        <f t="shared" si="7"/>
        <v>0</v>
      </c>
      <c r="J45" s="6">
        <f ca="1">OFFSET(program!$B$2,0,disasm!A45)</f>
        <v>21101</v>
      </c>
      <c r="K45" s="7">
        <f t="shared" ca="1" si="8"/>
        <v>1</v>
      </c>
      <c r="L45" s="7" t="str">
        <f t="shared" ca="1" si="9"/>
        <v xml:space="preserve">ADD </v>
      </c>
      <c r="M45" s="7">
        <f t="shared" ca="1" si="10"/>
        <v>4</v>
      </c>
      <c r="N45" s="7">
        <f t="shared" ca="1" si="11"/>
        <v>3</v>
      </c>
      <c r="O45" s="7">
        <f t="shared" ca="1" si="12"/>
        <v>2</v>
      </c>
      <c r="P45" s="8">
        <f t="shared" ca="1" si="13"/>
        <v>1</v>
      </c>
      <c r="Q45" s="8">
        <f t="shared" ca="1" si="14"/>
        <v>1</v>
      </c>
      <c r="R45" s="8">
        <f t="shared" ca="1" si="15"/>
        <v>2</v>
      </c>
      <c r="S45" s="8" t="str">
        <f t="shared" ca="1" si="16"/>
        <v>num</v>
      </c>
      <c r="T45" s="8" t="str">
        <f t="shared" ca="1" si="17"/>
        <v>num</v>
      </c>
      <c r="U45" s="8" t="str">
        <f t="shared" ca="1" si="18"/>
        <v>num</v>
      </c>
      <c r="V45" s="7">
        <f ca="1">IF(P45="","",OFFSET(program!$B$2,0,disasm!$A45+COLUMN()-COLUMN($V45)+IF($I45,0,1)))</f>
        <v>0</v>
      </c>
      <c r="W45" s="7">
        <f ca="1">IF(Q45="","",OFFSET(program!$B$2,0,disasm!$A45+COLUMN()-COLUMN($V45)+IF($I45,0,1)))</f>
        <v>0</v>
      </c>
      <c r="X45" s="7">
        <f ca="1">IF(R45="","",OFFSET(program!$B$2,0,disasm!$A45+COLUMN()-COLUMN($V45)+IF($I45,0,1)))</f>
        <v>-2</v>
      </c>
      <c r="Y45" s="3" t="str">
        <f t="shared" ca="1" si="19"/>
        <v>0</v>
      </c>
      <c r="Z45" s="3" t="str">
        <f t="shared" ca="1" si="20"/>
        <v>0</v>
      </c>
      <c r="AA45" s="3" t="str">
        <f t="shared" ca="1" si="21"/>
        <v>[SP-2]</v>
      </c>
      <c r="AB45" s="3" t="str">
        <f ca="1">" "
&amp;AF45
&amp;IF(AND(OR(K45=5,K45=6),MOD(INT(J45/1000),10)=1)," A2","")
&amp;IF(AND(NOT(I45),J45=109,OFFSET(program!$B$2,0,disasm!$A45+1)&gt;0,NOT(ISNUMBER(FIND(" A1 "," "&amp;AF45&amp;" "))))," AUTOLABEL","")
&amp;" "</f>
        <v xml:space="preserve">  </v>
      </c>
      <c r="AD45" s="17" t="s">
        <v>37</v>
      </c>
    </row>
    <row r="46" spans="1:32" x14ac:dyDescent="0.2">
      <c r="A46" s="1">
        <f t="shared" ca="1" si="1"/>
        <v>1136</v>
      </c>
      <c r="B46" s="2" t="str">
        <f t="shared" ca="1" si="2"/>
        <v>repeat_items.loop</v>
      </c>
      <c r="C46" s="3" t="str">
        <f ca="1">_xlfn.TEXTJOIN(" ",FALSE,OFFSET(program!$B$2,0,A46,1,M46))</f>
        <v>22208 -2 -5 -1</v>
      </c>
      <c r="D46" s="4" t="str">
        <f ca="1">IF($H46="data",".dat "&amp;Y46,
IF($H46="str",".str "&amp;_xlfn.TEXTJOIN(" ",FALSE,OFFSET(program!$B$2,0,A46+1,1,M46-1)),
IF(O46&lt;&gt;0,"LD"&amp;O46&amp;"  "&amp;CHOOSE(O46,Y46,Z46)&amp;", "&amp;AA46,
$L46&amp;" "&amp;_xlfn.TEXTJOIN(", ",TRUE,$Y46:$AA46)
)))</f>
        <v>CMP= [SP-2], [SP-5], [SP-1]</v>
      </c>
      <c r="E46" s="19" t="b">
        <f t="shared" ca="1" si="3"/>
        <v>1</v>
      </c>
      <c r="F46" s="5" t="str">
        <f t="shared" ca="1" si="4"/>
        <v>repeat_items</v>
      </c>
      <c r="G46" s="5">
        <f t="shared" ca="1" si="5"/>
        <v>1130</v>
      </c>
      <c r="H46" s="5" t="str">
        <f t="shared" si="6"/>
        <v>code</v>
      </c>
      <c r="I46" s="13" t="b">
        <f t="shared" si="7"/>
        <v>0</v>
      </c>
      <c r="J46" s="6">
        <f ca="1">OFFSET(program!$B$2,0,disasm!A46)</f>
        <v>22208</v>
      </c>
      <c r="K46" s="7">
        <f t="shared" ca="1" si="8"/>
        <v>8</v>
      </c>
      <c r="L46" s="7" t="str">
        <f t="shared" ca="1" si="9"/>
        <v>CMP=</v>
      </c>
      <c r="M46" s="7">
        <f t="shared" ca="1" si="10"/>
        <v>4</v>
      </c>
      <c r="N46" s="7">
        <f t="shared" ca="1" si="11"/>
        <v>3</v>
      </c>
      <c r="O46" s="7">
        <f t="shared" ca="1" si="12"/>
        <v>0</v>
      </c>
      <c r="P46" s="8">
        <f t="shared" ca="1" si="13"/>
        <v>2</v>
      </c>
      <c r="Q46" s="8">
        <f t="shared" ca="1" si="14"/>
        <v>2</v>
      </c>
      <c r="R46" s="8">
        <f t="shared" ca="1" si="15"/>
        <v>2</v>
      </c>
      <c r="S46" s="8" t="str">
        <f t="shared" ca="1" si="16"/>
        <v>num</v>
      </c>
      <c r="T46" s="8" t="str">
        <f t="shared" ca="1" si="17"/>
        <v>num</v>
      </c>
      <c r="U46" s="8" t="str">
        <f t="shared" ca="1" si="18"/>
        <v>num</v>
      </c>
      <c r="V46" s="7">
        <f ca="1">IF(P46="","",OFFSET(program!$B$2,0,disasm!$A46+COLUMN()-COLUMN($V46)+IF($I46,0,1)))</f>
        <v>-2</v>
      </c>
      <c r="W46" s="7">
        <f ca="1">IF(Q46="","",OFFSET(program!$B$2,0,disasm!$A46+COLUMN()-COLUMN($V46)+IF($I46,0,1)))</f>
        <v>-5</v>
      </c>
      <c r="X46" s="7">
        <f ca="1">IF(R46="","",OFFSET(program!$B$2,0,disasm!$A46+COLUMN()-COLUMN($V46)+IF($I46,0,1)))</f>
        <v>-1</v>
      </c>
      <c r="Y46" s="3" t="str">
        <f t="shared" ca="1" si="19"/>
        <v>[SP-2]</v>
      </c>
      <c r="Z46" s="3" t="str">
        <f t="shared" ca="1" si="20"/>
        <v>[SP-5]</v>
      </c>
      <c r="AA46" s="3" t="str">
        <f t="shared" ca="1" si="21"/>
        <v>[SP-1]</v>
      </c>
      <c r="AB46" s="3" t="str">
        <f ca="1">" "
&amp;AF46
&amp;IF(AND(OR(K46=5,K46=6),MOD(INT(J46/1000),10)=1)," A2","")
&amp;IF(AND(NOT(I46),J46=109,OFFSET(program!$B$2,0,disasm!$A46+1)&gt;0,NOT(ISNUMBER(FIND(" A1 "," "&amp;AF46&amp;" "))))," AUTOLABEL","")
&amp;" "</f>
        <v xml:space="preserve">  </v>
      </c>
      <c r="AC46" s="17" t="s">
        <v>22</v>
      </c>
      <c r="AD46" s="17" t="s">
        <v>225</v>
      </c>
    </row>
    <row r="47" spans="1:32" x14ac:dyDescent="0.2">
      <c r="A47" s="1">
        <f t="shared" ca="1" si="1"/>
        <v>1140</v>
      </c>
      <c r="B47" s="2" t="str">
        <f t="shared" ca="1" si="2"/>
        <v>repeat_items+10</v>
      </c>
      <c r="C47" s="3" t="str">
        <f ca="1">_xlfn.TEXTJOIN(" ",FALSE,OFFSET(program!$B$2,0,A47,1,M47))</f>
        <v>1205 -1 1169</v>
      </c>
      <c r="D47" s="4" t="str">
        <f ca="1">IF($H47="data",".dat "&amp;Y47,
IF($H47="str",".str "&amp;_xlfn.TEXTJOIN(" ",FALSE,OFFSET(program!$B$2,0,A47+1,1,M47-1)),
IF(O47&lt;&gt;0,"LD"&amp;O47&amp;"  "&amp;CHOOSE(O47,Y47,Z47)&amp;", "&amp;AA47,
$L47&amp;" "&amp;_xlfn.TEXTJOIN(", ",TRUE,$Y47:$AA47)
)))</f>
        <v>J!=0 [SP-1], repeat_items.return</v>
      </c>
      <c r="E47" s="19" t="b">
        <f t="shared" ca="1" si="3"/>
        <v>1</v>
      </c>
      <c r="F47" s="5" t="str">
        <f t="shared" ca="1" si="4"/>
        <v>repeat_items</v>
      </c>
      <c r="G47" s="5">
        <f t="shared" ca="1" si="5"/>
        <v>1130</v>
      </c>
      <c r="H47" s="5" t="str">
        <f t="shared" si="6"/>
        <v>code</v>
      </c>
      <c r="I47" s="13" t="b">
        <f t="shared" si="7"/>
        <v>0</v>
      </c>
      <c r="J47" s="6">
        <f ca="1">OFFSET(program!$B$2,0,disasm!A47)</f>
        <v>1205</v>
      </c>
      <c r="K47" s="7">
        <f t="shared" ca="1" si="8"/>
        <v>5</v>
      </c>
      <c r="L47" s="7" t="str">
        <f t="shared" ca="1" si="9"/>
        <v>J!=0</v>
      </c>
      <c r="M47" s="7">
        <f t="shared" ca="1" si="10"/>
        <v>3</v>
      </c>
      <c r="N47" s="7">
        <f t="shared" ca="1" si="11"/>
        <v>2</v>
      </c>
      <c r="O47" s="7">
        <f t="shared" ca="1" si="12"/>
        <v>0</v>
      </c>
      <c r="P47" s="8">
        <f t="shared" ca="1" si="13"/>
        <v>2</v>
      </c>
      <c r="Q47" s="8">
        <f t="shared" ca="1" si="14"/>
        <v>1</v>
      </c>
      <c r="R47" s="8" t="str">
        <f t="shared" ca="1" si="15"/>
        <v/>
      </c>
      <c r="S47" s="8" t="str">
        <f t="shared" ca="1" si="16"/>
        <v>num</v>
      </c>
      <c r="T47" s="8" t="str">
        <f t="shared" ca="1" si="17"/>
        <v>addr</v>
      </c>
      <c r="U47" s="8" t="str">
        <f t="shared" ca="1" si="18"/>
        <v/>
      </c>
      <c r="V47" s="7">
        <f ca="1">IF(P47="","",OFFSET(program!$B$2,0,disasm!$A47+COLUMN()-COLUMN($V47)+IF($I47,0,1)))</f>
        <v>-1</v>
      </c>
      <c r="W47" s="7">
        <f ca="1">IF(Q47="","",OFFSET(program!$B$2,0,disasm!$A47+COLUMN()-COLUMN($V47)+IF($I47,0,1)))</f>
        <v>1169</v>
      </c>
      <c r="X47" s="7" t="str">
        <f ca="1">IF(R47="","",OFFSET(program!$B$2,0,disasm!$A47+COLUMN()-COLUMN($V47)+IF($I47,0,1)))</f>
        <v/>
      </c>
      <c r="Y47" s="3" t="str">
        <f t="shared" ca="1" si="19"/>
        <v>[SP-1]</v>
      </c>
      <c r="Z47" s="3" t="str">
        <f t="shared" ca="1" si="20"/>
        <v>repeat_items.return</v>
      </c>
      <c r="AA47" s="3" t="str">
        <f t="shared" ca="1" si="21"/>
        <v/>
      </c>
      <c r="AB47" s="3" t="str">
        <f ca="1">" "
&amp;AF47
&amp;IF(AND(OR(K47=5,K47=6),MOD(INT(J47/1000),10)=1)," A2","")
&amp;IF(AND(NOT(I47),J47=109,OFFSET(program!$B$2,0,disasm!$A47+1)&gt;0,NOT(ISNUMBER(FIND(" A1 "," "&amp;AF47&amp;" "))))," AUTOLABEL","")
&amp;" "</f>
        <v xml:space="preserve">  A2 </v>
      </c>
    </row>
    <row r="48" spans="1:32" x14ac:dyDescent="0.2">
      <c r="A48" s="1">
        <f t="shared" ca="1" si="1"/>
        <v>1143</v>
      </c>
      <c r="B48" s="2" t="str">
        <f t="shared" ca="1" si="2"/>
        <v>repeat_items+13</v>
      </c>
      <c r="C48" s="3" t="str">
        <f ca="1">_xlfn.TEXTJOIN(" ",FALSE,OFFSET(program!$B$2,0,A48,1,M48))</f>
        <v>22202 -2 -4 1</v>
      </c>
      <c r="D48" s="4" t="str">
        <f ca="1">IF($H48="data",".dat "&amp;Y48,
IF($H48="str",".str "&amp;_xlfn.TEXTJOIN(" ",FALSE,OFFSET(program!$B$2,0,A48+1,1,M48-1)),
IF(O48&lt;&gt;0,"LD"&amp;O48&amp;"  "&amp;CHOOSE(O48,Y48,Z48)&amp;", "&amp;AA48,
$L48&amp;" "&amp;_xlfn.TEXTJOIN(", ",TRUE,$Y48:$AA48)
)))</f>
        <v>MUL  [SP-2], [SP-4], [SP+1]</v>
      </c>
      <c r="E48" s="19" t="b">
        <f t="shared" ca="1" si="3"/>
        <v>1</v>
      </c>
      <c r="F48" s="5" t="str">
        <f t="shared" ca="1" si="4"/>
        <v>repeat_items</v>
      </c>
      <c r="G48" s="5">
        <f t="shared" ca="1" si="5"/>
        <v>1130</v>
      </c>
      <c r="H48" s="5" t="str">
        <f t="shared" si="6"/>
        <v>code</v>
      </c>
      <c r="I48" s="13" t="b">
        <f t="shared" si="7"/>
        <v>0</v>
      </c>
      <c r="J48" s="6">
        <f ca="1">OFFSET(program!$B$2,0,disasm!A48)</f>
        <v>22202</v>
      </c>
      <c r="K48" s="7">
        <f t="shared" ca="1" si="8"/>
        <v>2</v>
      </c>
      <c r="L48" s="7" t="str">
        <f t="shared" ca="1" si="9"/>
        <v xml:space="preserve">MUL </v>
      </c>
      <c r="M48" s="7">
        <f t="shared" ca="1" si="10"/>
        <v>4</v>
      </c>
      <c r="N48" s="7">
        <f t="shared" ca="1" si="11"/>
        <v>3</v>
      </c>
      <c r="O48" s="7">
        <f t="shared" ca="1" si="12"/>
        <v>0</v>
      </c>
      <c r="P48" s="8">
        <f t="shared" ca="1" si="13"/>
        <v>2</v>
      </c>
      <c r="Q48" s="8">
        <f t="shared" ca="1" si="14"/>
        <v>2</v>
      </c>
      <c r="R48" s="8">
        <f t="shared" ca="1" si="15"/>
        <v>2</v>
      </c>
      <c r="S48" s="8" t="str">
        <f t="shared" ca="1" si="16"/>
        <v>num</v>
      </c>
      <c r="T48" s="8" t="str">
        <f t="shared" ca="1" si="17"/>
        <v>num</v>
      </c>
      <c r="U48" s="8" t="str">
        <f t="shared" ca="1" si="18"/>
        <v>num</v>
      </c>
      <c r="V48" s="7">
        <f ca="1">IF(P48="","",OFFSET(program!$B$2,0,disasm!$A48+COLUMN()-COLUMN($V48)+IF($I48,0,1)))</f>
        <v>-2</v>
      </c>
      <c r="W48" s="7">
        <f ca="1">IF(Q48="","",OFFSET(program!$B$2,0,disasm!$A48+COLUMN()-COLUMN($V48)+IF($I48,0,1)))</f>
        <v>-4</v>
      </c>
      <c r="X48" s="7">
        <f ca="1">IF(R48="","",OFFSET(program!$B$2,0,disasm!$A48+COLUMN()-COLUMN($V48)+IF($I48,0,1)))</f>
        <v>1</v>
      </c>
      <c r="Y48" s="3" t="str">
        <f t="shared" ca="1" si="19"/>
        <v>[SP-2]</v>
      </c>
      <c r="Z48" s="3" t="str">
        <f t="shared" ca="1" si="20"/>
        <v>[SP-4]</v>
      </c>
      <c r="AA48" s="3" t="str">
        <f t="shared" ca="1" si="21"/>
        <v>[SP+1]</v>
      </c>
      <c r="AB48" s="3" t="str">
        <f ca="1">" "
&amp;AF48
&amp;IF(AND(OR(K48=5,K48=6),MOD(INT(J48/1000),10)=1)," A2","")
&amp;IF(AND(NOT(I48),J48=109,OFFSET(program!$B$2,0,disasm!$A48+1)&gt;0,NOT(ISNUMBER(FIND(" A1 "," "&amp;AF48&amp;" "))))," AUTOLABEL","")
&amp;" "</f>
        <v xml:space="preserve">  </v>
      </c>
    </row>
    <row r="49" spans="1:32" x14ac:dyDescent="0.2">
      <c r="A49" s="1">
        <f t="shared" ca="1" si="1"/>
        <v>1147</v>
      </c>
      <c r="B49" s="2" t="str">
        <f t="shared" ca="1" si="2"/>
        <v>repeat_items+17</v>
      </c>
      <c r="C49" s="3" t="str">
        <f ca="1">_xlfn.TEXTJOIN(" ",FALSE,OFFSET(program!$B$2,0,A49,1,M49))</f>
        <v>22201 1 -6 1</v>
      </c>
      <c r="D49" s="4" t="str">
        <f ca="1">IF($H49="data",".dat "&amp;Y49,
IF($H49="str",".str "&amp;_xlfn.TEXTJOIN(" ",FALSE,OFFSET(program!$B$2,0,A49+1,1,M49-1)),
IF(O49&lt;&gt;0,"LD"&amp;O49&amp;"  "&amp;CHOOSE(O49,Y49,Z49)&amp;", "&amp;AA49,
$L49&amp;" "&amp;_xlfn.TEXTJOIN(", ",TRUE,$Y49:$AA49)
)))</f>
        <v>ADD  [SP+1], [SP-6], [SP+1]</v>
      </c>
      <c r="E49" s="19" t="b">
        <f t="shared" ca="1" si="3"/>
        <v>1</v>
      </c>
      <c r="F49" s="5" t="str">
        <f t="shared" ca="1" si="4"/>
        <v>repeat_items</v>
      </c>
      <c r="G49" s="5">
        <f t="shared" ca="1" si="5"/>
        <v>1130</v>
      </c>
      <c r="H49" s="5" t="str">
        <f t="shared" si="6"/>
        <v>code</v>
      </c>
      <c r="I49" s="13" t="b">
        <f t="shared" si="7"/>
        <v>0</v>
      </c>
      <c r="J49" s="6">
        <f ca="1">OFFSET(program!$B$2,0,disasm!A49)</f>
        <v>22201</v>
      </c>
      <c r="K49" s="7">
        <f t="shared" ca="1" si="8"/>
        <v>1</v>
      </c>
      <c r="L49" s="7" t="str">
        <f t="shared" ca="1" si="9"/>
        <v xml:space="preserve">ADD </v>
      </c>
      <c r="M49" s="7">
        <f t="shared" ca="1" si="10"/>
        <v>4</v>
      </c>
      <c r="N49" s="7">
        <f t="shared" ca="1" si="11"/>
        <v>3</v>
      </c>
      <c r="O49" s="7">
        <f t="shared" ca="1" si="12"/>
        <v>0</v>
      </c>
      <c r="P49" s="8">
        <f t="shared" ca="1" si="13"/>
        <v>2</v>
      </c>
      <c r="Q49" s="8">
        <f t="shared" ca="1" si="14"/>
        <v>2</v>
      </c>
      <c r="R49" s="8">
        <f t="shared" ca="1" si="15"/>
        <v>2</v>
      </c>
      <c r="S49" s="8" t="str">
        <f t="shared" ca="1" si="16"/>
        <v>num</v>
      </c>
      <c r="T49" s="8" t="str">
        <f t="shared" ca="1" si="17"/>
        <v>num</v>
      </c>
      <c r="U49" s="8" t="str">
        <f t="shared" ca="1" si="18"/>
        <v>num</v>
      </c>
      <c r="V49" s="7">
        <f ca="1">IF(P49="","",OFFSET(program!$B$2,0,disasm!$A49+COLUMN()-COLUMN($V49)+IF($I49,0,1)))</f>
        <v>1</v>
      </c>
      <c r="W49" s="7">
        <f ca="1">IF(Q49="","",OFFSET(program!$B$2,0,disasm!$A49+COLUMN()-COLUMN($V49)+IF($I49,0,1)))</f>
        <v>-6</v>
      </c>
      <c r="X49" s="7">
        <f ca="1">IF(R49="","",OFFSET(program!$B$2,0,disasm!$A49+COLUMN()-COLUMN($V49)+IF($I49,0,1)))</f>
        <v>1</v>
      </c>
      <c r="Y49" s="3" t="str">
        <f t="shared" ca="1" si="19"/>
        <v>[SP+1]</v>
      </c>
      <c r="Z49" s="3" t="str">
        <f t="shared" ca="1" si="20"/>
        <v>[SP-6]</v>
      </c>
      <c r="AA49" s="3" t="str">
        <f t="shared" ca="1" si="21"/>
        <v>[SP+1]</v>
      </c>
      <c r="AB49" s="3" t="str">
        <f ca="1">" "
&amp;AF49
&amp;IF(AND(OR(K49=5,K49=6),MOD(INT(J49/1000),10)=1)," A2","")
&amp;IF(AND(NOT(I49),J49=109,OFFSET(program!$B$2,0,disasm!$A49+1)&gt;0,NOT(ISNUMBER(FIND(" A1 "," "&amp;AF49&amp;" "))))," AUTOLABEL","")
&amp;" "</f>
        <v xml:space="preserve">  </v>
      </c>
    </row>
    <row r="50" spans="1:32" x14ac:dyDescent="0.2">
      <c r="A50" s="1">
        <f t="shared" ca="1" si="1"/>
        <v>1151</v>
      </c>
      <c r="B50" s="2" t="str">
        <f t="shared" ca="1" si="2"/>
        <v>repeat_items+21</v>
      </c>
      <c r="C50" s="3" t="str">
        <f ca="1">_xlfn.TEXTJOIN(" ",FALSE,OFFSET(program!$B$2,0,A50,1,M50))</f>
        <v>22102 1 -2 2</v>
      </c>
      <c r="D50" s="4" t="str">
        <f ca="1">IF($H50="data",".dat "&amp;Y50,
IF($H50="str",".str "&amp;_xlfn.TEXTJOIN(" ",FALSE,OFFSET(program!$B$2,0,A50+1,1,M50-1)),
IF(O50&lt;&gt;0,"LD"&amp;O50&amp;"  "&amp;CHOOSE(O50,Y50,Z50)&amp;", "&amp;AA50,
$L50&amp;" "&amp;_xlfn.TEXTJOIN(", ",TRUE,$Y50:$AA50)
)))</f>
        <v>LD2  [SP-2], [SP+2]</v>
      </c>
      <c r="E50" s="19" t="b">
        <f t="shared" ca="1" si="3"/>
        <v>1</v>
      </c>
      <c r="F50" s="5" t="str">
        <f t="shared" ca="1" si="4"/>
        <v>repeat_items</v>
      </c>
      <c r="G50" s="5">
        <f t="shared" ca="1" si="5"/>
        <v>1130</v>
      </c>
      <c r="H50" s="5" t="str">
        <f t="shared" si="6"/>
        <v>code</v>
      </c>
      <c r="I50" s="13" t="b">
        <f t="shared" si="7"/>
        <v>0</v>
      </c>
      <c r="J50" s="6">
        <f ca="1">OFFSET(program!$B$2,0,disasm!A50)</f>
        <v>22102</v>
      </c>
      <c r="K50" s="7">
        <f t="shared" ca="1" si="8"/>
        <v>2</v>
      </c>
      <c r="L50" s="7" t="str">
        <f t="shared" ca="1" si="9"/>
        <v xml:space="preserve">MUL </v>
      </c>
      <c r="M50" s="7">
        <f t="shared" ca="1" si="10"/>
        <v>4</v>
      </c>
      <c r="N50" s="7">
        <f t="shared" ca="1" si="11"/>
        <v>3</v>
      </c>
      <c r="O50" s="7">
        <f t="shared" ca="1" si="12"/>
        <v>2</v>
      </c>
      <c r="P50" s="8">
        <f t="shared" ca="1" si="13"/>
        <v>1</v>
      </c>
      <c r="Q50" s="8">
        <f t="shared" ca="1" si="14"/>
        <v>2</v>
      </c>
      <c r="R50" s="8">
        <f t="shared" ca="1" si="15"/>
        <v>2</v>
      </c>
      <c r="S50" s="8" t="str">
        <f t="shared" ca="1" si="16"/>
        <v>num</v>
      </c>
      <c r="T50" s="8" t="str">
        <f t="shared" ca="1" si="17"/>
        <v>num</v>
      </c>
      <c r="U50" s="8" t="str">
        <f t="shared" ca="1" si="18"/>
        <v>num</v>
      </c>
      <c r="V50" s="7">
        <f ca="1">IF(P50="","",OFFSET(program!$B$2,0,disasm!$A50+COLUMN()-COLUMN($V50)+IF($I50,0,1)))</f>
        <v>1</v>
      </c>
      <c r="W50" s="7">
        <f ca="1">IF(Q50="","",OFFSET(program!$B$2,0,disasm!$A50+COLUMN()-COLUMN($V50)+IF($I50,0,1)))</f>
        <v>-2</v>
      </c>
      <c r="X50" s="7">
        <f ca="1">IF(R50="","",OFFSET(program!$B$2,0,disasm!$A50+COLUMN()-COLUMN($V50)+IF($I50,0,1)))</f>
        <v>2</v>
      </c>
      <c r="Y50" s="3" t="str">
        <f t="shared" ca="1" si="19"/>
        <v>1</v>
      </c>
      <c r="Z50" s="3" t="str">
        <f t="shared" ca="1" si="20"/>
        <v>[SP-2]</v>
      </c>
      <c r="AA50" s="3" t="str">
        <f t="shared" ca="1" si="21"/>
        <v>[SP+2]</v>
      </c>
      <c r="AB50" s="3" t="str">
        <f ca="1">" "
&amp;AF50
&amp;IF(AND(OR(K50=5,K50=6),MOD(INT(J50/1000),10)=1)," A2","")
&amp;IF(AND(NOT(I50),J50=109,OFFSET(program!$B$2,0,disasm!$A50+1)&gt;0,NOT(ISNUMBER(FIND(" A1 "," "&amp;AF50&amp;" "))))," AUTOLABEL","")
&amp;" "</f>
        <v xml:space="preserve">  </v>
      </c>
    </row>
    <row r="51" spans="1:32" x14ac:dyDescent="0.2">
      <c r="A51" s="1">
        <f t="shared" ca="1" si="1"/>
        <v>1155</v>
      </c>
      <c r="B51" s="2" t="str">
        <f t="shared" ca="1" si="2"/>
        <v>repeat_items+25</v>
      </c>
      <c r="C51" s="3" t="str">
        <f ca="1">_xlfn.TEXTJOIN(" ",FALSE,OFFSET(program!$B$2,0,A51,1,M51))</f>
        <v>21102 1 1162 0</v>
      </c>
      <c r="D51" s="4" t="str">
        <f ca="1">IF($H51="data",".dat "&amp;Y51,
IF($H51="str",".str "&amp;_xlfn.TEXTJOIN(" ",FALSE,OFFSET(program!$B$2,0,A51+1,1,M51-1)),
IF(O51&lt;&gt;0,"LD"&amp;O51&amp;"  "&amp;CHOOSE(O51,Y51,Z51)&amp;", "&amp;AA51,
$L51&amp;" "&amp;_xlfn.TEXTJOIN(", ",TRUE,$Y51:$AA51)
)))</f>
        <v>LD2  repeat_items+32, [SP+0]</v>
      </c>
      <c r="E51" s="19" t="b">
        <f t="shared" ca="1" si="3"/>
        <v>1</v>
      </c>
      <c r="F51" s="5" t="str">
        <f t="shared" ca="1" si="4"/>
        <v>repeat_items</v>
      </c>
      <c r="G51" s="5">
        <f t="shared" ca="1" si="5"/>
        <v>1130</v>
      </c>
      <c r="H51" s="5" t="str">
        <f t="shared" si="6"/>
        <v>code</v>
      </c>
      <c r="I51" s="13" t="b">
        <f t="shared" si="7"/>
        <v>0</v>
      </c>
      <c r="J51" s="6">
        <f ca="1">OFFSET(program!$B$2,0,disasm!A51)</f>
        <v>21102</v>
      </c>
      <c r="K51" s="7">
        <f t="shared" ca="1" si="8"/>
        <v>2</v>
      </c>
      <c r="L51" s="7" t="str">
        <f t="shared" ca="1" si="9"/>
        <v xml:space="preserve">MUL </v>
      </c>
      <c r="M51" s="7">
        <f t="shared" ca="1" si="10"/>
        <v>4</v>
      </c>
      <c r="N51" s="7">
        <f t="shared" ca="1" si="11"/>
        <v>3</v>
      </c>
      <c r="O51" s="7">
        <f t="shared" ca="1" si="12"/>
        <v>2</v>
      </c>
      <c r="P51" s="8">
        <f t="shared" ca="1" si="13"/>
        <v>1</v>
      </c>
      <c r="Q51" s="8">
        <f t="shared" ca="1" si="14"/>
        <v>1</v>
      </c>
      <c r="R51" s="8">
        <f t="shared" ca="1" si="15"/>
        <v>2</v>
      </c>
      <c r="S51" s="8" t="str">
        <f t="shared" ca="1" si="16"/>
        <v>num</v>
      </c>
      <c r="T51" s="8" t="str">
        <f t="shared" ca="1" si="17"/>
        <v>addr</v>
      </c>
      <c r="U51" s="8" t="str">
        <f t="shared" ca="1" si="18"/>
        <v>num</v>
      </c>
      <c r="V51" s="7">
        <f ca="1">IF(P51="","",OFFSET(program!$B$2,0,disasm!$A51+COLUMN()-COLUMN($V51)+IF($I51,0,1)))</f>
        <v>1</v>
      </c>
      <c r="W51" s="7">
        <f ca="1">IF(Q51="","",OFFSET(program!$B$2,0,disasm!$A51+COLUMN()-COLUMN($V51)+IF($I51,0,1)))</f>
        <v>1162</v>
      </c>
      <c r="X51" s="7">
        <f ca="1">IF(R51="","",OFFSET(program!$B$2,0,disasm!$A51+COLUMN()-COLUMN($V51)+IF($I51,0,1)))</f>
        <v>0</v>
      </c>
      <c r="Y51" s="3" t="str">
        <f t="shared" ca="1" si="19"/>
        <v>1</v>
      </c>
      <c r="Z51" s="3" t="str">
        <f t="shared" ca="1" si="20"/>
        <v>repeat_items+32</v>
      </c>
      <c r="AA51" s="3" t="str">
        <f t="shared" ca="1" si="21"/>
        <v>[SP+0]</v>
      </c>
      <c r="AB51" s="3" t="str">
        <f ca="1">" "
&amp;AF51
&amp;IF(AND(OR(K51=5,K51=6),MOD(INT(J51/1000),10)=1)," A2","")
&amp;IF(AND(NOT(I51),J51=109,OFFSET(program!$B$2,0,disasm!$A51+1)&gt;0,NOT(ISNUMBER(FIND(" A1 "," "&amp;AF51&amp;" "))))," AUTOLABEL","")
&amp;" "</f>
        <v xml:space="preserve"> A2 </v>
      </c>
      <c r="AF51" s="12" t="s">
        <v>19</v>
      </c>
    </row>
    <row r="52" spans="1:32" x14ac:dyDescent="0.2">
      <c r="A52" s="1">
        <f t="shared" ca="1" si="1"/>
        <v>1159</v>
      </c>
      <c r="B52" s="2" t="str">
        <f t="shared" ca="1" si="2"/>
        <v>repeat_items+29</v>
      </c>
      <c r="C52" s="3" t="str">
        <f ca="1">_xlfn.TEXTJOIN(" ",FALSE,OFFSET(program!$B$2,0,A52,1,M52))</f>
        <v>2106 0 -3</v>
      </c>
      <c r="D52" s="4" t="str">
        <f ca="1">IF($H52="data",".dat "&amp;Y52,
IF($H52="str",".str "&amp;_xlfn.TEXTJOIN(" ",FALSE,OFFSET(program!$B$2,0,A52+1,1,M52-1)),
IF(O52&lt;&gt;0,"LD"&amp;O52&amp;"  "&amp;CHOOSE(O52,Y52,Z52)&amp;", "&amp;AA52,
$L52&amp;" "&amp;_xlfn.TEXTJOIN(", ",TRUE,$Y52:$AA52)
)))</f>
        <v>J=0  0, [SP-3]</v>
      </c>
      <c r="E52" s="19" t="b">
        <f t="shared" ca="1" si="3"/>
        <v>1</v>
      </c>
      <c r="F52" s="5" t="str">
        <f t="shared" ca="1" si="4"/>
        <v>repeat_items</v>
      </c>
      <c r="G52" s="5">
        <f t="shared" ca="1" si="5"/>
        <v>1130</v>
      </c>
      <c r="H52" s="5" t="str">
        <f t="shared" si="6"/>
        <v>code</v>
      </c>
      <c r="I52" s="13" t="b">
        <f t="shared" si="7"/>
        <v>0</v>
      </c>
      <c r="J52" s="6">
        <f ca="1">OFFSET(program!$B$2,0,disasm!A52)</f>
        <v>2106</v>
      </c>
      <c r="K52" s="7">
        <f t="shared" ca="1" si="8"/>
        <v>6</v>
      </c>
      <c r="L52" s="7" t="str">
        <f t="shared" ca="1" si="9"/>
        <v xml:space="preserve">J=0 </v>
      </c>
      <c r="M52" s="7">
        <f t="shared" ca="1" si="10"/>
        <v>3</v>
      </c>
      <c r="N52" s="7">
        <f t="shared" ca="1" si="11"/>
        <v>2</v>
      </c>
      <c r="O52" s="7">
        <f t="shared" ca="1" si="12"/>
        <v>0</v>
      </c>
      <c r="P52" s="8">
        <f t="shared" ca="1" si="13"/>
        <v>1</v>
      </c>
      <c r="Q52" s="8">
        <f t="shared" ca="1" si="14"/>
        <v>2</v>
      </c>
      <c r="R52" s="8" t="str">
        <f t="shared" ca="1" si="15"/>
        <v/>
      </c>
      <c r="S52" s="8" t="str">
        <f t="shared" ca="1" si="16"/>
        <v>num</v>
      </c>
      <c r="T52" s="8" t="str">
        <f t="shared" ca="1" si="17"/>
        <v>num</v>
      </c>
      <c r="U52" s="8" t="str">
        <f t="shared" ca="1" si="18"/>
        <v/>
      </c>
      <c r="V52" s="7">
        <f ca="1">IF(P52="","",OFFSET(program!$B$2,0,disasm!$A52+COLUMN()-COLUMN($V52)+IF($I52,0,1)))</f>
        <v>0</v>
      </c>
      <c r="W52" s="7">
        <f ca="1">IF(Q52="","",OFFSET(program!$B$2,0,disasm!$A52+COLUMN()-COLUMN($V52)+IF($I52,0,1)))</f>
        <v>-3</v>
      </c>
      <c r="X52" s="7" t="str">
        <f ca="1">IF(R52="","",OFFSET(program!$B$2,0,disasm!$A52+COLUMN()-COLUMN($V52)+IF($I52,0,1)))</f>
        <v/>
      </c>
      <c r="Y52" s="3" t="str">
        <f t="shared" ca="1" si="19"/>
        <v>0</v>
      </c>
      <c r="Z52" s="3" t="str">
        <f t="shared" ca="1" si="20"/>
        <v>[SP-3]</v>
      </c>
      <c r="AA52" s="3" t="str">
        <f t="shared" ca="1" si="21"/>
        <v/>
      </c>
      <c r="AB52" s="3" t="str">
        <f ca="1">" "
&amp;AF52
&amp;IF(AND(OR(K52=5,K52=6),MOD(INT(J52/1000),10)=1)," A2","")
&amp;IF(AND(NOT(I52),J52=109,OFFSET(program!$B$2,0,disasm!$A52+1)&gt;0,NOT(ISNUMBER(FIND(" A1 "," "&amp;AF52&amp;" "))))," AUTOLABEL","")
&amp;" "</f>
        <v xml:space="preserve">  </v>
      </c>
      <c r="AD52" s="17" t="s">
        <v>226</v>
      </c>
    </row>
    <row r="53" spans="1:32" x14ac:dyDescent="0.2">
      <c r="A53" s="1">
        <f t="shared" ca="1" si="1"/>
        <v>1162</v>
      </c>
      <c r="B53" s="2" t="str">
        <f t="shared" ca="1" si="2"/>
        <v>repeat_items+32</v>
      </c>
      <c r="C53" s="3" t="str">
        <f ca="1">_xlfn.TEXTJOIN(" ",FALSE,OFFSET(program!$B$2,0,A53,1,M53))</f>
        <v>21201 -2 1 -2</v>
      </c>
      <c r="D53" s="4" t="str">
        <f ca="1">IF($H53="data",".dat "&amp;Y53,
IF($H53="str",".str "&amp;_xlfn.TEXTJOIN(" ",FALSE,OFFSET(program!$B$2,0,A53+1,1,M53-1)),
IF(O53&lt;&gt;0,"LD"&amp;O53&amp;"  "&amp;CHOOSE(O53,Y53,Z53)&amp;", "&amp;AA53,
$L53&amp;" "&amp;_xlfn.TEXTJOIN(", ",TRUE,$Y53:$AA53)
)))</f>
        <v>ADD  [SP-2], 1, [SP-2]</v>
      </c>
      <c r="E53" s="19" t="b">
        <f t="shared" ca="1" si="3"/>
        <v>1</v>
      </c>
      <c r="F53" s="5" t="str">
        <f t="shared" ca="1" si="4"/>
        <v>repeat_items</v>
      </c>
      <c r="G53" s="5">
        <f t="shared" ca="1" si="5"/>
        <v>1130</v>
      </c>
      <c r="H53" s="5" t="str">
        <f t="shared" si="6"/>
        <v>code</v>
      </c>
      <c r="I53" s="13" t="b">
        <f t="shared" si="7"/>
        <v>0</v>
      </c>
      <c r="J53" s="6">
        <f ca="1">OFFSET(program!$B$2,0,disasm!A53)</f>
        <v>21201</v>
      </c>
      <c r="K53" s="7">
        <f t="shared" ca="1" si="8"/>
        <v>1</v>
      </c>
      <c r="L53" s="7" t="str">
        <f t="shared" ca="1" si="9"/>
        <v xml:space="preserve">ADD </v>
      </c>
      <c r="M53" s="7">
        <f t="shared" ca="1" si="10"/>
        <v>4</v>
      </c>
      <c r="N53" s="7">
        <f t="shared" ca="1" si="11"/>
        <v>3</v>
      </c>
      <c r="O53" s="7">
        <f t="shared" ca="1" si="12"/>
        <v>0</v>
      </c>
      <c r="P53" s="8">
        <f t="shared" ca="1" si="13"/>
        <v>2</v>
      </c>
      <c r="Q53" s="8">
        <f t="shared" ca="1" si="14"/>
        <v>1</v>
      </c>
      <c r="R53" s="8">
        <f t="shared" ca="1" si="15"/>
        <v>2</v>
      </c>
      <c r="S53" s="8" t="str">
        <f t="shared" ca="1" si="16"/>
        <v>num</v>
      </c>
      <c r="T53" s="8" t="str">
        <f t="shared" ca="1" si="17"/>
        <v>num</v>
      </c>
      <c r="U53" s="8" t="str">
        <f t="shared" ca="1" si="18"/>
        <v>num</v>
      </c>
      <c r="V53" s="7">
        <f ca="1">IF(P53="","",OFFSET(program!$B$2,0,disasm!$A53+COLUMN()-COLUMN($V53)+IF($I53,0,1)))</f>
        <v>-2</v>
      </c>
      <c r="W53" s="7">
        <f ca="1">IF(Q53="","",OFFSET(program!$B$2,0,disasm!$A53+COLUMN()-COLUMN($V53)+IF($I53,0,1)))</f>
        <v>1</v>
      </c>
      <c r="X53" s="7">
        <f ca="1">IF(R53="","",OFFSET(program!$B$2,0,disasm!$A53+COLUMN()-COLUMN($V53)+IF($I53,0,1)))</f>
        <v>-2</v>
      </c>
      <c r="Y53" s="3" t="str">
        <f t="shared" ca="1" si="19"/>
        <v>[SP-2]</v>
      </c>
      <c r="Z53" s="3" t="str">
        <f t="shared" ca="1" si="20"/>
        <v>1</v>
      </c>
      <c r="AA53" s="3" t="str">
        <f t="shared" ca="1" si="21"/>
        <v>[SP-2]</v>
      </c>
      <c r="AB53" s="3" t="str">
        <f ca="1">" "
&amp;AF53
&amp;IF(AND(OR(K53=5,K53=6),MOD(INT(J53/1000),10)=1)," A2","")
&amp;IF(AND(NOT(I53),J53=109,OFFSET(program!$B$2,0,disasm!$A53+1)&gt;0,NOT(ISNUMBER(FIND(" A1 "," "&amp;AF53&amp;" "))))," AUTOLABEL","")
&amp;" "</f>
        <v xml:space="preserve">  </v>
      </c>
      <c r="AD53" s="17" t="s">
        <v>36</v>
      </c>
    </row>
    <row r="54" spans="1:32" x14ac:dyDescent="0.2">
      <c r="A54" s="1">
        <f t="shared" ca="1" si="1"/>
        <v>1166</v>
      </c>
      <c r="B54" s="2" t="str">
        <f t="shared" ca="1" si="2"/>
        <v>repeat_items+36</v>
      </c>
      <c r="C54" s="3" t="str">
        <f ca="1">_xlfn.TEXTJOIN(" ",FALSE,OFFSET(program!$B$2,0,A54,1,M54))</f>
        <v>1106 0 1136</v>
      </c>
      <c r="D54" s="4" t="str">
        <f ca="1">IF($H54="data",".dat "&amp;Y54,
IF($H54="str",".str "&amp;_xlfn.TEXTJOIN(" ",FALSE,OFFSET(program!$B$2,0,A54+1,1,M54-1)),
IF(O54&lt;&gt;0,"LD"&amp;O54&amp;"  "&amp;CHOOSE(O54,Y54,Z54)&amp;", "&amp;AA54,
$L54&amp;" "&amp;_xlfn.TEXTJOIN(", ",TRUE,$Y54:$AA54)
)))</f>
        <v>J=0  0, repeat_items.loop</v>
      </c>
      <c r="E54" s="19" t="b">
        <f t="shared" ca="1" si="3"/>
        <v>1</v>
      </c>
      <c r="F54" s="5" t="str">
        <f t="shared" ca="1" si="4"/>
        <v>repeat_items</v>
      </c>
      <c r="G54" s="5">
        <f t="shared" ca="1" si="5"/>
        <v>1130</v>
      </c>
      <c r="H54" s="5" t="str">
        <f t="shared" si="6"/>
        <v>code</v>
      </c>
      <c r="I54" s="13" t="b">
        <f t="shared" si="7"/>
        <v>0</v>
      </c>
      <c r="J54" s="6">
        <f ca="1">OFFSET(program!$B$2,0,disasm!A54)</f>
        <v>1106</v>
      </c>
      <c r="K54" s="7">
        <f t="shared" ca="1" si="8"/>
        <v>6</v>
      </c>
      <c r="L54" s="7" t="str">
        <f t="shared" ca="1" si="9"/>
        <v xml:space="preserve">J=0 </v>
      </c>
      <c r="M54" s="7">
        <f t="shared" ca="1" si="10"/>
        <v>3</v>
      </c>
      <c r="N54" s="7">
        <f t="shared" ca="1" si="11"/>
        <v>2</v>
      </c>
      <c r="O54" s="7">
        <f t="shared" ca="1" si="12"/>
        <v>0</v>
      </c>
      <c r="P54" s="8">
        <f t="shared" ca="1" si="13"/>
        <v>1</v>
      </c>
      <c r="Q54" s="8">
        <f t="shared" ca="1" si="14"/>
        <v>1</v>
      </c>
      <c r="R54" s="8" t="str">
        <f t="shared" ca="1" si="15"/>
        <v/>
      </c>
      <c r="S54" s="8" t="str">
        <f t="shared" ca="1" si="16"/>
        <v>num</v>
      </c>
      <c r="T54" s="8" t="str">
        <f t="shared" ca="1" si="17"/>
        <v>addr</v>
      </c>
      <c r="U54" s="8" t="str">
        <f t="shared" ca="1" si="18"/>
        <v/>
      </c>
      <c r="V54" s="7">
        <f ca="1">IF(P54="","",OFFSET(program!$B$2,0,disasm!$A54+COLUMN()-COLUMN($V54)+IF($I54,0,1)))</f>
        <v>0</v>
      </c>
      <c r="W54" s="7">
        <f ca="1">IF(Q54="","",OFFSET(program!$B$2,0,disasm!$A54+COLUMN()-COLUMN($V54)+IF($I54,0,1)))</f>
        <v>1136</v>
      </c>
      <c r="X54" s="7" t="str">
        <f ca="1">IF(R54="","",OFFSET(program!$B$2,0,disasm!$A54+COLUMN()-COLUMN($V54)+IF($I54,0,1)))</f>
        <v/>
      </c>
      <c r="Y54" s="3" t="str">
        <f t="shared" ca="1" si="19"/>
        <v>0</v>
      </c>
      <c r="Z54" s="3" t="str">
        <f t="shared" ca="1" si="20"/>
        <v>repeat_items.loop</v>
      </c>
      <c r="AA54" s="3" t="str">
        <f t="shared" ca="1" si="21"/>
        <v/>
      </c>
      <c r="AB54" s="3" t="str">
        <f ca="1">" "
&amp;AF54
&amp;IF(AND(OR(K54=5,K54=6),MOD(INT(J54/1000),10)=1)," A2","")
&amp;IF(AND(NOT(I54),J54=109,OFFSET(program!$B$2,0,disasm!$A54+1)&gt;0,NOT(ISNUMBER(FIND(" A1 "," "&amp;AF54&amp;" "))))," AUTOLABEL","")
&amp;" "</f>
        <v xml:space="preserve">  A2 </v>
      </c>
      <c r="AD54" s="17" t="s">
        <v>36</v>
      </c>
    </row>
    <row r="55" spans="1:32" x14ac:dyDescent="0.2">
      <c r="A55" s="1">
        <f t="shared" ca="1" si="1"/>
        <v>1169</v>
      </c>
      <c r="B55" s="2" t="str">
        <f t="shared" ca="1" si="2"/>
        <v>repeat_items.return</v>
      </c>
      <c r="C55" s="3" t="str">
        <f ca="1">_xlfn.TEXTJOIN(" ",FALSE,OFFSET(program!$B$2,0,A55,1,M55))</f>
        <v>109 -7</v>
      </c>
      <c r="D55" s="4" t="str">
        <f ca="1">IF($H55="data",".dat "&amp;Y55,
IF($H55="str",".str "&amp;_xlfn.TEXTJOIN(" ",FALSE,OFFSET(program!$B$2,0,A55+1,1,M55-1)),
IF(O55&lt;&gt;0,"LD"&amp;O55&amp;"  "&amp;CHOOSE(O55,Y55,Z55)&amp;", "&amp;AA55,
$L55&amp;" "&amp;_xlfn.TEXTJOIN(", ",TRUE,$Y55:$AA55)
)))</f>
        <v>SP+  -7</v>
      </c>
      <c r="E55" s="19" t="b">
        <f t="shared" ca="1" si="3"/>
        <v>1</v>
      </c>
      <c r="F55" s="5" t="str">
        <f t="shared" ca="1" si="4"/>
        <v>repeat_items</v>
      </c>
      <c r="G55" s="5">
        <f t="shared" ca="1" si="5"/>
        <v>1130</v>
      </c>
      <c r="H55" s="5" t="str">
        <f t="shared" si="6"/>
        <v>code</v>
      </c>
      <c r="I55" s="13" t="b">
        <f t="shared" si="7"/>
        <v>0</v>
      </c>
      <c r="J55" s="6">
        <f ca="1">OFFSET(program!$B$2,0,disasm!A55)</f>
        <v>109</v>
      </c>
      <c r="K55" s="7">
        <f t="shared" ca="1" si="8"/>
        <v>9</v>
      </c>
      <c r="L55" s="7" t="str">
        <f t="shared" ca="1" si="9"/>
        <v xml:space="preserve">SP+ </v>
      </c>
      <c r="M55" s="7">
        <f t="shared" ca="1" si="10"/>
        <v>2</v>
      </c>
      <c r="N55" s="7">
        <f t="shared" ca="1" si="11"/>
        <v>1</v>
      </c>
      <c r="O55" s="7">
        <f t="shared" ca="1" si="12"/>
        <v>0</v>
      </c>
      <c r="P55" s="8">
        <f t="shared" ca="1" si="13"/>
        <v>1</v>
      </c>
      <c r="Q55" s="8" t="str">
        <f t="shared" ca="1" si="14"/>
        <v/>
      </c>
      <c r="R55" s="8" t="str">
        <f t="shared" ca="1" si="15"/>
        <v/>
      </c>
      <c r="S55" s="8" t="str">
        <f t="shared" ca="1" si="16"/>
        <v>num</v>
      </c>
      <c r="T55" s="8" t="str">
        <f t="shared" ca="1" si="17"/>
        <v/>
      </c>
      <c r="U55" s="8" t="str">
        <f t="shared" ca="1" si="18"/>
        <v/>
      </c>
      <c r="V55" s="7">
        <f ca="1">IF(P55="","",OFFSET(program!$B$2,0,disasm!$A55+COLUMN()-COLUMN($V55)+IF($I55,0,1)))</f>
        <v>-7</v>
      </c>
      <c r="W55" s="7" t="str">
        <f ca="1">IF(Q55="","",OFFSET(program!$B$2,0,disasm!$A55+COLUMN()-COLUMN($V55)+IF($I55,0,1)))</f>
        <v/>
      </c>
      <c r="X55" s="7" t="str">
        <f ca="1">IF(R55="","",OFFSET(program!$B$2,0,disasm!$A55+COLUMN()-COLUMN($V55)+IF($I55,0,1)))</f>
        <v/>
      </c>
      <c r="Y55" s="3" t="str">
        <f t="shared" ca="1" si="19"/>
        <v>-7</v>
      </c>
      <c r="Z55" s="3" t="str">
        <f t="shared" ca="1" si="20"/>
        <v/>
      </c>
      <c r="AA55" s="3" t="str">
        <f t="shared" ca="1" si="21"/>
        <v/>
      </c>
      <c r="AB55" s="3" t="str">
        <f ca="1">" "
&amp;AF55
&amp;IF(AND(OR(K55=5,K55=6),MOD(INT(J55/1000),10)=1)," A2","")
&amp;IF(AND(NOT(I55),J55=109,OFFSET(program!$B$2,0,disasm!$A55+1)&gt;0,NOT(ISNUMBER(FIND(" A1 "," "&amp;AF55&amp;" "))))," AUTOLABEL","")
&amp;" "</f>
        <v xml:space="preserve">  </v>
      </c>
      <c r="AC55" s="17" t="s">
        <v>35</v>
      </c>
    </row>
    <row r="56" spans="1:32" x14ac:dyDescent="0.2">
      <c r="A56" s="1">
        <f t="shared" ca="1" si="1"/>
        <v>1171</v>
      </c>
      <c r="B56" s="2" t="str">
        <f t="shared" ca="1" si="2"/>
        <v>repeat_items+41</v>
      </c>
      <c r="C56" s="3" t="str">
        <f ca="1">_xlfn.TEXTJOIN(" ",FALSE,OFFSET(program!$B$2,0,A56,1,M56))</f>
        <v>2105 1 0</v>
      </c>
      <c r="D56" s="4" t="str">
        <f ca="1">IF($H56="data",".dat "&amp;Y56,
IF($H56="str",".str "&amp;_xlfn.TEXTJOIN(" ",FALSE,OFFSET(program!$B$2,0,A56+1,1,M56-1)),
IF(O56&lt;&gt;0,"LD"&amp;O56&amp;"  "&amp;CHOOSE(O56,Y56,Z56)&amp;", "&amp;AA56,
$L56&amp;" "&amp;_xlfn.TEXTJOIN(", ",TRUE,$Y56:$AA56)
)))</f>
        <v>J!=0 1, [SP+0]</v>
      </c>
      <c r="E56" s="19" t="b">
        <f t="shared" ca="1" si="3"/>
        <v>1</v>
      </c>
      <c r="F56" s="5" t="str">
        <f t="shared" ca="1" si="4"/>
        <v>repeat_items</v>
      </c>
      <c r="G56" s="5">
        <f t="shared" ca="1" si="5"/>
        <v>1130</v>
      </c>
      <c r="H56" s="5" t="str">
        <f t="shared" si="6"/>
        <v>code</v>
      </c>
      <c r="I56" s="13" t="b">
        <f t="shared" si="7"/>
        <v>0</v>
      </c>
      <c r="J56" s="6">
        <f ca="1">OFFSET(program!$B$2,0,disasm!A56)</f>
        <v>2105</v>
      </c>
      <c r="K56" s="7">
        <f t="shared" ca="1" si="8"/>
        <v>5</v>
      </c>
      <c r="L56" s="7" t="str">
        <f t="shared" ca="1" si="9"/>
        <v>J!=0</v>
      </c>
      <c r="M56" s="7">
        <f t="shared" ca="1" si="10"/>
        <v>3</v>
      </c>
      <c r="N56" s="7">
        <f t="shared" ca="1" si="11"/>
        <v>2</v>
      </c>
      <c r="O56" s="7">
        <f t="shared" ca="1" si="12"/>
        <v>0</v>
      </c>
      <c r="P56" s="8">
        <f t="shared" ca="1" si="13"/>
        <v>1</v>
      </c>
      <c r="Q56" s="8">
        <f t="shared" ca="1" si="14"/>
        <v>2</v>
      </c>
      <c r="R56" s="8" t="str">
        <f t="shared" ca="1" si="15"/>
        <v/>
      </c>
      <c r="S56" s="8" t="str">
        <f t="shared" ca="1" si="16"/>
        <v>num</v>
      </c>
      <c r="T56" s="8" t="str">
        <f t="shared" ca="1" si="17"/>
        <v>num</v>
      </c>
      <c r="U56" s="8" t="str">
        <f t="shared" ca="1" si="18"/>
        <v/>
      </c>
      <c r="V56" s="7">
        <f ca="1">IF(P56="","",OFFSET(program!$B$2,0,disasm!$A56+COLUMN()-COLUMN($V56)+IF($I56,0,1)))</f>
        <v>1</v>
      </c>
      <c r="W56" s="7">
        <f ca="1">IF(Q56="","",OFFSET(program!$B$2,0,disasm!$A56+COLUMN()-COLUMN($V56)+IF($I56,0,1)))</f>
        <v>0</v>
      </c>
      <c r="X56" s="7" t="str">
        <f ca="1">IF(R56="","",OFFSET(program!$B$2,0,disasm!$A56+COLUMN()-COLUMN($V56)+IF($I56,0,1)))</f>
        <v/>
      </c>
      <c r="Y56" s="3" t="str">
        <f t="shared" ca="1" si="19"/>
        <v>1</v>
      </c>
      <c r="Z56" s="3" t="str">
        <f t="shared" ca="1" si="20"/>
        <v>[SP+0]</v>
      </c>
      <c r="AA56" s="3" t="str">
        <f t="shared" ca="1" si="21"/>
        <v/>
      </c>
      <c r="AB56" s="3" t="str">
        <f ca="1">" "
&amp;AF56
&amp;IF(AND(OR(K56=5,K56=6),MOD(INT(J56/1000),10)=1)," A2","")
&amp;IF(AND(NOT(I56),J56=109,OFFSET(program!$B$2,0,disasm!$A56+1)&gt;0,NOT(ISNUMBER(FIND(" A1 "," "&amp;AF56&amp;" "))))," AUTOLABEL","")
&amp;" "</f>
        <v xml:space="preserve">  </v>
      </c>
    </row>
    <row r="57" spans="1:32" x14ac:dyDescent="0.2">
      <c r="A57" s="1">
        <f t="shared" ca="1" si="1"/>
        <v>1174</v>
      </c>
      <c r="B57" s="2" t="str">
        <f t="shared" ca="1" si="2"/>
        <v>foreach</v>
      </c>
      <c r="C57" s="3" t="str">
        <f ca="1">_xlfn.TEXTJOIN(" ",FALSE,OFFSET(program!$B$2,0,A57,1,M57))</f>
        <v>109 6</v>
      </c>
      <c r="D57" s="4" t="str">
        <f ca="1">IF($H57="data",".dat "&amp;Y57,
IF($H57="str",".str "&amp;_xlfn.TEXTJOIN(" ",FALSE,OFFSET(program!$B$2,0,A57+1,1,M57-1)),
IF(O57&lt;&gt;0,"LD"&amp;O57&amp;"  "&amp;CHOOSE(O57,Y57,Z57)&amp;", "&amp;AA57,
$L57&amp;" "&amp;_xlfn.TEXTJOIN(", ",TRUE,$Y57:$AA57)
)))</f>
        <v>SP+  6</v>
      </c>
      <c r="E57" s="19" t="b">
        <f t="shared" ca="1" si="3"/>
        <v>0</v>
      </c>
      <c r="F57" s="5" t="str">
        <f t="shared" si="4"/>
        <v>foreach</v>
      </c>
      <c r="G57" s="5">
        <f t="shared" ca="1" si="5"/>
        <v>1174</v>
      </c>
      <c r="H57" s="5" t="str">
        <f t="shared" si="6"/>
        <v>code</v>
      </c>
      <c r="I57" s="13" t="b">
        <f t="shared" si="7"/>
        <v>0</v>
      </c>
      <c r="J57" s="6">
        <f ca="1">OFFSET(program!$B$2,0,disasm!A57)</f>
        <v>109</v>
      </c>
      <c r="K57" s="7">
        <f t="shared" ca="1" si="8"/>
        <v>9</v>
      </c>
      <c r="L57" s="7" t="str">
        <f t="shared" ca="1" si="9"/>
        <v xml:space="preserve">SP+ </v>
      </c>
      <c r="M57" s="7">
        <f t="shared" ca="1" si="10"/>
        <v>2</v>
      </c>
      <c r="N57" s="7">
        <f t="shared" ca="1" si="11"/>
        <v>1</v>
      </c>
      <c r="O57" s="7">
        <f t="shared" ca="1" si="12"/>
        <v>0</v>
      </c>
      <c r="P57" s="8">
        <f t="shared" ca="1" si="13"/>
        <v>1</v>
      </c>
      <c r="Q57" s="8" t="str">
        <f t="shared" ca="1" si="14"/>
        <v/>
      </c>
      <c r="R57" s="8" t="str">
        <f t="shared" ca="1" si="15"/>
        <v/>
      </c>
      <c r="S57" s="8" t="str">
        <f t="shared" ca="1" si="16"/>
        <v>num</v>
      </c>
      <c r="T57" s="8" t="str">
        <f t="shared" ca="1" si="17"/>
        <v/>
      </c>
      <c r="U57" s="8" t="str">
        <f t="shared" ca="1" si="18"/>
        <v/>
      </c>
      <c r="V57" s="7">
        <f ca="1">IF(P57="","",OFFSET(program!$B$2,0,disasm!$A57+COLUMN()-COLUMN($V57)+IF($I57,0,1)))</f>
        <v>6</v>
      </c>
      <c r="W57" s="7" t="str">
        <f ca="1">IF(Q57="","",OFFSET(program!$B$2,0,disasm!$A57+COLUMN()-COLUMN($V57)+IF($I57,0,1)))</f>
        <v/>
      </c>
      <c r="X57" s="7" t="str">
        <f ca="1">IF(R57="","",OFFSET(program!$B$2,0,disasm!$A57+COLUMN()-COLUMN($V57)+IF($I57,0,1)))</f>
        <v/>
      </c>
      <c r="Y57" s="3" t="str">
        <f t="shared" ca="1" si="19"/>
        <v>6</v>
      </c>
      <c r="Z57" s="3" t="str">
        <f t="shared" ca="1" si="20"/>
        <v/>
      </c>
      <c r="AA57" s="3" t="str">
        <f t="shared" ca="1" si="21"/>
        <v/>
      </c>
      <c r="AB57" s="3" t="str">
        <f ca="1">" "
&amp;AF57
&amp;IF(AND(OR(K57=5,K57=6),MOD(INT(J57/1000),10)=1)," A2","")
&amp;IF(AND(NOT(I57),J57=109,OFFSET(program!$B$2,0,disasm!$A57+1)&gt;0,NOT(ISNUMBER(FIND(" A1 "," "&amp;AF57&amp;" "))))," AUTOLABEL","")
&amp;" "</f>
        <v xml:space="preserve"> CODE AUTOLABEL </v>
      </c>
      <c r="AD57" s="17" t="s">
        <v>42</v>
      </c>
      <c r="AE57" s="12" t="s">
        <v>41</v>
      </c>
      <c r="AF57" s="12" t="s">
        <v>25</v>
      </c>
    </row>
    <row r="58" spans="1:32" x14ac:dyDescent="0.2">
      <c r="A58" s="1">
        <f t="shared" ca="1" si="1"/>
        <v>1176</v>
      </c>
      <c r="B58" s="2" t="str">
        <f t="shared" ca="1" si="2"/>
        <v>foreach+2</v>
      </c>
      <c r="C58" s="3" t="str">
        <f ca="1">_xlfn.TEXTJOIN(" ",FALSE,OFFSET(program!$B$2,0,A58,1,M58))</f>
        <v>2102 1 -5 1181</v>
      </c>
      <c r="D58" s="4" t="str">
        <f ca="1">IF($H58="data",".dat "&amp;Y58,
IF($H58="str",".str "&amp;_xlfn.TEXTJOIN(" ",FALSE,OFFSET(program!$B$2,0,A58+1,1,M58-1)),
IF(O58&lt;&gt;0,"LD"&amp;O58&amp;"  "&amp;CHOOSE(O58,Y58,Z58)&amp;", "&amp;AA58,
$L58&amp;" "&amp;_xlfn.TEXTJOIN(", ",TRUE,$Y58:$AA58)
)))</f>
        <v>LD2  [SP-5], [foreach+6.a1]</v>
      </c>
      <c r="E58" s="19" t="b">
        <f t="shared" ca="1" si="3"/>
        <v>0</v>
      </c>
      <c r="F58" s="5" t="str">
        <f t="shared" ca="1" si="4"/>
        <v>foreach</v>
      </c>
      <c r="G58" s="5">
        <f t="shared" ca="1" si="5"/>
        <v>1174</v>
      </c>
      <c r="H58" s="5" t="str">
        <f t="shared" si="6"/>
        <v>code</v>
      </c>
      <c r="I58" s="13" t="b">
        <f t="shared" si="7"/>
        <v>0</v>
      </c>
      <c r="J58" s="6">
        <f ca="1">OFFSET(program!$B$2,0,disasm!A58)</f>
        <v>2102</v>
      </c>
      <c r="K58" s="7">
        <f t="shared" ca="1" si="8"/>
        <v>2</v>
      </c>
      <c r="L58" s="7" t="str">
        <f t="shared" ca="1" si="9"/>
        <v xml:space="preserve">MUL </v>
      </c>
      <c r="M58" s="7">
        <f t="shared" ca="1" si="10"/>
        <v>4</v>
      </c>
      <c r="N58" s="7">
        <f t="shared" ca="1" si="11"/>
        <v>3</v>
      </c>
      <c r="O58" s="7">
        <f t="shared" ca="1" si="12"/>
        <v>2</v>
      </c>
      <c r="P58" s="8">
        <f t="shared" ca="1" si="13"/>
        <v>1</v>
      </c>
      <c r="Q58" s="8">
        <f t="shared" ca="1" si="14"/>
        <v>2</v>
      </c>
      <c r="R58" s="8">
        <f t="shared" ca="1" si="15"/>
        <v>0</v>
      </c>
      <c r="S58" s="8" t="str">
        <f t="shared" ca="1" si="16"/>
        <v>num</v>
      </c>
      <c r="T58" s="8" t="str">
        <f t="shared" ca="1" si="17"/>
        <v>num</v>
      </c>
      <c r="U58" s="8" t="str">
        <f t="shared" ca="1" si="18"/>
        <v>addr</v>
      </c>
      <c r="V58" s="7">
        <f ca="1">IF(P58="","",OFFSET(program!$B$2,0,disasm!$A58+COLUMN()-COLUMN($V58)+IF($I58,0,1)))</f>
        <v>1</v>
      </c>
      <c r="W58" s="7">
        <f ca="1">IF(Q58="","",OFFSET(program!$B$2,0,disasm!$A58+COLUMN()-COLUMN($V58)+IF($I58,0,1)))</f>
        <v>-5</v>
      </c>
      <c r="X58" s="7">
        <f ca="1">IF(R58="","",OFFSET(program!$B$2,0,disasm!$A58+COLUMN()-COLUMN($V58)+IF($I58,0,1)))</f>
        <v>1181</v>
      </c>
      <c r="Y58" s="3" t="str">
        <f t="shared" ca="1" si="19"/>
        <v>1</v>
      </c>
      <c r="Z58" s="3" t="str">
        <f t="shared" ca="1" si="20"/>
        <v>[SP-5]</v>
      </c>
      <c r="AA58" s="3" t="str">
        <f t="shared" ca="1" si="21"/>
        <v>[foreach+6.a1]</v>
      </c>
      <c r="AB58" s="3" t="str">
        <f ca="1">" "
&amp;AF58
&amp;IF(AND(OR(K58=5,K58=6),MOD(INT(J58/1000),10)=1)," A2","")
&amp;IF(AND(NOT(I58),J58=109,OFFSET(program!$B$2,0,disasm!$A58+1)&gt;0,NOT(ISNUMBER(FIND(" A1 "," "&amp;AF58&amp;" "))))," AUTOLABEL","")
&amp;" "</f>
        <v xml:space="preserve">  </v>
      </c>
    </row>
    <row r="59" spans="1:32" x14ac:dyDescent="0.2">
      <c r="A59" s="1">
        <f t="shared" ca="1" si="1"/>
        <v>1180</v>
      </c>
      <c r="B59" s="2" t="str">
        <f t="shared" ca="1" si="2"/>
        <v>foreach+6</v>
      </c>
      <c r="C59" s="3" t="str">
        <f ca="1">_xlfn.TEXTJOIN(" ",FALSE,OFFSET(program!$B$2,0,A59,1,M59))</f>
        <v>21001 0 0 -2</v>
      </c>
      <c r="D59" s="4" t="str">
        <f ca="1">IF($H59="data",".dat "&amp;Y59,
IF($H59="str",".str "&amp;_xlfn.TEXTJOIN(" ",FALSE,OFFSET(program!$B$2,0,A59+1,1,M59-1)),
IF(O59&lt;&gt;0,"LD"&amp;O59&amp;"  "&amp;CHOOSE(O59,Y59,Z59)&amp;", "&amp;AA59,
$L59&amp;" "&amp;_xlfn.TEXTJOIN(", ",TRUE,$Y59:$AA59)
)))</f>
        <v>LD1  [start], [SP-2]</v>
      </c>
      <c r="E59" s="19" t="b">
        <f t="shared" ca="1" si="3"/>
        <v>0</v>
      </c>
      <c r="F59" s="5" t="str">
        <f t="shared" ca="1" si="4"/>
        <v>foreach</v>
      </c>
      <c r="G59" s="5">
        <f t="shared" ca="1" si="5"/>
        <v>1174</v>
      </c>
      <c r="H59" s="5" t="str">
        <f t="shared" si="6"/>
        <v>code</v>
      </c>
      <c r="I59" s="13" t="b">
        <f t="shared" si="7"/>
        <v>0</v>
      </c>
      <c r="J59" s="6">
        <f ca="1">OFFSET(program!$B$2,0,disasm!A59)</f>
        <v>21001</v>
      </c>
      <c r="K59" s="7">
        <f t="shared" ca="1" si="8"/>
        <v>1</v>
      </c>
      <c r="L59" s="7" t="str">
        <f t="shared" ca="1" si="9"/>
        <v xml:space="preserve">ADD </v>
      </c>
      <c r="M59" s="7">
        <f t="shared" ca="1" si="10"/>
        <v>4</v>
      </c>
      <c r="N59" s="7">
        <f t="shared" ca="1" si="11"/>
        <v>3</v>
      </c>
      <c r="O59" s="7">
        <f t="shared" ca="1" si="12"/>
        <v>1</v>
      </c>
      <c r="P59" s="8">
        <f t="shared" ca="1" si="13"/>
        <v>0</v>
      </c>
      <c r="Q59" s="8">
        <f t="shared" ca="1" si="14"/>
        <v>1</v>
      </c>
      <c r="R59" s="8">
        <f t="shared" ca="1" si="15"/>
        <v>2</v>
      </c>
      <c r="S59" s="8" t="str">
        <f t="shared" ca="1" si="16"/>
        <v>addr</v>
      </c>
      <c r="T59" s="8" t="str">
        <f t="shared" ca="1" si="17"/>
        <v>num</v>
      </c>
      <c r="U59" s="8" t="str">
        <f t="shared" ca="1" si="18"/>
        <v>num</v>
      </c>
      <c r="V59" s="7">
        <f ca="1">IF(P59="","",OFFSET(program!$B$2,0,disasm!$A59+COLUMN()-COLUMN($V59)+IF($I59,0,1)))</f>
        <v>0</v>
      </c>
      <c r="W59" s="7">
        <f ca="1">IF(Q59="","",OFFSET(program!$B$2,0,disasm!$A59+COLUMN()-COLUMN($V59)+IF($I59,0,1)))</f>
        <v>0</v>
      </c>
      <c r="X59" s="7">
        <f ca="1">IF(R59="","",OFFSET(program!$B$2,0,disasm!$A59+COLUMN()-COLUMN($V59)+IF($I59,0,1)))</f>
        <v>-2</v>
      </c>
      <c r="Y59" s="3" t="str">
        <f t="shared" ca="1" si="19"/>
        <v>[start]</v>
      </c>
      <c r="Z59" s="3" t="str">
        <f t="shared" ca="1" si="20"/>
        <v>0</v>
      </c>
      <c r="AA59" s="3" t="str">
        <f t="shared" ca="1" si="21"/>
        <v>[SP-2]</v>
      </c>
      <c r="AB59" s="3" t="str">
        <f ca="1">" "
&amp;AF59
&amp;IF(AND(OR(K59=5,K59=6),MOD(INT(J59/1000),10)=1)," A2","")
&amp;IF(AND(NOT(I59),J59=109,OFFSET(program!$B$2,0,disasm!$A59+1)&gt;0,NOT(ISNUMBER(FIND(" A1 "," "&amp;AF59&amp;" "))))," AUTOLABEL","")
&amp;" "</f>
        <v xml:space="preserve">  </v>
      </c>
      <c r="AD59" s="17" t="s">
        <v>40</v>
      </c>
    </row>
    <row r="60" spans="1:32" x14ac:dyDescent="0.2">
      <c r="A60" s="1">
        <f t="shared" ca="1" si="1"/>
        <v>1184</v>
      </c>
      <c r="B60" s="2" t="str">
        <f t="shared" ca="1" si="2"/>
        <v>foreach+10</v>
      </c>
      <c r="C60" s="3" t="str">
        <f ca="1">_xlfn.TEXTJOIN(" ",FALSE,OFFSET(program!$B$2,0,A60,1,M60))</f>
        <v>21102 1 0 -3</v>
      </c>
      <c r="D60" s="4" t="str">
        <f ca="1">IF($H60="data",".dat "&amp;Y60,
IF($H60="str",".str "&amp;_xlfn.TEXTJOIN(" ",FALSE,OFFSET(program!$B$2,0,A60+1,1,M60-1)),
IF(O60&lt;&gt;0,"LD"&amp;O60&amp;"  "&amp;CHOOSE(O60,Y60,Z60)&amp;", "&amp;AA60,
$L60&amp;" "&amp;_xlfn.TEXTJOIN(", ",TRUE,$Y60:$AA60)
)))</f>
        <v>LD2  0, [SP-3]</v>
      </c>
      <c r="E60" s="19" t="b">
        <f t="shared" ca="1" si="3"/>
        <v>0</v>
      </c>
      <c r="F60" s="5" t="str">
        <f t="shared" ca="1" si="4"/>
        <v>foreach</v>
      </c>
      <c r="G60" s="5">
        <f t="shared" ca="1" si="5"/>
        <v>1174</v>
      </c>
      <c r="H60" s="5" t="str">
        <f t="shared" si="6"/>
        <v>code</v>
      </c>
      <c r="I60" s="13" t="b">
        <f t="shared" si="7"/>
        <v>0</v>
      </c>
      <c r="J60" s="6">
        <f ca="1">OFFSET(program!$B$2,0,disasm!A60)</f>
        <v>21102</v>
      </c>
      <c r="K60" s="7">
        <f t="shared" ca="1" si="8"/>
        <v>2</v>
      </c>
      <c r="L60" s="7" t="str">
        <f t="shared" ca="1" si="9"/>
        <v xml:space="preserve">MUL </v>
      </c>
      <c r="M60" s="7">
        <f t="shared" ca="1" si="10"/>
        <v>4</v>
      </c>
      <c r="N60" s="7">
        <f t="shared" ca="1" si="11"/>
        <v>3</v>
      </c>
      <c r="O60" s="7">
        <f t="shared" ca="1" si="12"/>
        <v>2</v>
      </c>
      <c r="P60" s="8">
        <f t="shared" ca="1" si="13"/>
        <v>1</v>
      </c>
      <c r="Q60" s="8">
        <f t="shared" ca="1" si="14"/>
        <v>1</v>
      </c>
      <c r="R60" s="8">
        <f t="shared" ca="1" si="15"/>
        <v>2</v>
      </c>
      <c r="S60" s="8" t="str">
        <f t="shared" ca="1" si="16"/>
        <v>num</v>
      </c>
      <c r="T60" s="8" t="str">
        <f t="shared" ca="1" si="17"/>
        <v>num</v>
      </c>
      <c r="U60" s="8" t="str">
        <f t="shared" ca="1" si="18"/>
        <v>num</v>
      </c>
      <c r="V60" s="7">
        <f ca="1">IF(P60="","",OFFSET(program!$B$2,0,disasm!$A60+COLUMN()-COLUMN($V60)+IF($I60,0,1)))</f>
        <v>1</v>
      </c>
      <c r="W60" s="7">
        <f ca="1">IF(Q60="","",OFFSET(program!$B$2,0,disasm!$A60+COLUMN()-COLUMN($V60)+IF($I60,0,1)))</f>
        <v>0</v>
      </c>
      <c r="X60" s="7">
        <f ca="1">IF(R60="","",OFFSET(program!$B$2,0,disasm!$A60+COLUMN()-COLUMN($V60)+IF($I60,0,1)))</f>
        <v>-3</v>
      </c>
      <c r="Y60" s="3" t="str">
        <f t="shared" ca="1" si="19"/>
        <v>1</v>
      </c>
      <c r="Z60" s="3" t="str">
        <f t="shared" ca="1" si="20"/>
        <v>0</v>
      </c>
      <c r="AA60" s="3" t="str">
        <f t="shared" ca="1" si="21"/>
        <v>[SP-3]</v>
      </c>
      <c r="AB60" s="3" t="str">
        <f ca="1">" "
&amp;AF60
&amp;IF(AND(OR(K60=5,K60=6),MOD(INT(J60/1000),10)=1)," A2","")
&amp;IF(AND(NOT(I60),J60=109,OFFSET(program!$B$2,0,disasm!$A60+1)&gt;0,NOT(ISNUMBER(FIND(" A1 "," "&amp;AF60&amp;" "))))," AUTOLABEL","")
&amp;" "</f>
        <v xml:space="preserve">  </v>
      </c>
      <c r="AD60" s="17" t="s">
        <v>37</v>
      </c>
    </row>
    <row r="61" spans="1:32" x14ac:dyDescent="0.2">
      <c r="A61" s="1">
        <f t="shared" ca="1" si="1"/>
        <v>1188</v>
      </c>
      <c r="B61" s="2" t="str">
        <f t="shared" ca="1" si="2"/>
        <v>foreach+14</v>
      </c>
      <c r="C61" s="3" t="str">
        <f ca="1">_xlfn.TEXTJOIN(" ",FALSE,OFFSET(program!$B$2,0,A61,1,M61))</f>
        <v>21201 -5 1 -5</v>
      </c>
      <c r="D61" s="4" t="str">
        <f ca="1">IF($H61="data",".dat "&amp;Y61,
IF($H61="str",".str "&amp;_xlfn.TEXTJOIN(" ",FALSE,OFFSET(program!$B$2,0,A61+1,1,M61-1)),
IF(O61&lt;&gt;0,"LD"&amp;O61&amp;"  "&amp;CHOOSE(O61,Y61,Z61)&amp;", "&amp;AA61,
$L61&amp;" "&amp;_xlfn.TEXTJOIN(", ",TRUE,$Y61:$AA61)
)))</f>
        <v>ADD  [SP-5], 1, [SP-5]</v>
      </c>
      <c r="E61" s="19" t="b">
        <f t="shared" ca="1" si="3"/>
        <v>0</v>
      </c>
      <c r="F61" s="5" t="str">
        <f t="shared" ca="1" si="4"/>
        <v>foreach</v>
      </c>
      <c r="G61" s="5">
        <f t="shared" ca="1" si="5"/>
        <v>1174</v>
      </c>
      <c r="H61" s="5" t="str">
        <f t="shared" si="6"/>
        <v>code</v>
      </c>
      <c r="I61" s="13" t="b">
        <f t="shared" si="7"/>
        <v>0</v>
      </c>
      <c r="J61" s="6">
        <f ca="1">OFFSET(program!$B$2,0,disasm!A61)</f>
        <v>21201</v>
      </c>
      <c r="K61" s="7">
        <f t="shared" ca="1" si="8"/>
        <v>1</v>
      </c>
      <c r="L61" s="7" t="str">
        <f t="shared" ca="1" si="9"/>
        <v xml:space="preserve">ADD </v>
      </c>
      <c r="M61" s="7">
        <f t="shared" ca="1" si="10"/>
        <v>4</v>
      </c>
      <c r="N61" s="7">
        <f t="shared" ca="1" si="11"/>
        <v>3</v>
      </c>
      <c r="O61" s="7">
        <f t="shared" ca="1" si="12"/>
        <v>0</v>
      </c>
      <c r="P61" s="8">
        <f t="shared" ca="1" si="13"/>
        <v>2</v>
      </c>
      <c r="Q61" s="8">
        <f t="shared" ca="1" si="14"/>
        <v>1</v>
      </c>
      <c r="R61" s="8">
        <f t="shared" ca="1" si="15"/>
        <v>2</v>
      </c>
      <c r="S61" s="8" t="str">
        <f t="shared" ca="1" si="16"/>
        <v>num</v>
      </c>
      <c r="T61" s="8" t="str">
        <f t="shared" ca="1" si="17"/>
        <v>num</v>
      </c>
      <c r="U61" s="8" t="str">
        <f t="shared" ca="1" si="18"/>
        <v>num</v>
      </c>
      <c r="V61" s="7">
        <f ca="1">IF(P61="","",OFFSET(program!$B$2,0,disasm!$A61+COLUMN()-COLUMN($V61)+IF($I61,0,1)))</f>
        <v>-5</v>
      </c>
      <c r="W61" s="7">
        <f ca="1">IF(Q61="","",OFFSET(program!$B$2,0,disasm!$A61+COLUMN()-COLUMN($V61)+IF($I61,0,1)))</f>
        <v>1</v>
      </c>
      <c r="X61" s="7">
        <f ca="1">IF(R61="","",OFFSET(program!$B$2,0,disasm!$A61+COLUMN()-COLUMN($V61)+IF($I61,0,1)))</f>
        <v>-5</v>
      </c>
      <c r="Y61" s="3" t="str">
        <f t="shared" ca="1" si="19"/>
        <v>[SP-5]</v>
      </c>
      <c r="Z61" s="3" t="str">
        <f t="shared" ca="1" si="20"/>
        <v>1</v>
      </c>
      <c r="AA61" s="3" t="str">
        <f t="shared" ca="1" si="21"/>
        <v>[SP-5]</v>
      </c>
      <c r="AB61" s="3" t="str">
        <f ca="1">" "
&amp;AF61
&amp;IF(AND(OR(K61=5,K61=6),MOD(INT(J61/1000),10)=1)," A2","")
&amp;IF(AND(NOT(I61),J61=109,OFFSET(program!$B$2,0,disasm!$A61+1)&gt;0,NOT(ISNUMBER(FIND(" A1 "," "&amp;AF61&amp;" "))))," AUTOLABEL","")
&amp;" "</f>
        <v xml:space="preserve">  </v>
      </c>
      <c r="AD61" s="17" t="s">
        <v>39</v>
      </c>
    </row>
    <row r="62" spans="1:32" x14ac:dyDescent="0.2">
      <c r="A62" s="1">
        <f t="shared" ca="1" si="1"/>
        <v>1192</v>
      </c>
      <c r="B62" s="2" t="str">
        <f t="shared" ca="1" si="2"/>
        <v>foreach.loop</v>
      </c>
      <c r="C62" s="3" t="str">
        <f ca="1">_xlfn.TEXTJOIN(" ",FALSE,OFFSET(program!$B$2,0,A62,1,M62))</f>
        <v>22208 -3 -2 -1</v>
      </c>
      <c r="D62" s="4" t="str">
        <f ca="1">IF($H62="data",".dat "&amp;Y62,
IF($H62="str",".str "&amp;_xlfn.TEXTJOIN(" ",FALSE,OFFSET(program!$B$2,0,A62+1,1,M62-1)),
IF(O62&lt;&gt;0,"LD"&amp;O62&amp;"  "&amp;CHOOSE(O62,Y62,Z62)&amp;", "&amp;AA62,
$L62&amp;" "&amp;_xlfn.TEXTJOIN(", ",TRUE,$Y62:$AA62)
)))</f>
        <v>CMP= [SP-3], [SP-2], [SP-1]</v>
      </c>
      <c r="E62" s="19" t="b">
        <f t="shared" ca="1" si="3"/>
        <v>0</v>
      </c>
      <c r="F62" s="5" t="str">
        <f t="shared" ca="1" si="4"/>
        <v>foreach</v>
      </c>
      <c r="G62" s="5">
        <f t="shared" ca="1" si="5"/>
        <v>1174</v>
      </c>
      <c r="H62" s="5" t="str">
        <f t="shared" si="6"/>
        <v>code</v>
      </c>
      <c r="I62" s="13" t="b">
        <f t="shared" si="7"/>
        <v>0</v>
      </c>
      <c r="J62" s="6">
        <f ca="1">OFFSET(program!$B$2,0,disasm!A62)</f>
        <v>22208</v>
      </c>
      <c r="K62" s="7">
        <f t="shared" ca="1" si="8"/>
        <v>8</v>
      </c>
      <c r="L62" s="7" t="str">
        <f t="shared" ca="1" si="9"/>
        <v>CMP=</v>
      </c>
      <c r="M62" s="7">
        <f t="shared" ca="1" si="10"/>
        <v>4</v>
      </c>
      <c r="N62" s="7">
        <f t="shared" ca="1" si="11"/>
        <v>3</v>
      </c>
      <c r="O62" s="7">
        <f t="shared" ca="1" si="12"/>
        <v>0</v>
      </c>
      <c r="P62" s="8">
        <f t="shared" ca="1" si="13"/>
        <v>2</v>
      </c>
      <c r="Q62" s="8">
        <f t="shared" ca="1" si="14"/>
        <v>2</v>
      </c>
      <c r="R62" s="8">
        <f t="shared" ca="1" si="15"/>
        <v>2</v>
      </c>
      <c r="S62" s="8" t="str">
        <f t="shared" ca="1" si="16"/>
        <v>num</v>
      </c>
      <c r="T62" s="8" t="str">
        <f t="shared" ca="1" si="17"/>
        <v>num</v>
      </c>
      <c r="U62" s="8" t="str">
        <f t="shared" ca="1" si="18"/>
        <v>num</v>
      </c>
      <c r="V62" s="7">
        <f ca="1">IF(P62="","",OFFSET(program!$B$2,0,disasm!$A62+COLUMN()-COLUMN($V62)+IF($I62,0,1)))</f>
        <v>-3</v>
      </c>
      <c r="W62" s="7">
        <f ca="1">IF(Q62="","",OFFSET(program!$B$2,0,disasm!$A62+COLUMN()-COLUMN($V62)+IF($I62,0,1)))</f>
        <v>-2</v>
      </c>
      <c r="X62" s="7">
        <f ca="1">IF(R62="","",OFFSET(program!$B$2,0,disasm!$A62+COLUMN()-COLUMN($V62)+IF($I62,0,1)))</f>
        <v>-1</v>
      </c>
      <c r="Y62" s="3" t="str">
        <f t="shared" ca="1" si="19"/>
        <v>[SP-3]</v>
      </c>
      <c r="Z62" s="3" t="str">
        <f t="shared" ca="1" si="20"/>
        <v>[SP-2]</v>
      </c>
      <c r="AA62" s="3" t="str">
        <f t="shared" ca="1" si="21"/>
        <v>[SP-1]</v>
      </c>
      <c r="AB62" s="3" t="str">
        <f ca="1">" "
&amp;AF62
&amp;IF(AND(OR(K62=5,K62=6),MOD(INT(J62/1000),10)=1)," A2","")
&amp;IF(AND(NOT(I62),J62=109,OFFSET(program!$B$2,0,disasm!$A62+1)&gt;0,NOT(ISNUMBER(FIND(" A1 "," "&amp;AF62&amp;" "))))," AUTOLABEL","")
&amp;" "</f>
        <v xml:space="preserve">  </v>
      </c>
      <c r="AC62" s="17" t="s">
        <v>22</v>
      </c>
      <c r="AD62" s="17" t="s">
        <v>38</v>
      </c>
    </row>
    <row r="63" spans="1:32" x14ac:dyDescent="0.2">
      <c r="A63" s="1">
        <f t="shared" ca="1" si="1"/>
        <v>1196</v>
      </c>
      <c r="B63" s="2" t="str">
        <f t="shared" ca="1" si="2"/>
        <v>foreach+22</v>
      </c>
      <c r="C63" s="3" t="str">
        <f ca="1">_xlfn.TEXTJOIN(" ",FALSE,OFFSET(program!$B$2,0,A63,1,M63))</f>
        <v>1205 -1 1229</v>
      </c>
      <c r="D63" s="4" t="str">
        <f ca="1">IF($H63="data",".dat "&amp;Y63,
IF($H63="str",".str "&amp;_xlfn.TEXTJOIN(" ",FALSE,OFFSET(program!$B$2,0,A63+1,1,M63-1)),
IF(O63&lt;&gt;0,"LD"&amp;O63&amp;"  "&amp;CHOOSE(O63,Y63,Z63)&amp;", "&amp;AA63,
$L63&amp;" "&amp;_xlfn.TEXTJOIN(", ",TRUE,$Y63:$AA63)
)))</f>
        <v>J!=0 [SP-1], foreach.return</v>
      </c>
      <c r="E63" s="19" t="b">
        <f t="shared" ca="1" si="3"/>
        <v>0</v>
      </c>
      <c r="F63" s="5" t="str">
        <f t="shared" ca="1" si="4"/>
        <v>foreach</v>
      </c>
      <c r="G63" s="5">
        <f t="shared" ca="1" si="5"/>
        <v>1174</v>
      </c>
      <c r="H63" s="5" t="str">
        <f t="shared" si="6"/>
        <v>code</v>
      </c>
      <c r="I63" s="13" t="b">
        <f t="shared" si="7"/>
        <v>0</v>
      </c>
      <c r="J63" s="6">
        <f ca="1">OFFSET(program!$B$2,0,disasm!A63)</f>
        <v>1205</v>
      </c>
      <c r="K63" s="7">
        <f t="shared" ca="1" si="8"/>
        <v>5</v>
      </c>
      <c r="L63" s="7" t="str">
        <f t="shared" ca="1" si="9"/>
        <v>J!=0</v>
      </c>
      <c r="M63" s="7">
        <f t="shared" ca="1" si="10"/>
        <v>3</v>
      </c>
      <c r="N63" s="7">
        <f t="shared" ca="1" si="11"/>
        <v>2</v>
      </c>
      <c r="O63" s="7">
        <f t="shared" ca="1" si="12"/>
        <v>0</v>
      </c>
      <c r="P63" s="8">
        <f t="shared" ca="1" si="13"/>
        <v>2</v>
      </c>
      <c r="Q63" s="8">
        <f t="shared" ca="1" si="14"/>
        <v>1</v>
      </c>
      <c r="R63" s="8" t="str">
        <f t="shared" ca="1" si="15"/>
        <v/>
      </c>
      <c r="S63" s="8" t="str">
        <f t="shared" ca="1" si="16"/>
        <v>num</v>
      </c>
      <c r="T63" s="8" t="str">
        <f t="shared" ca="1" si="17"/>
        <v>addr</v>
      </c>
      <c r="U63" s="8" t="str">
        <f t="shared" ca="1" si="18"/>
        <v/>
      </c>
      <c r="V63" s="7">
        <f ca="1">IF(P63="","",OFFSET(program!$B$2,0,disasm!$A63+COLUMN()-COLUMN($V63)+IF($I63,0,1)))</f>
        <v>-1</v>
      </c>
      <c r="W63" s="7">
        <f ca="1">IF(Q63="","",OFFSET(program!$B$2,0,disasm!$A63+COLUMN()-COLUMN($V63)+IF($I63,0,1)))</f>
        <v>1229</v>
      </c>
      <c r="X63" s="7" t="str">
        <f ca="1">IF(R63="","",OFFSET(program!$B$2,0,disasm!$A63+COLUMN()-COLUMN($V63)+IF($I63,0,1)))</f>
        <v/>
      </c>
      <c r="Y63" s="3" t="str">
        <f t="shared" ca="1" si="19"/>
        <v>[SP-1]</v>
      </c>
      <c r="Z63" s="3" t="str">
        <f t="shared" ca="1" si="20"/>
        <v>foreach.return</v>
      </c>
      <c r="AA63" s="3" t="str">
        <f t="shared" ca="1" si="21"/>
        <v/>
      </c>
      <c r="AB63" s="3" t="str">
        <f ca="1">" "
&amp;AF63
&amp;IF(AND(OR(K63=5,K63=6),MOD(INT(J63/1000),10)=1)," A2","")
&amp;IF(AND(NOT(I63),J63=109,OFFSET(program!$B$2,0,disasm!$A63+1)&gt;0,NOT(ISNUMBER(FIND(" A1 "," "&amp;AF63&amp;" "))))," AUTOLABEL","")
&amp;" "</f>
        <v xml:space="preserve">  A2 </v>
      </c>
    </row>
    <row r="64" spans="1:32" x14ac:dyDescent="0.2">
      <c r="A64" s="1">
        <f t="shared" ca="1" si="1"/>
        <v>1199</v>
      </c>
      <c r="B64" s="2" t="str">
        <f t="shared" ca="1" si="2"/>
        <v>foreach+25</v>
      </c>
      <c r="C64" s="3" t="str">
        <f ca="1">_xlfn.TEXTJOIN(" ",FALSE,OFFSET(program!$B$2,0,A64,1,M64))</f>
        <v>2201 -5 -3 1205</v>
      </c>
      <c r="D64" s="4" t="str">
        <f ca="1">IF($H64="data",".dat "&amp;Y64,
IF($H64="str",".str "&amp;_xlfn.TEXTJOIN(" ",FALSE,OFFSET(program!$B$2,0,A64+1,1,M64-1)),
IF(O64&lt;&gt;0,"LD"&amp;O64&amp;"  "&amp;CHOOSE(O64,Y64,Z64)&amp;", "&amp;AA64,
$L64&amp;" "&amp;_xlfn.TEXTJOIN(", ",TRUE,$Y64:$AA64)
)))</f>
        <v>ADD  [SP-5], [SP-3], [foreach+29.a2]</v>
      </c>
      <c r="E64" s="19" t="b">
        <f t="shared" ca="1" si="3"/>
        <v>0</v>
      </c>
      <c r="F64" s="5" t="str">
        <f t="shared" ca="1" si="4"/>
        <v>foreach</v>
      </c>
      <c r="G64" s="5">
        <f t="shared" ca="1" si="5"/>
        <v>1174</v>
      </c>
      <c r="H64" s="5" t="str">
        <f t="shared" si="6"/>
        <v>code</v>
      </c>
      <c r="I64" s="13" t="b">
        <f t="shared" si="7"/>
        <v>0</v>
      </c>
      <c r="J64" s="6">
        <f ca="1">OFFSET(program!$B$2,0,disasm!A64)</f>
        <v>2201</v>
      </c>
      <c r="K64" s="7">
        <f t="shared" ca="1" si="8"/>
        <v>1</v>
      </c>
      <c r="L64" s="7" t="str">
        <f t="shared" ca="1" si="9"/>
        <v xml:space="preserve">ADD </v>
      </c>
      <c r="M64" s="7">
        <f t="shared" ca="1" si="10"/>
        <v>4</v>
      </c>
      <c r="N64" s="7">
        <f t="shared" ca="1" si="11"/>
        <v>3</v>
      </c>
      <c r="O64" s="7">
        <f t="shared" ca="1" si="12"/>
        <v>0</v>
      </c>
      <c r="P64" s="8">
        <f t="shared" ca="1" si="13"/>
        <v>2</v>
      </c>
      <c r="Q64" s="8">
        <f t="shared" ca="1" si="14"/>
        <v>2</v>
      </c>
      <c r="R64" s="8">
        <f t="shared" ca="1" si="15"/>
        <v>0</v>
      </c>
      <c r="S64" s="8" t="str">
        <f t="shared" ca="1" si="16"/>
        <v>num</v>
      </c>
      <c r="T64" s="8" t="str">
        <f t="shared" ca="1" si="17"/>
        <v>num</v>
      </c>
      <c r="U64" s="8" t="str">
        <f t="shared" ca="1" si="18"/>
        <v>addr</v>
      </c>
      <c r="V64" s="7">
        <f ca="1">IF(P64="","",OFFSET(program!$B$2,0,disasm!$A64+COLUMN()-COLUMN($V64)+IF($I64,0,1)))</f>
        <v>-5</v>
      </c>
      <c r="W64" s="7">
        <f ca="1">IF(Q64="","",OFFSET(program!$B$2,0,disasm!$A64+COLUMN()-COLUMN($V64)+IF($I64,0,1)))</f>
        <v>-3</v>
      </c>
      <c r="X64" s="7">
        <f ca="1">IF(R64="","",OFFSET(program!$B$2,0,disasm!$A64+COLUMN()-COLUMN($V64)+IF($I64,0,1)))</f>
        <v>1205</v>
      </c>
      <c r="Y64" s="3" t="str">
        <f t="shared" ca="1" si="19"/>
        <v>[SP-5]</v>
      </c>
      <c r="Z64" s="3" t="str">
        <f t="shared" ca="1" si="20"/>
        <v>[SP-3]</v>
      </c>
      <c r="AA64" s="3" t="str">
        <f t="shared" ca="1" si="21"/>
        <v>[foreach+29.a2]</v>
      </c>
      <c r="AB64" s="3" t="str">
        <f ca="1">" "
&amp;AF64
&amp;IF(AND(OR(K64=5,K64=6),MOD(INT(J64/1000),10)=1)," A2","")
&amp;IF(AND(NOT(I64),J64=109,OFFSET(program!$B$2,0,disasm!$A64+1)&gt;0,NOT(ISNUMBER(FIND(" A1 "," "&amp;AF64&amp;" "))))," AUTOLABEL","")
&amp;" "</f>
        <v xml:space="preserve">  </v>
      </c>
    </row>
    <row r="65" spans="1:32" x14ac:dyDescent="0.2">
      <c r="A65" s="1">
        <f t="shared" ca="1" si="1"/>
        <v>1203</v>
      </c>
      <c r="B65" s="2" t="str">
        <f t="shared" ca="1" si="2"/>
        <v>foreach+29</v>
      </c>
      <c r="C65" s="3" t="str">
        <f ca="1">_xlfn.TEXTJOIN(" ",FALSE,OFFSET(program!$B$2,0,A65,1,M65))</f>
        <v>20102 1 0 1</v>
      </c>
      <c r="D65" s="4" t="str">
        <f ca="1">IF($H65="data",".dat "&amp;Y65,
IF($H65="str",".str "&amp;_xlfn.TEXTJOIN(" ",FALSE,OFFSET(program!$B$2,0,A65+1,1,M65-1)),
IF(O65&lt;&gt;0,"LD"&amp;O65&amp;"  "&amp;CHOOSE(O65,Y65,Z65)&amp;", "&amp;AA65,
$L65&amp;" "&amp;_xlfn.TEXTJOIN(", ",TRUE,$Y65:$AA65)
)))</f>
        <v>LD2  [start], [SP+1]</v>
      </c>
      <c r="E65" s="19" t="b">
        <f t="shared" ca="1" si="3"/>
        <v>0</v>
      </c>
      <c r="F65" s="5" t="str">
        <f t="shared" ca="1" si="4"/>
        <v>foreach</v>
      </c>
      <c r="G65" s="5">
        <f t="shared" ca="1" si="5"/>
        <v>1174</v>
      </c>
      <c r="H65" s="5" t="str">
        <f t="shared" si="6"/>
        <v>code</v>
      </c>
      <c r="I65" s="13" t="b">
        <f t="shared" si="7"/>
        <v>0</v>
      </c>
      <c r="J65" s="6">
        <f ca="1">OFFSET(program!$B$2,0,disasm!A65)</f>
        <v>20102</v>
      </c>
      <c r="K65" s="7">
        <f t="shared" ca="1" si="8"/>
        <v>2</v>
      </c>
      <c r="L65" s="7" t="str">
        <f t="shared" ca="1" si="9"/>
        <v xml:space="preserve">MUL </v>
      </c>
      <c r="M65" s="7">
        <f t="shared" ca="1" si="10"/>
        <v>4</v>
      </c>
      <c r="N65" s="7">
        <f t="shared" ca="1" si="11"/>
        <v>3</v>
      </c>
      <c r="O65" s="7">
        <f t="shared" ca="1" si="12"/>
        <v>2</v>
      </c>
      <c r="P65" s="8">
        <f t="shared" ca="1" si="13"/>
        <v>1</v>
      </c>
      <c r="Q65" s="8">
        <f t="shared" ca="1" si="14"/>
        <v>0</v>
      </c>
      <c r="R65" s="8">
        <f t="shared" ca="1" si="15"/>
        <v>2</v>
      </c>
      <c r="S65" s="8" t="str">
        <f t="shared" ca="1" si="16"/>
        <v>num</v>
      </c>
      <c r="T65" s="8" t="str">
        <f t="shared" ca="1" si="17"/>
        <v>addr</v>
      </c>
      <c r="U65" s="8" t="str">
        <f t="shared" ca="1" si="18"/>
        <v>num</v>
      </c>
      <c r="V65" s="7">
        <f ca="1">IF(P65="","",OFFSET(program!$B$2,0,disasm!$A65+COLUMN()-COLUMN($V65)+IF($I65,0,1)))</f>
        <v>1</v>
      </c>
      <c r="W65" s="7">
        <f ca="1">IF(Q65="","",OFFSET(program!$B$2,0,disasm!$A65+COLUMN()-COLUMN($V65)+IF($I65,0,1)))</f>
        <v>0</v>
      </c>
      <c r="X65" s="7">
        <f ca="1">IF(R65="","",OFFSET(program!$B$2,0,disasm!$A65+COLUMN()-COLUMN($V65)+IF($I65,0,1)))</f>
        <v>1</v>
      </c>
      <c r="Y65" s="3" t="str">
        <f t="shared" ca="1" si="19"/>
        <v>1</v>
      </c>
      <c r="Z65" s="3" t="str">
        <f t="shared" ca="1" si="20"/>
        <v>[start]</v>
      </c>
      <c r="AA65" s="3" t="str">
        <f t="shared" ca="1" si="21"/>
        <v>[SP+1]</v>
      </c>
      <c r="AB65" s="3" t="str">
        <f ca="1">" "
&amp;AF65
&amp;IF(AND(OR(K65=5,K65=6),MOD(INT(J65/1000),10)=1)," A2","")
&amp;IF(AND(NOT(I65),J65=109,OFFSET(program!$B$2,0,disasm!$A65+1)&gt;0,NOT(ISNUMBER(FIND(" A1 "," "&amp;AF65&amp;" "))))," AUTOLABEL","")
&amp;" "</f>
        <v xml:space="preserve">  </v>
      </c>
      <c r="AD65" s="17"/>
    </row>
    <row r="66" spans="1:32" x14ac:dyDescent="0.2">
      <c r="A66" s="1">
        <f t="shared" ca="1" si="1"/>
        <v>1207</v>
      </c>
      <c r="B66" s="2" t="str">
        <f t="shared" ca="1" si="2"/>
        <v>foreach+33</v>
      </c>
      <c r="C66" s="3" t="str">
        <f ca="1">_xlfn.TEXTJOIN(" ",FALSE,OFFSET(program!$B$2,0,A66,1,M66))</f>
        <v>22101 0 -3 2</v>
      </c>
      <c r="D66" s="4" t="str">
        <f ca="1">IF($H66="data",".dat "&amp;Y66,
IF($H66="str",".str "&amp;_xlfn.TEXTJOIN(" ",FALSE,OFFSET(program!$B$2,0,A66+1,1,M66-1)),
IF(O66&lt;&gt;0,"LD"&amp;O66&amp;"  "&amp;CHOOSE(O66,Y66,Z66)&amp;", "&amp;AA66,
$L66&amp;" "&amp;_xlfn.TEXTJOIN(", ",TRUE,$Y66:$AA66)
)))</f>
        <v>LD2  [SP-3], [SP+2]</v>
      </c>
      <c r="E66" s="19" t="b">
        <f t="shared" ca="1" si="3"/>
        <v>0</v>
      </c>
      <c r="F66" s="5" t="str">
        <f t="shared" ca="1" si="4"/>
        <v>foreach</v>
      </c>
      <c r="G66" s="5">
        <f t="shared" ca="1" si="5"/>
        <v>1174</v>
      </c>
      <c r="H66" s="5" t="str">
        <f t="shared" si="6"/>
        <v>code</v>
      </c>
      <c r="I66" s="13" t="b">
        <f t="shared" si="7"/>
        <v>0</v>
      </c>
      <c r="J66" s="6">
        <f ca="1">OFFSET(program!$B$2,0,disasm!A66)</f>
        <v>22101</v>
      </c>
      <c r="K66" s="7">
        <f t="shared" ca="1" si="8"/>
        <v>1</v>
      </c>
      <c r="L66" s="7" t="str">
        <f t="shared" ca="1" si="9"/>
        <v xml:space="preserve">ADD </v>
      </c>
      <c r="M66" s="7">
        <f t="shared" ca="1" si="10"/>
        <v>4</v>
      </c>
      <c r="N66" s="7">
        <f t="shared" ca="1" si="11"/>
        <v>3</v>
      </c>
      <c r="O66" s="7">
        <f t="shared" ca="1" si="12"/>
        <v>2</v>
      </c>
      <c r="P66" s="8">
        <f t="shared" ca="1" si="13"/>
        <v>1</v>
      </c>
      <c r="Q66" s="8">
        <f t="shared" ca="1" si="14"/>
        <v>2</v>
      </c>
      <c r="R66" s="8">
        <f t="shared" ca="1" si="15"/>
        <v>2</v>
      </c>
      <c r="S66" s="8" t="str">
        <f t="shared" ca="1" si="16"/>
        <v>num</v>
      </c>
      <c r="T66" s="8" t="str">
        <f t="shared" ca="1" si="17"/>
        <v>num</v>
      </c>
      <c r="U66" s="8" t="str">
        <f t="shared" ca="1" si="18"/>
        <v>num</v>
      </c>
      <c r="V66" s="7">
        <f ca="1">IF(P66="","",OFFSET(program!$B$2,0,disasm!$A66+COLUMN()-COLUMN($V66)+IF($I66,0,1)))</f>
        <v>0</v>
      </c>
      <c r="W66" s="7">
        <f ca="1">IF(Q66="","",OFFSET(program!$B$2,0,disasm!$A66+COLUMN()-COLUMN($V66)+IF($I66,0,1)))</f>
        <v>-3</v>
      </c>
      <c r="X66" s="7">
        <f ca="1">IF(R66="","",OFFSET(program!$B$2,0,disasm!$A66+COLUMN()-COLUMN($V66)+IF($I66,0,1)))</f>
        <v>2</v>
      </c>
      <c r="Y66" s="3" t="str">
        <f t="shared" ca="1" si="19"/>
        <v>0</v>
      </c>
      <c r="Z66" s="3" t="str">
        <f t="shared" ca="1" si="20"/>
        <v>[SP-3]</v>
      </c>
      <c r="AA66" s="3" t="str">
        <f t="shared" ca="1" si="21"/>
        <v>[SP+2]</v>
      </c>
      <c r="AB66" s="3" t="str">
        <f ca="1">" "
&amp;AF66
&amp;IF(AND(OR(K66=5,K66=6),MOD(INT(J66/1000),10)=1)," A2","")
&amp;IF(AND(NOT(I66),J66=109,OFFSET(program!$B$2,0,disasm!$A66+1)&gt;0,NOT(ISNUMBER(FIND(" A1 "," "&amp;AF66&amp;" "))))," AUTOLABEL","")
&amp;" "</f>
        <v xml:space="preserve">  </v>
      </c>
      <c r="AD66" s="17"/>
    </row>
    <row r="67" spans="1:32" x14ac:dyDescent="0.2">
      <c r="A67" s="1">
        <f t="shared" ref="A67:A130" ca="1" si="22">A66+M66</f>
        <v>1211</v>
      </c>
      <c r="B67" s="2" t="str">
        <f t="shared" ref="B67:B130" ca="1" si="23">$F67
&amp;IF(ISBLANK(AC67),
    IF($A67=$G67,
        "",
        "+"&amp;$A67-$G67
    ),
    "."&amp;AC67
)</f>
        <v>foreach+37</v>
      </c>
      <c r="C67" s="3" t="str">
        <f ca="1">_xlfn.TEXTJOIN(" ",FALSE,OFFSET(program!$B$2,0,A67,1,M67))</f>
        <v>21202 -2 1 3</v>
      </c>
      <c r="D67" s="4" t="str">
        <f ca="1">IF($H67="data",".dat "&amp;Y67,
IF($H67="str",".str "&amp;_xlfn.TEXTJOIN(" ",FALSE,OFFSET(program!$B$2,0,A67+1,1,M67-1)),
IF(O67&lt;&gt;0,"LD"&amp;O67&amp;"  "&amp;CHOOSE(O67,Y67,Z67)&amp;", "&amp;AA67,
$L67&amp;" "&amp;_xlfn.TEXTJOIN(", ",TRUE,$Y67:$AA67)
)))</f>
        <v>LD1  [SP-2], [SP+3]</v>
      </c>
      <c r="E67" s="19" t="b">
        <f t="shared" ref="E67:E130" ca="1" si="24">IF(G67&lt;&gt;G66,NOT(E66),E66)</f>
        <v>0</v>
      </c>
      <c r="F67" s="5" t="str">
        <f t="shared" ref="F67:F130" ca="1" si="25">IF(ISBLANK($AE67),
    IF(ISNUMBER(FIND(" AUTOLABEL ",AB67)),IF(I67,"data","fun")&amp;A67,F66),
    $AE67
)</f>
        <v>foreach</v>
      </c>
      <c r="G67" s="5">
        <f t="shared" ref="G67:G130" ca="1" si="26">IF(AND(ISBLANK($AE67),NOT(ISNUMBER(FIND(" AUTOLABEL ",AB67)))),G66,$A67)</f>
        <v>1174</v>
      </c>
      <c r="H67" s="5" t="str">
        <f t="shared" ref="H67:H130" si="27">IF(ISNUMBER(FIND(" STR "," "&amp;AF67&amp;" ")),"str",
IF(ISNUMBER(FIND(" CODE "," "&amp;AF67&amp;" ")),"code",
IF(ISNUMBER(FIND(" DATA "," "&amp;AF67&amp;" ")),"data",
$H66
)))</f>
        <v>code</v>
      </c>
      <c r="I67" s="13" t="b">
        <f t="shared" ref="I67:I130" si="28">H67&lt;&gt;"code"</f>
        <v>0</v>
      </c>
      <c r="J67" s="6">
        <f ca="1">OFFSET(program!$B$2,0,disasm!A67)</f>
        <v>21202</v>
      </c>
      <c r="K67" s="7">
        <f t="shared" ref="K67:K130" ca="1" si="29">MOD($J67,100)</f>
        <v>2</v>
      </c>
      <c r="L67" s="7" t="str">
        <f t="shared" ref="L67:L130" ca="1" si="30">IF(K67=99,"END",CHOOSE(K67,"ADD ","MUL ","IN  ","OUT ","J!=0","J=0 ","CMP&lt;","CMP=","SP+ "))</f>
        <v xml:space="preserve">MUL </v>
      </c>
      <c r="M67" s="7">
        <f t="shared" ref="M67:M130" ca="1" si="31">IF($H67="data",1,IF($H67="str",$J67+1,N67+1))</f>
        <v>4</v>
      </c>
      <c r="N67" s="7">
        <f t="shared" ref="N67:N130" ca="1" si="32">IF($I67,1,IFERROR(CHOOSE($K67,3,3,1,1,2,2,3,3,1),0))</f>
        <v>3</v>
      </c>
      <c r="O67" s="7">
        <f t="shared" ref="O67:O130" ca="1" si="33">IF(I67,0,IF(OR(AND(K67=1,P67=1,V67=0),AND(K67=2,P67=1,V67=1)),2,IF(OR(AND(K67=1,Q67=1,W67=0),AND(K67=2,Q67=1,W67=1)),1,0)))</f>
        <v>1</v>
      </c>
      <c r="P67" s="8">
        <f t="shared" ref="P67:P130" ca="1" si="34">IF(I67,1,IF($N67&gt;=1,MOD(INT($J67/100),10),""))</f>
        <v>2</v>
      </c>
      <c r="Q67" s="8">
        <f t="shared" ref="Q67:Q130" ca="1" si="35">IF($N67&gt;=2,MOD(INT($J67/1000),10),"")</f>
        <v>1</v>
      </c>
      <c r="R67" s="8">
        <f t="shared" ref="R67:R130" ca="1" si="36">IF($N67&gt;=3,MOD(INT($J67/10000),10),"")</f>
        <v>2</v>
      </c>
      <c r="S67" s="8" t="str">
        <f t="shared" ref="S67:S130" ca="1" si="37">IF(P67="","",
    IF(ISNUMBER(FIND(" A"&amp;S$1&amp;" ",$AB67)),"addr",
        IF(ISNUMBER(FIND(" C"&amp;S$1&amp;" ",$AB67)),"char",
            CHOOSE(P67+1,"addr","num","num")
        )
    )
)</f>
        <v>num</v>
      </c>
      <c r="T67" s="8" t="str">
        <f t="shared" ref="T67:T130" ca="1" si="38">IF(Q67="","",
    IF(ISNUMBER(FIND(" A"&amp;T$1&amp;" ",$AB67)),"addr",
        IF(ISNUMBER(FIND(" C"&amp;T$1&amp;" ",$AB67)),"char",
            CHOOSE(Q67+1,"addr","num","num")
        )
    )
)</f>
        <v>num</v>
      </c>
      <c r="U67" s="8" t="str">
        <f t="shared" ref="U67:U130" ca="1" si="39">IF(R67="","",
    IF(ISNUMBER(FIND(" A"&amp;U$1&amp;" ",$AB67)),"addr",
        IF(ISNUMBER(FIND(" C"&amp;U$1&amp;" ",$AB67)),"char",
            CHOOSE(R67+1,"addr","num","num")
        )
    )
)</f>
        <v>num</v>
      </c>
      <c r="V67" s="7">
        <f ca="1">IF(P67="","",OFFSET(program!$B$2,0,disasm!$A67+COLUMN()-COLUMN($V67)+IF($I67,0,1)))</f>
        <v>-2</v>
      </c>
      <c r="W67" s="7">
        <f ca="1">IF(Q67="","",OFFSET(program!$B$2,0,disasm!$A67+COLUMN()-COLUMN($V67)+IF($I67,0,1)))</f>
        <v>1</v>
      </c>
      <c r="X67" s="7">
        <f ca="1">IF(R67="","",OFFSET(program!$B$2,0,disasm!$A67+COLUMN()-COLUMN($V67)+IF($I67,0,1)))</f>
        <v>3</v>
      </c>
      <c r="Y67" s="3" t="str">
        <f t="shared" ref="Y67:Y130" ca="1" si="40">IF(P67="","",
  SUBSTITUTE(SUBSTITUTE(
    CHOOSE(1+P67,"[val]","val","[SP+val]"),
    "val",
    IF(S67="char","'"&amp;CHAR(V67)&amp;"'",
      IF(S67="addr",
        INDEX($B:$B,MATCH(V67,$A:$A,1))
          &amp; IF(INDEX($A:$A,MATCH(V67,$A:$A,1)) &lt; V67, ".a"&amp;(V67 - INDEX($A:$A,MATCH(V67,$A:$A,1))),""),
        V67
       )
    )
  ),"+-","-")
)</f>
        <v>[SP-2]</v>
      </c>
      <c r="Z67" s="3" t="str">
        <f t="shared" ref="Z67:Z130" ca="1" si="41">IF(Q67="","",
  SUBSTITUTE(SUBSTITUTE(
    CHOOSE(1+Q67,"[val]","val","[SP+val]"),
    "val",
    IF(T67="char","'"&amp;CHAR(W67)&amp;"'",
      IF(T67="addr",
        INDEX($B:$B,MATCH(W67,$A:$A,1))
          &amp; IF(INDEX($A:$A,MATCH(W67,$A:$A,1)) &lt; W67, ".a"&amp;(W67 - INDEX($A:$A,MATCH(W67,$A:$A,1))),""),
        W67
       )
    )
  ),"+-","-")
)</f>
        <v>1</v>
      </c>
      <c r="AA67" s="3" t="str">
        <f t="shared" ref="AA67:AA130" ca="1" si="42">IF(R67="","",
  SUBSTITUTE(SUBSTITUTE(
    CHOOSE(1+R67,"[val]","val","[SP+val]"),
    "val",
    IF(U67="char","'"&amp;CHAR(X67)&amp;"'",
      IF(U67="addr",
        INDEX($B:$B,MATCH(X67,$A:$A,1))
          &amp; IF(INDEX($A:$A,MATCH(X67,$A:$A,1)) &lt; X67, ".a"&amp;(X67 - INDEX($A:$A,MATCH(X67,$A:$A,1))),""),
        X67
       )
    )
  ),"+-","-")
)</f>
        <v>[SP+3]</v>
      </c>
      <c r="AB67" s="3" t="str">
        <f ca="1">" "
&amp;AF67
&amp;IF(AND(OR(K67=5,K67=6),MOD(INT(J67/1000),10)=1)," A2","")
&amp;IF(AND(NOT(I67),J67=109,OFFSET(program!$B$2,0,disasm!$A67+1)&gt;0,NOT(ISNUMBER(FIND(" A1 "," "&amp;AF67&amp;" "))))," AUTOLABEL","")
&amp;" "</f>
        <v xml:space="preserve">  </v>
      </c>
      <c r="AD67" s="17"/>
    </row>
    <row r="68" spans="1:32" x14ac:dyDescent="0.2">
      <c r="A68" s="1">
        <f t="shared" ca="1" si="22"/>
        <v>1215</v>
      </c>
      <c r="B68" s="2" t="str">
        <f t="shared" ca="1" si="23"/>
        <v>foreach+41</v>
      </c>
      <c r="C68" s="3" t="str">
        <f ca="1">_xlfn.TEXTJOIN(" ",FALSE,OFFSET(program!$B$2,0,A68,1,M68))</f>
        <v>21102 1 1222 0</v>
      </c>
      <c r="D68" s="4" t="str">
        <f ca="1">IF($H68="data",".dat "&amp;Y68,
IF($H68="str",".str "&amp;_xlfn.TEXTJOIN(" ",FALSE,OFFSET(program!$B$2,0,A68+1,1,M68-1)),
IF(O68&lt;&gt;0,"LD"&amp;O68&amp;"  "&amp;CHOOSE(O68,Y68,Z68)&amp;", "&amp;AA68,
$L68&amp;" "&amp;_xlfn.TEXTJOIN(", ",TRUE,$Y68:$AA68)
)))</f>
        <v>LD2  foreach+48, [SP+0]</v>
      </c>
      <c r="E68" s="19" t="b">
        <f t="shared" ca="1" si="24"/>
        <v>0</v>
      </c>
      <c r="F68" s="5" t="str">
        <f t="shared" ca="1" si="25"/>
        <v>foreach</v>
      </c>
      <c r="G68" s="5">
        <f t="shared" ca="1" si="26"/>
        <v>1174</v>
      </c>
      <c r="H68" s="5" t="str">
        <f t="shared" si="27"/>
        <v>code</v>
      </c>
      <c r="I68" s="13" t="b">
        <f t="shared" si="28"/>
        <v>0</v>
      </c>
      <c r="J68" s="6">
        <f ca="1">OFFSET(program!$B$2,0,disasm!A68)</f>
        <v>21102</v>
      </c>
      <c r="K68" s="7">
        <f t="shared" ca="1" si="29"/>
        <v>2</v>
      </c>
      <c r="L68" s="7" t="str">
        <f t="shared" ca="1" si="30"/>
        <v xml:space="preserve">MUL </v>
      </c>
      <c r="M68" s="7">
        <f t="shared" ca="1" si="31"/>
        <v>4</v>
      </c>
      <c r="N68" s="7">
        <f t="shared" ca="1" si="32"/>
        <v>3</v>
      </c>
      <c r="O68" s="7">
        <f t="shared" ca="1" si="33"/>
        <v>2</v>
      </c>
      <c r="P68" s="8">
        <f t="shared" ca="1" si="34"/>
        <v>1</v>
      </c>
      <c r="Q68" s="8">
        <f t="shared" ca="1" si="35"/>
        <v>1</v>
      </c>
      <c r="R68" s="8">
        <f t="shared" ca="1" si="36"/>
        <v>2</v>
      </c>
      <c r="S68" s="8" t="str">
        <f t="shared" ca="1" si="37"/>
        <v>num</v>
      </c>
      <c r="T68" s="8" t="str">
        <f t="shared" ca="1" si="38"/>
        <v>addr</v>
      </c>
      <c r="U68" s="8" t="str">
        <f t="shared" ca="1" si="39"/>
        <v>num</v>
      </c>
      <c r="V68" s="7">
        <f ca="1">IF(P68="","",OFFSET(program!$B$2,0,disasm!$A68+COLUMN()-COLUMN($V68)+IF($I68,0,1)))</f>
        <v>1</v>
      </c>
      <c r="W68" s="7">
        <f ca="1">IF(Q68="","",OFFSET(program!$B$2,0,disasm!$A68+COLUMN()-COLUMN($V68)+IF($I68,0,1)))</f>
        <v>1222</v>
      </c>
      <c r="X68" s="7">
        <f ca="1">IF(R68="","",OFFSET(program!$B$2,0,disasm!$A68+COLUMN()-COLUMN($V68)+IF($I68,0,1)))</f>
        <v>0</v>
      </c>
      <c r="Y68" s="3" t="str">
        <f t="shared" ca="1" si="40"/>
        <v>1</v>
      </c>
      <c r="Z68" s="3" t="str">
        <f t="shared" ca="1" si="41"/>
        <v>foreach+48</v>
      </c>
      <c r="AA68" s="3" t="str">
        <f t="shared" ca="1" si="42"/>
        <v>[SP+0]</v>
      </c>
      <c r="AB68" s="3" t="str">
        <f ca="1">" "
&amp;AF68
&amp;IF(AND(OR(K68=5,K68=6),MOD(INT(J68/1000),10)=1)," A2","")
&amp;IF(AND(NOT(I68),J68=109,OFFSET(program!$B$2,0,disasm!$A68+1)&gt;0,NOT(ISNUMBER(FIND(" A1 "," "&amp;AF68&amp;" "))))," AUTOLABEL","")
&amp;" "</f>
        <v xml:space="preserve"> A2 </v>
      </c>
      <c r="AF68" s="12" t="s">
        <v>19</v>
      </c>
    </row>
    <row r="69" spans="1:32" x14ac:dyDescent="0.2">
      <c r="A69" s="1">
        <f t="shared" ca="1" si="22"/>
        <v>1219</v>
      </c>
      <c r="B69" s="2" t="str">
        <f t="shared" ca="1" si="23"/>
        <v>foreach+45</v>
      </c>
      <c r="C69" s="3" t="str">
        <f ca="1">_xlfn.TEXTJOIN(" ",FALSE,OFFSET(program!$B$2,0,A69,1,M69))</f>
        <v>2106 0 -4</v>
      </c>
      <c r="D69" s="4" t="str">
        <f ca="1">IF($H69="data",".dat "&amp;Y69,
IF($H69="str",".str "&amp;_xlfn.TEXTJOIN(" ",FALSE,OFFSET(program!$B$2,0,A69+1,1,M69-1)),
IF(O69&lt;&gt;0,"LD"&amp;O69&amp;"  "&amp;CHOOSE(O69,Y69,Z69)&amp;", "&amp;AA69,
$L69&amp;" "&amp;_xlfn.TEXTJOIN(", ",TRUE,$Y69:$AA69)
)))</f>
        <v>J=0  0, [SP-4]</v>
      </c>
      <c r="E69" s="19" t="b">
        <f t="shared" ca="1" si="24"/>
        <v>0</v>
      </c>
      <c r="F69" s="5" t="str">
        <f t="shared" ca="1" si="25"/>
        <v>foreach</v>
      </c>
      <c r="G69" s="5">
        <f t="shared" ca="1" si="26"/>
        <v>1174</v>
      </c>
      <c r="H69" s="5" t="str">
        <f t="shared" si="27"/>
        <v>code</v>
      </c>
      <c r="I69" s="13" t="b">
        <f t="shared" si="28"/>
        <v>0</v>
      </c>
      <c r="J69" s="6">
        <f ca="1">OFFSET(program!$B$2,0,disasm!A69)</f>
        <v>2106</v>
      </c>
      <c r="K69" s="7">
        <f t="shared" ca="1" si="29"/>
        <v>6</v>
      </c>
      <c r="L69" s="7" t="str">
        <f t="shared" ca="1" si="30"/>
        <v xml:space="preserve">J=0 </v>
      </c>
      <c r="M69" s="7">
        <f t="shared" ca="1" si="31"/>
        <v>3</v>
      </c>
      <c r="N69" s="7">
        <f t="shared" ca="1" si="32"/>
        <v>2</v>
      </c>
      <c r="O69" s="7">
        <f t="shared" ca="1" si="33"/>
        <v>0</v>
      </c>
      <c r="P69" s="8">
        <f t="shared" ca="1" si="34"/>
        <v>1</v>
      </c>
      <c r="Q69" s="8">
        <f t="shared" ca="1" si="35"/>
        <v>2</v>
      </c>
      <c r="R69" s="8" t="str">
        <f t="shared" ca="1" si="36"/>
        <v/>
      </c>
      <c r="S69" s="8" t="str">
        <f t="shared" ca="1" si="37"/>
        <v>num</v>
      </c>
      <c r="T69" s="8" t="str">
        <f t="shared" ca="1" si="38"/>
        <v>num</v>
      </c>
      <c r="U69" s="8" t="str">
        <f t="shared" ca="1" si="39"/>
        <v/>
      </c>
      <c r="V69" s="7">
        <f ca="1">IF(P69="","",OFFSET(program!$B$2,0,disasm!$A69+COLUMN()-COLUMN($V69)+IF($I69,0,1)))</f>
        <v>0</v>
      </c>
      <c r="W69" s="7">
        <f ca="1">IF(Q69="","",OFFSET(program!$B$2,0,disasm!$A69+COLUMN()-COLUMN($V69)+IF($I69,0,1)))</f>
        <v>-4</v>
      </c>
      <c r="X69" s="7" t="str">
        <f ca="1">IF(R69="","",OFFSET(program!$B$2,0,disasm!$A69+COLUMN()-COLUMN($V69)+IF($I69,0,1)))</f>
        <v/>
      </c>
      <c r="Y69" s="3" t="str">
        <f t="shared" ca="1" si="40"/>
        <v>0</v>
      </c>
      <c r="Z69" s="3" t="str">
        <f t="shared" ca="1" si="41"/>
        <v>[SP-4]</v>
      </c>
      <c r="AA69" s="3" t="str">
        <f t="shared" ca="1" si="42"/>
        <v/>
      </c>
      <c r="AB69" s="3" t="str">
        <f ca="1">" "
&amp;AF69
&amp;IF(AND(OR(K69=5,K69=6),MOD(INT(J69/1000),10)=1)," A2","")
&amp;IF(AND(NOT(I69),J69=109,OFFSET(program!$B$2,0,disasm!$A69+1)&gt;0,NOT(ISNUMBER(FIND(" A1 "," "&amp;AF69&amp;" "))))," AUTOLABEL","")
&amp;" "</f>
        <v xml:space="preserve">  </v>
      </c>
      <c r="AD69" s="17" t="s">
        <v>43</v>
      </c>
    </row>
    <row r="70" spans="1:32" x14ac:dyDescent="0.2">
      <c r="A70" s="1">
        <f t="shared" ca="1" si="22"/>
        <v>1222</v>
      </c>
      <c r="B70" s="2" t="str">
        <f t="shared" ca="1" si="23"/>
        <v>foreach+48</v>
      </c>
      <c r="C70" s="3" t="str">
        <f ca="1">_xlfn.TEXTJOIN(" ",FALSE,OFFSET(program!$B$2,0,A70,1,M70))</f>
        <v>21201 -3 1 -3</v>
      </c>
      <c r="D70" s="4" t="str">
        <f ca="1">IF($H70="data",".dat "&amp;Y70,
IF($H70="str",".str "&amp;_xlfn.TEXTJOIN(" ",FALSE,OFFSET(program!$B$2,0,A70+1,1,M70-1)),
IF(O70&lt;&gt;0,"LD"&amp;O70&amp;"  "&amp;CHOOSE(O70,Y70,Z70)&amp;", "&amp;AA70,
$L70&amp;" "&amp;_xlfn.TEXTJOIN(", ",TRUE,$Y70:$AA70)
)))</f>
        <v>ADD  [SP-3], 1, [SP-3]</v>
      </c>
      <c r="E70" s="19" t="b">
        <f t="shared" ca="1" si="24"/>
        <v>0</v>
      </c>
      <c r="F70" s="5" t="str">
        <f t="shared" ca="1" si="25"/>
        <v>foreach</v>
      </c>
      <c r="G70" s="5">
        <f t="shared" ca="1" si="26"/>
        <v>1174</v>
      </c>
      <c r="H70" s="5" t="str">
        <f t="shared" si="27"/>
        <v>code</v>
      </c>
      <c r="I70" s="13" t="b">
        <f t="shared" si="28"/>
        <v>0</v>
      </c>
      <c r="J70" s="6">
        <f ca="1">OFFSET(program!$B$2,0,disasm!A70)</f>
        <v>21201</v>
      </c>
      <c r="K70" s="7">
        <f t="shared" ca="1" si="29"/>
        <v>1</v>
      </c>
      <c r="L70" s="7" t="str">
        <f t="shared" ca="1" si="30"/>
        <v xml:space="preserve">ADD </v>
      </c>
      <c r="M70" s="7">
        <f t="shared" ca="1" si="31"/>
        <v>4</v>
      </c>
      <c r="N70" s="7">
        <f t="shared" ca="1" si="32"/>
        <v>3</v>
      </c>
      <c r="O70" s="7">
        <f t="shared" ca="1" si="33"/>
        <v>0</v>
      </c>
      <c r="P70" s="8">
        <f t="shared" ca="1" si="34"/>
        <v>2</v>
      </c>
      <c r="Q70" s="8">
        <f t="shared" ca="1" si="35"/>
        <v>1</v>
      </c>
      <c r="R70" s="8">
        <f t="shared" ca="1" si="36"/>
        <v>2</v>
      </c>
      <c r="S70" s="8" t="str">
        <f t="shared" ca="1" si="37"/>
        <v>num</v>
      </c>
      <c r="T70" s="8" t="str">
        <f t="shared" ca="1" si="38"/>
        <v>num</v>
      </c>
      <c r="U70" s="8" t="str">
        <f t="shared" ca="1" si="39"/>
        <v>num</v>
      </c>
      <c r="V70" s="7">
        <f ca="1">IF(P70="","",OFFSET(program!$B$2,0,disasm!$A70+COLUMN()-COLUMN($V70)+IF($I70,0,1)))</f>
        <v>-3</v>
      </c>
      <c r="W70" s="7">
        <f ca="1">IF(Q70="","",OFFSET(program!$B$2,0,disasm!$A70+COLUMN()-COLUMN($V70)+IF($I70,0,1)))</f>
        <v>1</v>
      </c>
      <c r="X70" s="7">
        <f ca="1">IF(R70="","",OFFSET(program!$B$2,0,disasm!$A70+COLUMN()-COLUMN($V70)+IF($I70,0,1)))</f>
        <v>-3</v>
      </c>
      <c r="Y70" s="3" t="str">
        <f t="shared" ca="1" si="40"/>
        <v>[SP-3]</v>
      </c>
      <c r="Z70" s="3" t="str">
        <f t="shared" ca="1" si="41"/>
        <v>1</v>
      </c>
      <c r="AA70" s="3" t="str">
        <f t="shared" ca="1" si="42"/>
        <v>[SP-3]</v>
      </c>
      <c r="AB70" s="3" t="str">
        <f ca="1">" "
&amp;AF70
&amp;IF(AND(OR(K70=5,K70=6),MOD(INT(J70/1000),10)=1)," A2","")
&amp;IF(AND(NOT(I70),J70=109,OFFSET(program!$B$2,0,disasm!$A70+1)&gt;0,NOT(ISNUMBER(FIND(" A1 "," "&amp;AF70&amp;" "))))," AUTOLABEL","")
&amp;" "</f>
        <v xml:space="preserve">  </v>
      </c>
      <c r="AD70" s="17"/>
    </row>
    <row r="71" spans="1:32" x14ac:dyDescent="0.2">
      <c r="A71" s="1">
        <f t="shared" ca="1" si="22"/>
        <v>1226</v>
      </c>
      <c r="B71" s="2" t="str">
        <f t="shared" ca="1" si="23"/>
        <v>foreach+52</v>
      </c>
      <c r="C71" s="3" t="str">
        <f ca="1">_xlfn.TEXTJOIN(" ",FALSE,OFFSET(program!$B$2,0,A71,1,M71))</f>
        <v>1105 1 1192</v>
      </c>
      <c r="D71" s="4" t="str">
        <f ca="1">IF($H71="data",".dat "&amp;Y71,
IF($H71="str",".str "&amp;_xlfn.TEXTJOIN(" ",FALSE,OFFSET(program!$B$2,0,A71+1,1,M71-1)),
IF(O71&lt;&gt;0,"LD"&amp;O71&amp;"  "&amp;CHOOSE(O71,Y71,Z71)&amp;", "&amp;AA71,
$L71&amp;" "&amp;_xlfn.TEXTJOIN(", ",TRUE,$Y71:$AA71)
)))</f>
        <v>J!=0 1, foreach.loop</v>
      </c>
      <c r="E71" s="19" t="b">
        <f t="shared" ca="1" si="24"/>
        <v>0</v>
      </c>
      <c r="F71" s="5" t="str">
        <f t="shared" ca="1" si="25"/>
        <v>foreach</v>
      </c>
      <c r="G71" s="5">
        <f t="shared" ca="1" si="26"/>
        <v>1174</v>
      </c>
      <c r="H71" s="5" t="str">
        <f t="shared" si="27"/>
        <v>code</v>
      </c>
      <c r="I71" s="13" t="b">
        <f t="shared" si="28"/>
        <v>0</v>
      </c>
      <c r="J71" s="6">
        <f ca="1">OFFSET(program!$B$2,0,disasm!A71)</f>
        <v>1105</v>
      </c>
      <c r="K71" s="7">
        <f t="shared" ca="1" si="29"/>
        <v>5</v>
      </c>
      <c r="L71" s="7" t="str">
        <f t="shared" ca="1" si="30"/>
        <v>J!=0</v>
      </c>
      <c r="M71" s="7">
        <f t="shared" ca="1" si="31"/>
        <v>3</v>
      </c>
      <c r="N71" s="7">
        <f t="shared" ca="1" si="32"/>
        <v>2</v>
      </c>
      <c r="O71" s="7">
        <f t="shared" ca="1" si="33"/>
        <v>0</v>
      </c>
      <c r="P71" s="8">
        <f t="shared" ca="1" si="34"/>
        <v>1</v>
      </c>
      <c r="Q71" s="8">
        <f t="shared" ca="1" si="35"/>
        <v>1</v>
      </c>
      <c r="R71" s="8" t="str">
        <f t="shared" ca="1" si="36"/>
        <v/>
      </c>
      <c r="S71" s="8" t="str">
        <f t="shared" ca="1" si="37"/>
        <v>num</v>
      </c>
      <c r="T71" s="8" t="str">
        <f t="shared" ca="1" si="38"/>
        <v>addr</v>
      </c>
      <c r="U71" s="8" t="str">
        <f t="shared" ca="1" si="39"/>
        <v/>
      </c>
      <c r="V71" s="7">
        <f ca="1">IF(P71="","",OFFSET(program!$B$2,0,disasm!$A71+COLUMN()-COLUMN($V71)+IF($I71,0,1)))</f>
        <v>1</v>
      </c>
      <c r="W71" s="7">
        <f ca="1">IF(Q71="","",OFFSET(program!$B$2,0,disasm!$A71+COLUMN()-COLUMN($V71)+IF($I71,0,1)))</f>
        <v>1192</v>
      </c>
      <c r="X71" s="7" t="str">
        <f ca="1">IF(R71="","",OFFSET(program!$B$2,0,disasm!$A71+COLUMN()-COLUMN($V71)+IF($I71,0,1)))</f>
        <v/>
      </c>
      <c r="Y71" s="3" t="str">
        <f t="shared" ca="1" si="40"/>
        <v>1</v>
      </c>
      <c r="Z71" s="3" t="str">
        <f t="shared" ca="1" si="41"/>
        <v>foreach.loop</v>
      </c>
      <c r="AA71" s="3" t="str">
        <f t="shared" ca="1" si="42"/>
        <v/>
      </c>
      <c r="AB71" s="3" t="str">
        <f ca="1">" "
&amp;AF71
&amp;IF(AND(OR(K71=5,K71=6),MOD(INT(J71/1000),10)=1)," A2","")
&amp;IF(AND(NOT(I71),J71=109,OFFSET(program!$B$2,0,disasm!$A71+1)&gt;0,NOT(ISNUMBER(FIND(" A1 "," "&amp;AF71&amp;" "))))," AUTOLABEL","")
&amp;" "</f>
        <v xml:space="preserve">  A2 </v>
      </c>
      <c r="AD71" s="17" t="s">
        <v>36</v>
      </c>
    </row>
    <row r="72" spans="1:32" x14ac:dyDescent="0.2">
      <c r="A72" s="1">
        <f t="shared" ca="1" si="22"/>
        <v>1229</v>
      </c>
      <c r="B72" s="2" t="str">
        <f t="shared" ca="1" si="23"/>
        <v>foreach.return</v>
      </c>
      <c r="C72" s="3" t="str">
        <f ca="1">_xlfn.TEXTJOIN(" ",FALSE,OFFSET(program!$B$2,0,A72,1,M72))</f>
        <v>109 -6</v>
      </c>
      <c r="D72" s="4" t="str">
        <f ca="1">IF($H72="data",".dat "&amp;Y72,
IF($H72="str",".str "&amp;_xlfn.TEXTJOIN(" ",FALSE,OFFSET(program!$B$2,0,A72+1,1,M72-1)),
IF(O72&lt;&gt;0,"LD"&amp;O72&amp;"  "&amp;CHOOSE(O72,Y72,Z72)&amp;", "&amp;AA72,
$L72&amp;" "&amp;_xlfn.TEXTJOIN(", ",TRUE,$Y72:$AA72)
)))</f>
        <v>SP+  -6</v>
      </c>
      <c r="E72" s="19" t="b">
        <f t="shared" ca="1" si="24"/>
        <v>0</v>
      </c>
      <c r="F72" s="5" t="str">
        <f t="shared" ca="1" si="25"/>
        <v>foreach</v>
      </c>
      <c r="G72" s="5">
        <f t="shared" ca="1" si="26"/>
        <v>1174</v>
      </c>
      <c r="H72" s="5" t="str">
        <f t="shared" si="27"/>
        <v>code</v>
      </c>
      <c r="I72" s="13" t="b">
        <f t="shared" si="28"/>
        <v>0</v>
      </c>
      <c r="J72" s="6">
        <f ca="1">OFFSET(program!$B$2,0,disasm!A72)</f>
        <v>109</v>
      </c>
      <c r="K72" s="7">
        <f t="shared" ca="1" si="29"/>
        <v>9</v>
      </c>
      <c r="L72" s="7" t="str">
        <f t="shared" ca="1" si="30"/>
        <v xml:space="preserve">SP+ </v>
      </c>
      <c r="M72" s="7">
        <f t="shared" ca="1" si="31"/>
        <v>2</v>
      </c>
      <c r="N72" s="7">
        <f t="shared" ca="1" si="32"/>
        <v>1</v>
      </c>
      <c r="O72" s="7">
        <f t="shared" ca="1" si="33"/>
        <v>0</v>
      </c>
      <c r="P72" s="8">
        <f t="shared" ca="1" si="34"/>
        <v>1</v>
      </c>
      <c r="Q72" s="8" t="str">
        <f t="shared" ca="1" si="35"/>
        <v/>
      </c>
      <c r="R72" s="8" t="str">
        <f t="shared" ca="1" si="36"/>
        <v/>
      </c>
      <c r="S72" s="8" t="str">
        <f t="shared" ca="1" si="37"/>
        <v>num</v>
      </c>
      <c r="T72" s="8" t="str">
        <f t="shared" ca="1" si="38"/>
        <v/>
      </c>
      <c r="U72" s="8" t="str">
        <f t="shared" ca="1" si="39"/>
        <v/>
      </c>
      <c r="V72" s="7">
        <f ca="1">IF(P72="","",OFFSET(program!$B$2,0,disasm!$A72+COLUMN()-COLUMN($V72)+IF($I72,0,1)))</f>
        <v>-6</v>
      </c>
      <c r="W72" s="7" t="str">
        <f ca="1">IF(Q72="","",OFFSET(program!$B$2,0,disasm!$A72+COLUMN()-COLUMN($V72)+IF($I72,0,1)))</f>
        <v/>
      </c>
      <c r="X72" s="7" t="str">
        <f ca="1">IF(R72="","",OFFSET(program!$B$2,0,disasm!$A72+COLUMN()-COLUMN($V72)+IF($I72,0,1)))</f>
        <v/>
      </c>
      <c r="Y72" s="3" t="str">
        <f t="shared" ca="1" si="40"/>
        <v>-6</v>
      </c>
      <c r="Z72" s="3" t="str">
        <f t="shared" ca="1" si="41"/>
        <v/>
      </c>
      <c r="AA72" s="3" t="str">
        <f t="shared" ca="1" si="42"/>
        <v/>
      </c>
      <c r="AB72" s="3" t="str">
        <f ca="1">" "
&amp;AF72
&amp;IF(AND(OR(K72=5,K72=6),MOD(INT(J72/1000),10)=1)," A2","")
&amp;IF(AND(NOT(I72),J72=109,OFFSET(program!$B$2,0,disasm!$A72+1)&gt;0,NOT(ISNUMBER(FIND(" A1 "," "&amp;AF72&amp;" "))))," AUTOLABEL","")
&amp;" "</f>
        <v xml:space="preserve">  </v>
      </c>
      <c r="AC72" s="17" t="s">
        <v>35</v>
      </c>
      <c r="AD72" s="17" t="s">
        <v>36</v>
      </c>
    </row>
    <row r="73" spans="1:32" x14ac:dyDescent="0.2">
      <c r="A73" s="1">
        <f t="shared" ca="1" si="22"/>
        <v>1231</v>
      </c>
      <c r="B73" s="2" t="str">
        <f t="shared" ca="1" si="23"/>
        <v>foreach+57</v>
      </c>
      <c r="C73" s="3" t="str">
        <f ca="1">_xlfn.TEXTJOIN(" ",FALSE,OFFSET(program!$B$2,0,A73,1,M73))</f>
        <v>2105 1 0</v>
      </c>
      <c r="D73" s="4" t="str">
        <f ca="1">IF($H73="data",".dat "&amp;Y73,
IF($H73="str",".str "&amp;_xlfn.TEXTJOIN(" ",FALSE,OFFSET(program!$B$2,0,A73+1,1,M73-1)),
IF(O73&lt;&gt;0,"LD"&amp;O73&amp;"  "&amp;CHOOSE(O73,Y73,Z73)&amp;", "&amp;AA73,
$L73&amp;" "&amp;_xlfn.TEXTJOIN(", ",TRUE,$Y73:$AA73)
)))</f>
        <v>J!=0 1, [SP+0]</v>
      </c>
      <c r="E73" s="19" t="b">
        <f t="shared" ca="1" si="24"/>
        <v>0</v>
      </c>
      <c r="F73" s="5" t="str">
        <f t="shared" ca="1" si="25"/>
        <v>foreach</v>
      </c>
      <c r="G73" s="5">
        <f t="shared" ca="1" si="26"/>
        <v>1174</v>
      </c>
      <c r="H73" s="5" t="str">
        <f t="shared" si="27"/>
        <v>code</v>
      </c>
      <c r="I73" s="13" t="b">
        <f t="shared" si="28"/>
        <v>0</v>
      </c>
      <c r="J73" s="6">
        <f ca="1">OFFSET(program!$B$2,0,disasm!A73)</f>
        <v>2105</v>
      </c>
      <c r="K73" s="7">
        <f t="shared" ca="1" si="29"/>
        <v>5</v>
      </c>
      <c r="L73" s="7" t="str">
        <f t="shared" ca="1" si="30"/>
        <v>J!=0</v>
      </c>
      <c r="M73" s="7">
        <f t="shared" ca="1" si="31"/>
        <v>3</v>
      </c>
      <c r="N73" s="7">
        <f t="shared" ca="1" si="32"/>
        <v>2</v>
      </c>
      <c r="O73" s="7">
        <f t="shared" ca="1" si="33"/>
        <v>0</v>
      </c>
      <c r="P73" s="8">
        <f t="shared" ca="1" si="34"/>
        <v>1</v>
      </c>
      <c r="Q73" s="8">
        <f t="shared" ca="1" si="35"/>
        <v>2</v>
      </c>
      <c r="R73" s="8" t="str">
        <f t="shared" ca="1" si="36"/>
        <v/>
      </c>
      <c r="S73" s="8" t="str">
        <f t="shared" ca="1" si="37"/>
        <v>num</v>
      </c>
      <c r="T73" s="8" t="str">
        <f t="shared" ca="1" si="38"/>
        <v>num</v>
      </c>
      <c r="U73" s="8" t="str">
        <f t="shared" ca="1" si="39"/>
        <v/>
      </c>
      <c r="V73" s="7">
        <f ca="1">IF(P73="","",OFFSET(program!$B$2,0,disasm!$A73+COLUMN()-COLUMN($V73)+IF($I73,0,1)))</f>
        <v>1</v>
      </c>
      <c r="W73" s="7">
        <f ca="1">IF(Q73="","",OFFSET(program!$B$2,0,disasm!$A73+COLUMN()-COLUMN($V73)+IF($I73,0,1)))</f>
        <v>0</v>
      </c>
      <c r="X73" s="7" t="str">
        <f ca="1">IF(R73="","",OFFSET(program!$B$2,0,disasm!$A73+COLUMN()-COLUMN($V73)+IF($I73,0,1)))</f>
        <v/>
      </c>
      <c r="Y73" s="3" t="str">
        <f t="shared" ca="1" si="40"/>
        <v>1</v>
      </c>
      <c r="Z73" s="3" t="str">
        <f t="shared" ca="1" si="41"/>
        <v>[SP+0]</v>
      </c>
      <c r="AA73" s="3" t="str">
        <f t="shared" ca="1" si="42"/>
        <v/>
      </c>
      <c r="AB73" s="3" t="str">
        <f ca="1">" "
&amp;AF73
&amp;IF(AND(OR(K73=5,K73=6),MOD(INT(J73/1000),10)=1)," A2","")
&amp;IF(AND(NOT(I73),J73=109,OFFSET(program!$B$2,0,disasm!$A73+1)&gt;0,NOT(ISNUMBER(FIND(" A1 "," "&amp;AF73&amp;" "))))," AUTOLABEL","")
&amp;" "</f>
        <v xml:space="preserve">  </v>
      </c>
    </row>
    <row r="74" spans="1:32" x14ac:dyDescent="0.2">
      <c r="A74" s="1">
        <f t="shared" ca="1" si="22"/>
        <v>1234</v>
      </c>
      <c r="B74" s="2" t="str">
        <f t="shared" ca="1" si="23"/>
        <v>print_coded_string</v>
      </c>
      <c r="C74" s="3" t="str">
        <f ca="1">_xlfn.TEXTJOIN(" ",FALSE,OFFSET(program!$B$2,0,A74,1,M74))</f>
        <v>109 2</v>
      </c>
      <c r="D74" s="4" t="str">
        <f ca="1">IF($H74="data",".dat "&amp;Y74,
IF($H74="str",".str "&amp;_xlfn.TEXTJOIN(" ",FALSE,OFFSET(program!$B$2,0,A74+1,1,M74-1)),
IF(O74&lt;&gt;0,"LD"&amp;O74&amp;"  "&amp;CHOOSE(O74,Y74,Z74)&amp;", "&amp;AA74,
$L74&amp;" "&amp;_xlfn.TEXTJOIN(", ",TRUE,$Y74:$AA74)
)))</f>
        <v>SP+  2</v>
      </c>
      <c r="E74" s="19" t="b">
        <f t="shared" ca="1" si="24"/>
        <v>1</v>
      </c>
      <c r="F74" s="5" t="str">
        <f t="shared" si="25"/>
        <v>print_coded_string</v>
      </c>
      <c r="G74" s="5">
        <f t="shared" ca="1" si="26"/>
        <v>1234</v>
      </c>
      <c r="H74" s="5" t="str">
        <f t="shared" si="27"/>
        <v>code</v>
      </c>
      <c r="I74" s="13" t="b">
        <f t="shared" si="28"/>
        <v>0</v>
      </c>
      <c r="J74" s="6">
        <f ca="1">OFFSET(program!$B$2,0,disasm!A74)</f>
        <v>109</v>
      </c>
      <c r="K74" s="7">
        <f t="shared" ca="1" si="29"/>
        <v>9</v>
      </c>
      <c r="L74" s="7" t="str">
        <f t="shared" ca="1" si="30"/>
        <v xml:space="preserve">SP+ </v>
      </c>
      <c r="M74" s="7">
        <f t="shared" ca="1" si="31"/>
        <v>2</v>
      </c>
      <c r="N74" s="7">
        <f t="shared" ca="1" si="32"/>
        <v>1</v>
      </c>
      <c r="O74" s="7">
        <f t="shared" ca="1" si="33"/>
        <v>0</v>
      </c>
      <c r="P74" s="8">
        <f t="shared" ca="1" si="34"/>
        <v>1</v>
      </c>
      <c r="Q74" s="8" t="str">
        <f t="shared" ca="1" si="35"/>
        <v/>
      </c>
      <c r="R74" s="8" t="str">
        <f t="shared" ca="1" si="36"/>
        <v/>
      </c>
      <c r="S74" s="8" t="str">
        <f t="shared" ca="1" si="37"/>
        <v>num</v>
      </c>
      <c r="T74" s="8" t="str">
        <f t="shared" ca="1" si="38"/>
        <v/>
      </c>
      <c r="U74" s="8" t="str">
        <f t="shared" ca="1" si="39"/>
        <v/>
      </c>
      <c r="V74" s="7">
        <f ca="1">IF(P74="","",OFFSET(program!$B$2,0,disasm!$A74+COLUMN()-COLUMN($V74)+IF($I74,0,1)))</f>
        <v>2</v>
      </c>
      <c r="W74" s="7" t="str">
        <f ca="1">IF(Q74="","",OFFSET(program!$B$2,0,disasm!$A74+COLUMN()-COLUMN($V74)+IF($I74,0,1)))</f>
        <v/>
      </c>
      <c r="X74" s="7" t="str">
        <f ca="1">IF(R74="","",OFFSET(program!$B$2,0,disasm!$A74+COLUMN()-COLUMN($V74)+IF($I74,0,1)))</f>
        <v/>
      </c>
      <c r="Y74" s="3" t="str">
        <f t="shared" ca="1" si="40"/>
        <v>2</v>
      </c>
      <c r="Z74" s="3" t="str">
        <f t="shared" ca="1" si="41"/>
        <v/>
      </c>
      <c r="AA74" s="3" t="str">
        <f t="shared" ca="1" si="42"/>
        <v/>
      </c>
      <c r="AB74" s="3" t="str">
        <f ca="1">" "
&amp;AF74
&amp;IF(AND(OR(K74=5,K74=6),MOD(INT(J74/1000),10)=1)," A2","")
&amp;IF(AND(NOT(I74),J74=109,OFFSET(program!$B$2,0,disasm!$A74+1)&gt;0,NOT(ISNUMBER(FIND(" A1 "," "&amp;AF74&amp;" "))))," AUTOLABEL","")
&amp;" "</f>
        <v xml:space="preserve"> CODE AUTOLABEL </v>
      </c>
      <c r="AD74" s="17" t="s">
        <v>48</v>
      </c>
      <c r="AE74" s="12" t="s">
        <v>47</v>
      </c>
      <c r="AF74" s="12" t="s">
        <v>25</v>
      </c>
    </row>
    <row r="75" spans="1:32" x14ac:dyDescent="0.2">
      <c r="A75" s="1">
        <f t="shared" ca="1" si="22"/>
        <v>1236</v>
      </c>
      <c r="B75" s="2" t="str">
        <f t="shared" ca="1" si="23"/>
        <v>print_coded_string+2</v>
      </c>
      <c r="C75" s="3" t="str">
        <f ca="1">_xlfn.TEXTJOIN(" ",FALSE,OFFSET(program!$B$2,0,A75,1,M75))</f>
        <v>21202 -1 1 1</v>
      </c>
      <c r="D75" s="4" t="str">
        <f ca="1">IF($H75="data",".dat "&amp;Y75,
IF($H75="str",".str "&amp;_xlfn.TEXTJOIN(" ",FALSE,OFFSET(program!$B$2,0,A75+1,1,M75-1)),
IF(O75&lt;&gt;0,"LD"&amp;O75&amp;"  "&amp;CHOOSE(O75,Y75,Z75)&amp;", "&amp;AA75,
$L75&amp;" "&amp;_xlfn.TEXTJOIN(", ",TRUE,$Y75:$AA75)
)))</f>
        <v>LD1  [SP-1], [SP+1]</v>
      </c>
      <c r="E75" s="19" t="b">
        <f t="shared" ca="1" si="24"/>
        <v>1</v>
      </c>
      <c r="F75" s="5" t="str">
        <f t="shared" ca="1" si="25"/>
        <v>print_coded_string</v>
      </c>
      <c r="G75" s="5">
        <f t="shared" ca="1" si="26"/>
        <v>1234</v>
      </c>
      <c r="H75" s="5" t="str">
        <f t="shared" si="27"/>
        <v>code</v>
      </c>
      <c r="I75" s="13" t="b">
        <f t="shared" si="28"/>
        <v>0</v>
      </c>
      <c r="J75" s="6">
        <f ca="1">OFFSET(program!$B$2,0,disasm!A75)</f>
        <v>21202</v>
      </c>
      <c r="K75" s="7">
        <f t="shared" ca="1" si="29"/>
        <v>2</v>
      </c>
      <c r="L75" s="7" t="str">
        <f t="shared" ca="1" si="30"/>
        <v xml:space="preserve">MUL </v>
      </c>
      <c r="M75" s="7">
        <f t="shared" ca="1" si="31"/>
        <v>4</v>
      </c>
      <c r="N75" s="7">
        <f t="shared" ca="1" si="32"/>
        <v>3</v>
      </c>
      <c r="O75" s="7">
        <f t="shared" ca="1" si="33"/>
        <v>1</v>
      </c>
      <c r="P75" s="8">
        <f t="shared" ca="1" si="34"/>
        <v>2</v>
      </c>
      <c r="Q75" s="8">
        <f t="shared" ca="1" si="35"/>
        <v>1</v>
      </c>
      <c r="R75" s="8">
        <f t="shared" ca="1" si="36"/>
        <v>2</v>
      </c>
      <c r="S75" s="8" t="str">
        <f t="shared" ca="1" si="37"/>
        <v>num</v>
      </c>
      <c r="T75" s="8" t="str">
        <f t="shared" ca="1" si="38"/>
        <v>num</v>
      </c>
      <c r="U75" s="8" t="str">
        <f t="shared" ca="1" si="39"/>
        <v>num</v>
      </c>
      <c r="V75" s="7">
        <f ca="1">IF(P75="","",OFFSET(program!$B$2,0,disasm!$A75+COLUMN()-COLUMN($V75)+IF($I75,0,1)))</f>
        <v>-1</v>
      </c>
      <c r="W75" s="7">
        <f ca="1">IF(Q75="","",OFFSET(program!$B$2,0,disasm!$A75+COLUMN()-COLUMN($V75)+IF($I75,0,1)))</f>
        <v>1</v>
      </c>
      <c r="X75" s="7">
        <f ca="1">IF(R75="","",OFFSET(program!$B$2,0,disasm!$A75+COLUMN()-COLUMN($V75)+IF($I75,0,1)))</f>
        <v>1</v>
      </c>
      <c r="Y75" s="3" t="str">
        <f t="shared" ca="1" si="40"/>
        <v>[SP-1]</v>
      </c>
      <c r="Z75" s="3" t="str">
        <f t="shared" ca="1" si="41"/>
        <v>1</v>
      </c>
      <c r="AA75" s="3" t="str">
        <f t="shared" ca="1" si="42"/>
        <v>[SP+1]</v>
      </c>
      <c r="AB75" s="3" t="str">
        <f ca="1">" "
&amp;AF75
&amp;IF(AND(OR(K75=5,K75=6),MOD(INT(J75/1000),10)=1)," A2","")
&amp;IF(AND(NOT(I75),J75=109,OFFSET(program!$B$2,0,disasm!$A75+1)&gt;0,NOT(ISNUMBER(FIND(" A1 "," "&amp;AF75&amp;" "))))," AUTOLABEL","")
&amp;" "</f>
        <v xml:space="preserve">  </v>
      </c>
    </row>
    <row r="76" spans="1:32" x14ac:dyDescent="0.2">
      <c r="A76" s="1">
        <f t="shared" ca="1" si="22"/>
        <v>1240</v>
      </c>
      <c r="B76" s="2" t="str">
        <f t="shared" ca="1" si="23"/>
        <v>print_coded_string+6</v>
      </c>
      <c r="C76" s="3" t="str">
        <f ca="1">_xlfn.TEXTJOIN(" ",FALSE,OFFSET(program!$B$2,0,A76,1,M76))</f>
        <v>21101 1256 0 2</v>
      </c>
      <c r="D76" s="4" t="str">
        <f ca="1">IF($H76="data",".dat "&amp;Y76,
IF($H76="str",".str "&amp;_xlfn.TEXTJOIN(" ",FALSE,OFFSET(program!$B$2,0,A76+1,1,M76-1)),
IF(O76&lt;&gt;0,"LD"&amp;O76&amp;"  "&amp;CHOOSE(O76,Y76,Z76)&amp;", "&amp;AA76,
$L76&amp;" "&amp;_xlfn.TEXTJOIN(", ",TRUE,$Y76:$AA76)
)))</f>
        <v>LD1  print_coded_char, [SP+2]</v>
      </c>
      <c r="E76" s="19" t="b">
        <f t="shared" ca="1" si="24"/>
        <v>1</v>
      </c>
      <c r="F76" s="5" t="str">
        <f t="shared" ca="1" si="25"/>
        <v>print_coded_string</v>
      </c>
      <c r="G76" s="5">
        <f t="shared" ca="1" si="26"/>
        <v>1234</v>
      </c>
      <c r="H76" s="5" t="str">
        <f t="shared" si="27"/>
        <v>code</v>
      </c>
      <c r="I76" s="13" t="b">
        <f t="shared" si="28"/>
        <v>0</v>
      </c>
      <c r="J76" s="6">
        <f ca="1">OFFSET(program!$B$2,0,disasm!A76)</f>
        <v>21101</v>
      </c>
      <c r="K76" s="7">
        <f t="shared" ca="1" si="29"/>
        <v>1</v>
      </c>
      <c r="L76" s="7" t="str">
        <f t="shared" ca="1" si="30"/>
        <v xml:space="preserve">ADD </v>
      </c>
      <c r="M76" s="7">
        <f t="shared" ca="1" si="31"/>
        <v>4</v>
      </c>
      <c r="N76" s="7">
        <f t="shared" ca="1" si="32"/>
        <v>3</v>
      </c>
      <c r="O76" s="7">
        <f t="shared" ca="1" si="33"/>
        <v>1</v>
      </c>
      <c r="P76" s="8">
        <f t="shared" ca="1" si="34"/>
        <v>1</v>
      </c>
      <c r="Q76" s="8">
        <f t="shared" ca="1" si="35"/>
        <v>1</v>
      </c>
      <c r="R76" s="8">
        <f t="shared" ca="1" si="36"/>
        <v>2</v>
      </c>
      <c r="S76" s="8" t="str">
        <f t="shared" ca="1" si="37"/>
        <v>addr</v>
      </c>
      <c r="T76" s="8" t="str">
        <f t="shared" ca="1" si="38"/>
        <v>num</v>
      </c>
      <c r="U76" s="8" t="str">
        <f t="shared" ca="1" si="39"/>
        <v>num</v>
      </c>
      <c r="V76" s="7">
        <f ca="1">IF(P76="","",OFFSET(program!$B$2,0,disasm!$A76+COLUMN()-COLUMN($V76)+IF($I76,0,1)))</f>
        <v>1256</v>
      </c>
      <c r="W76" s="7">
        <f ca="1">IF(Q76="","",OFFSET(program!$B$2,0,disasm!$A76+COLUMN()-COLUMN($V76)+IF($I76,0,1)))</f>
        <v>0</v>
      </c>
      <c r="X76" s="7">
        <f ca="1">IF(R76="","",OFFSET(program!$B$2,0,disasm!$A76+COLUMN()-COLUMN($V76)+IF($I76,0,1)))</f>
        <v>2</v>
      </c>
      <c r="Y76" s="3" t="str">
        <f t="shared" ca="1" si="40"/>
        <v>print_coded_char</v>
      </c>
      <c r="Z76" s="3" t="str">
        <f t="shared" ca="1" si="41"/>
        <v>0</v>
      </c>
      <c r="AA76" s="3" t="str">
        <f t="shared" ca="1" si="42"/>
        <v>[SP+2]</v>
      </c>
      <c r="AB76" s="3" t="str">
        <f ca="1">" "
&amp;AF76
&amp;IF(AND(OR(K76=5,K76=6),MOD(INT(J76/1000),10)=1)," A2","")
&amp;IF(AND(NOT(I76),J76=109,OFFSET(program!$B$2,0,disasm!$A76+1)&gt;0,NOT(ISNUMBER(FIND(" A1 "," "&amp;AF76&amp;" "))))," AUTOLABEL","")
&amp;" "</f>
        <v xml:space="preserve"> A1 </v>
      </c>
      <c r="AF76" s="12" t="s">
        <v>31</v>
      </c>
    </row>
    <row r="77" spans="1:32" x14ac:dyDescent="0.2">
      <c r="A77" s="1">
        <f t="shared" ca="1" si="22"/>
        <v>1244</v>
      </c>
      <c r="B77" s="2" t="str">
        <f t="shared" ca="1" si="23"/>
        <v>print_coded_string+10</v>
      </c>
      <c r="C77" s="3" t="str">
        <f ca="1">_xlfn.TEXTJOIN(" ",FALSE,OFFSET(program!$B$2,0,A77,1,M77))</f>
        <v>21102 1251 1 0</v>
      </c>
      <c r="D77" s="4" t="str">
        <f ca="1">IF($H77="data",".dat "&amp;Y77,
IF($H77="str",".str "&amp;_xlfn.TEXTJOIN(" ",FALSE,OFFSET(program!$B$2,0,A77+1,1,M77-1)),
IF(O77&lt;&gt;0,"LD"&amp;O77&amp;"  "&amp;CHOOSE(O77,Y77,Z77)&amp;", "&amp;AA77,
$L77&amp;" "&amp;_xlfn.TEXTJOIN(", ",TRUE,$Y77:$AA77)
)))</f>
        <v>LD1  print_coded_string+17, [SP+0]</v>
      </c>
      <c r="E77" s="19" t="b">
        <f t="shared" ca="1" si="24"/>
        <v>1</v>
      </c>
      <c r="F77" s="5" t="str">
        <f t="shared" ca="1" si="25"/>
        <v>print_coded_string</v>
      </c>
      <c r="G77" s="5">
        <f t="shared" ca="1" si="26"/>
        <v>1234</v>
      </c>
      <c r="H77" s="5" t="str">
        <f t="shared" si="27"/>
        <v>code</v>
      </c>
      <c r="I77" s="13" t="b">
        <f t="shared" si="28"/>
        <v>0</v>
      </c>
      <c r="J77" s="6">
        <f ca="1">OFFSET(program!$B$2,0,disasm!A77)</f>
        <v>21102</v>
      </c>
      <c r="K77" s="7">
        <f t="shared" ca="1" si="29"/>
        <v>2</v>
      </c>
      <c r="L77" s="7" t="str">
        <f t="shared" ca="1" si="30"/>
        <v xml:space="preserve">MUL </v>
      </c>
      <c r="M77" s="7">
        <f t="shared" ca="1" si="31"/>
        <v>4</v>
      </c>
      <c r="N77" s="7">
        <f t="shared" ca="1" si="32"/>
        <v>3</v>
      </c>
      <c r="O77" s="7">
        <f t="shared" ca="1" si="33"/>
        <v>1</v>
      </c>
      <c r="P77" s="8">
        <f t="shared" ca="1" si="34"/>
        <v>1</v>
      </c>
      <c r="Q77" s="8">
        <f t="shared" ca="1" si="35"/>
        <v>1</v>
      </c>
      <c r="R77" s="8">
        <f t="shared" ca="1" si="36"/>
        <v>2</v>
      </c>
      <c r="S77" s="8" t="str">
        <f t="shared" ca="1" si="37"/>
        <v>addr</v>
      </c>
      <c r="T77" s="8" t="str">
        <f t="shared" ca="1" si="38"/>
        <v>num</v>
      </c>
      <c r="U77" s="8" t="str">
        <f t="shared" ca="1" si="39"/>
        <v>num</v>
      </c>
      <c r="V77" s="7">
        <f ca="1">IF(P77="","",OFFSET(program!$B$2,0,disasm!$A77+COLUMN()-COLUMN($V77)+IF($I77,0,1)))</f>
        <v>1251</v>
      </c>
      <c r="W77" s="7">
        <f ca="1">IF(Q77="","",OFFSET(program!$B$2,0,disasm!$A77+COLUMN()-COLUMN($V77)+IF($I77,0,1)))</f>
        <v>1</v>
      </c>
      <c r="X77" s="7">
        <f ca="1">IF(R77="","",OFFSET(program!$B$2,0,disasm!$A77+COLUMN()-COLUMN($V77)+IF($I77,0,1)))</f>
        <v>0</v>
      </c>
      <c r="Y77" s="3" t="str">
        <f t="shared" ca="1" si="40"/>
        <v>print_coded_string+17</v>
      </c>
      <c r="Z77" s="3" t="str">
        <f t="shared" ca="1" si="41"/>
        <v>1</v>
      </c>
      <c r="AA77" s="3" t="str">
        <f t="shared" ca="1" si="42"/>
        <v>[SP+0]</v>
      </c>
      <c r="AB77" s="3" t="str">
        <f ca="1">" "
&amp;AF77
&amp;IF(AND(OR(K77=5,K77=6),MOD(INT(J77/1000),10)=1)," A2","")
&amp;IF(AND(NOT(I77),J77=109,OFFSET(program!$B$2,0,disasm!$A77+1)&gt;0,NOT(ISNUMBER(FIND(" A1 "," "&amp;AF77&amp;" "))))," AUTOLABEL","")
&amp;" "</f>
        <v xml:space="preserve"> A1 </v>
      </c>
      <c r="AF77" s="12" t="s">
        <v>31</v>
      </c>
    </row>
    <row r="78" spans="1:32" x14ac:dyDescent="0.2">
      <c r="A78" s="1">
        <f t="shared" ca="1" si="22"/>
        <v>1248</v>
      </c>
      <c r="B78" s="2" t="str">
        <f t="shared" ca="1" si="23"/>
        <v>print_coded_string+14</v>
      </c>
      <c r="C78" s="3" t="str">
        <f ca="1">_xlfn.TEXTJOIN(" ",FALSE,OFFSET(program!$B$2,0,A78,1,M78))</f>
        <v>1105 1 1174</v>
      </c>
      <c r="D78" s="4" t="str">
        <f ca="1">IF($H78="data",".dat "&amp;Y78,
IF($H78="str",".str "&amp;_xlfn.TEXTJOIN(" ",FALSE,OFFSET(program!$B$2,0,A78+1,1,M78-1)),
IF(O78&lt;&gt;0,"LD"&amp;O78&amp;"  "&amp;CHOOSE(O78,Y78,Z78)&amp;", "&amp;AA78,
$L78&amp;" "&amp;_xlfn.TEXTJOIN(", ",TRUE,$Y78:$AA78)
)))</f>
        <v>J!=0 1, foreach</v>
      </c>
      <c r="E78" s="19" t="b">
        <f t="shared" ca="1" si="24"/>
        <v>1</v>
      </c>
      <c r="F78" s="5" t="str">
        <f t="shared" ca="1" si="25"/>
        <v>print_coded_string</v>
      </c>
      <c r="G78" s="5">
        <f t="shared" ca="1" si="26"/>
        <v>1234</v>
      </c>
      <c r="H78" s="5" t="str">
        <f t="shared" si="27"/>
        <v>code</v>
      </c>
      <c r="I78" s="13" t="b">
        <f t="shared" si="28"/>
        <v>0</v>
      </c>
      <c r="J78" s="6">
        <f ca="1">OFFSET(program!$B$2,0,disasm!A78)</f>
        <v>1105</v>
      </c>
      <c r="K78" s="7">
        <f t="shared" ca="1" si="29"/>
        <v>5</v>
      </c>
      <c r="L78" s="7" t="str">
        <f t="shared" ca="1" si="30"/>
        <v>J!=0</v>
      </c>
      <c r="M78" s="7">
        <f t="shared" ca="1" si="31"/>
        <v>3</v>
      </c>
      <c r="N78" s="7">
        <f t="shared" ca="1" si="32"/>
        <v>2</v>
      </c>
      <c r="O78" s="7">
        <f t="shared" ca="1" si="33"/>
        <v>0</v>
      </c>
      <c r="P78" s="8">
        <f t="shared" ca="1" si="34"/>
        <v>1</v>
      </c>
      <c r="Q78" s="8">
        <f t="shared" ca="1" si="35"/>
        <v>1</v>
      </c>
      <c r="R78" s="8" t="str">
        <f t="shared" ca="1" si="36"/>
        <v/>
      </c>
      <c r="S78" s="8" t="str">
        <f t="shared" ca="1" si="37"/>
        <v>num</v>
      </c>
      <c r="T78" s="8" t="str">
        <f t="shared" ca="1" si="38"/>
        <v>addr</v>
      </c>
      <c r="U78" s="8" t="str">
        <f t="shared" ca="1" si="39"/>
        <v/>
      </c>
      <c r="V78" s="7">
        <f ca="1">IF(P78="","",OFFSET(program!$B$2,0,disasm!$A78+COLUMN()-COLUMN($V78)+IF($I78,0,1)))</f>
        <v>1</v>
      </c>
      <c r="W78" s="7">
        <f ca="1">IF(Q78="","",OFFSET(program!$B$2,0,disasm!$A78+COLUMN()-COLUMN($V78)+IF($I78,0,1)))</f>
        <v>1174</v>
      </c>
      <c r="X78" s="7" t="str">
        <f ca="1">IF(R78="","",OFFSET(program!$B$2,0,disasm!$A78+COLUMN()-COLUMN($V78)+IF($I78,0,1)))</f>
        <v/>
      </c>
      <c r="Y78" s="3" t="str">
        <f t="shared" ca="1" si="40"/>
        <v>1</v>
      </c>
      <c r="Z78" s="3" t="str">
        <f t="shared" ca="1" si="41"/>
        <v>foreach</v>
      </c>
      <c r="AA78" s="3" t="str">
        <f t="shared" ca="1" si="42"/>
        <v/>
      </c>
      <c r="AB78" s="3" t="str">
        <f ca="1">" "
&amp;AF78
&amp;IF(AND(OR(K78=5,K78=6),MOD(INT(J78/1000),10)=1)," A2","")
&amp;IF(AND(NOT(I78),J78=109,OFFSET(program!$B$2,0,disasm!$A78+1)&gt;0,NOT(ISNUMBER(FIND(" A1 "," "&amp;AF78&amp;" "))))," AUTOLABEL","")
&amp;" "</f>
        <v xml:space="preserve">  A2 </v>
      </c>
      <c r="AD78" s="17" t="s">
        <v>49</v>
      </c>
    </row>
    <row r="79" spans="1:32" x14ac:dyDescent="0.2">
      <c r="A79" s="1">
        <f t="shared" ca="1" si="22"/>
        <v>1251</v>
      </c>
      <c r="B79" s="2" t="str">
        <f t="shared" ca="1" si="23"/>
        <v>print_coded_string+17</v>
      </c>
      <c r="C79" s="3" t="str">
        <f ca="1">_xlfn.TEXTJOIN(" ",FALSE,OFFSET(program!$B$2,0,A79,1,M79))</f>
        <v>109 -2</v>
      </c>
      <c r="D79" s="4" t="str">
        <f ca="1">IF($H79="data",".dat "&amp;Y79,
IF($H79="str",".str "&amp;_xlfn.TEXTJOIN(" ",FALSE,OFFSET(program!$B$2,0,A79+1,1,M79-1)),
IF(O79&lt;&gt;0,"LD"&amp;O79&amp;"  "&amp;CHOOSE(O79,Y79,Z79)&amp;", "&amp;AA79,
$L79&amp;" "&amp;_xlfn.TEXTJOIN(", ",TRUE,$Y79:$AA79)
)))</f>
        <v>SP+  -2</v>
      </c>
      <c r="E79" s="19" t="b">
        <f t="shared" ca="1" si="24"/>
        <v>1</v>
      </c>
      <c r="F79" s="5" t="str">
        <f t="shared" ca="1" si="25"/>
        <v>print_coded_string</v>
      </c>
      <c r="G79" s="5">
        <f t="shared" ca="1" si="26"/>
        <v>1234</v>
      </c>
      <c r="H79" s="5" t="str">
        <f t="shared" si="27"/>
        <v>code</v>
      </c>
      <c r="I79" s="13" t="b">
        <f t="shared" si="28"/>
        <v>0</v>
      </c>
      <c r="J79" s="6">
        <f ca="1">OFFSET(program!$B$2,0,disasm!A79)</f>
        <v>109</v>
      </c>
      <c r="K79" s="7">
        <f t="shared" ca="1" si="29"/>
        <v>9</v>
      </c>
      <c r="L79" s="7" t="str">
        <f t="shared" ca="1" si="30"/>
        <v xml:space="preserve">SP+ </v>
      </c>
      <c r="M79" s="7">
        <f t="shared" ca="1" si="31"/>
        <v>2</v>
      </c>
      <c r="N79" s="7">
        <f t="shared" ca="1" si="32"/>
        <v>1</v>
      </c>
      <c r="O79" s="7">
        <f t="shared" ca="1" si="33"/>
        <v>0</v>
      </c>
      <c r="P79" s="8">
        <f t="shared" ca="1" si="34"/>
        <v>1</v>
      </c>
      <c r="Q79" s="8" t="str">
        <f t="shared" ca="1" si="35"/>
        <v/>
      </c>
      <c r="R79" s="8" t="str">
        <f t="shared" ca="1" si="36"/>
        <v/>
      </c>
      <c r="S79" s="8" t="str">
        <f t="shared" ca="1" si="37"/>
        <v>num</v>
      </c>
      <c r="T79" s="8" t="str">
        <f t="shared" ca="1" si="38"/>
        <v/>
      </c>
      <c r="U79" s="8" t="str">
        <f t="shared" ca="1" si="39"/>
        <v/>
      </c>
      <c r="V79" s="7">
        <f ca="1">IF(P79="","",OFFSET(program!$B$2,0,disasm!$A79+COLUMN()-COLUMN($V79)+IF($I79,0,1)))</f>
        <v>-2</v>
      </c>
      <c r="W79" s="7" t="str">
        <f ca="1">IF(Q79="","",OFFSET(program!$B$2,0,disasm!$A79+COLUMN()-COLUMN($V79)+IF($I79,0,1)))</f>
        <v/>
      </c>
      <c r="X79" s="7" t="str">
        <f ca="1">IF(R79="","",OFFSET(program!$B$2,0,disasm!$A79+COLUMN()-COLUMN($V79)+IF($I79,0,1)))</f>
        <v/>
      </c>
      <c r="Y79" s="3" t="str">
        <f t="shared" ca="1" si="40"/>
        <v>-2</v>
      </c>
      <c r="Z79" s="3" t="str">
        <f t="shared" ca="1" si="41"/>
        <v/>
      </c>
      <c r="AA79" s="3" t="str">
        <f t="shared" ca="1" si="42"/>
        <v/>
      </c>
      <c r="AB79" s="3" t="str">
        <f ca="1">" "
&amp;AF79
&amp;IF(AND(OR(K79=5,K79=6),MOD(INT(J79/1000),10)=1)," A2","")
&amp;IF(AND(NOT(I79),J79=109,OFFSET(program!$B$2,0,disasm!$A79+1)&gt;0,NOT(ISNUMBER(FIND(" A1 "," "&amp;AF79&amp;" "))))," AUTOLABEL","")
&amp;" "</f>
        <v xml:space="preserve">  </v>
      </c>
      <c r="AD79" s="17" t="s">
        <v>36</v>
      </c>
    </row>
    <row r="80" spans="1:32" x14ac:dyDescent="0.2">
      <c r="A80" s="1">
        <f t="shared" ca="1" si="22"/>
        <v>1253</v>
      </c>
      <c r="B80" s="2" t="str">
        <f t="shared" ca="1" si="23"/>
        <v>print_coded_string+19</v>
      </c>
      <c r="C80" s="3" t="str">
        <f ca="1">_xlfn.TEXTJOIN(" ",FALSE,OFFSET(program!$B$2,0,A80,1,M80))</f>
        <v>2106 0 0</v>
      </c>
      <c r="D80" s="4" t="str">
        <f ca="1">IF($H80="data",".dat "&amp;Y80,
IF($H80="str",".str "&amp;_xlfn.TEXTJOIN(" ",FALSE,OFFSET(program!$B$2,0,A80+1,1,M80-1)),
IF(O80&lt;&gt;0,"LD"&amp;O80&amp;"  "&amp;CHOOSE(O80,Y80,Z80)&amp;", "&amp;AA80,
$L80&amp;" "&amp;_xlfn.TEXTJOIN(", ",TRUE,$Y80:$AA80)
)))</f>
        <v>J=0  0, [SP+0]</v>
      </c>
      <c r="E80" s="19" t="b">
        <f t="shared" ca="1" si="24"/>
        <v>1</v>
      </c>
      <c r="F80" s="5" t="str">
        <f t="shared" ca="1" si="25"/>
        <v>print_coded_string</v>
      </c>
      <c r="G80" s="5">
        <f t="shared" ca="1" si="26"/>
        <v>1234</v>
      </c>
      <c r="H80" s="5" t="str">
        <f t="shared" si="27"/>
        <v>code</v>
      </c>
      <c r="I80" s="13" t="b">
        <f t="shared" si="28"/>
        <v>0</v>
      </c>
      <c r="J80" s="6">
        <f ca="1">OFFSET(program!$B$2,0,disasm!A80)</f>
        <v>2106</v>
      </c>
      <c r="K80" s="7">
        <f t="shared" ca="1" si="29"/>
        <v>6</v>
      </c>
      <c r="L80" s="7" t="str">
        <f t="shared" ca="1" si="30"/>
        <v xml:space="preserve">J=0 </v>
      </c>
      <c r="M80" s="7">
        <f t="shared" ca="1" si="31"/>
        <v>3</v>
      </c>
      <c r="N80" s="7">
        <f t="shared" ca="1" si="32"/>
        <v>2</v>
      </c>
      <c r="O80" s="7">
        <f t="shared" ca="1" si="33"/>
        <v>0</v>
      </c>
      <c r="P80" s="8">
        <f t="shared" ca="1" si="34"/>
        <v>1</v>
      </c>
      <c r="Q80" s="8">
        <f t="shared" ca="1" si="35"/>
        <v>2</v>
      </c>
      <c r="R80" s="8" t="str">
        <f t="shared" ca="1" si="36"/>
        <v/>
      </c>
      <c r="S80" s="8" t="str">
        <f t="shared" ca="1" si="37"/>
        <v>num</v>
      </c>
      <c r="T80" s="8" t="str">
        <f t="shared" ca="1" si="38"/>
        <v>num</v>
      </c>
      <c r="U80" s="8" t="str">
        <f t="shared" ca="1" si="39"/>
        <v/>
      </c>
      <c r="V80" s="7">
        <f ca="1">IF(P80="","",OFFSET(program!$B$2,0,disasm!$A80+COLUMN()-COLUMN($V80)+IF($I80,0,1)))</f>
        <v>0</v>
      </c>
      <c r="W80" s="7">
        <f ca="1">IF(Q80="","",OFFSET(program!$B$2,0,disasm!$A80+COLUMN()-COLUMN($V80)+IF($I80,0,1)))</f>
        <v>0</v>
      </c>
      <c r="X80" s="7" t="str">
        <f ca="1">IF(R80="","",OFFSET(program!$B$2,0,disasm!$A80+COLUMN()-COLUMN($V80)+IF($I80,0,1)))</f>
        <v/>
      </c>
      <c r="Y80" s="3" t="str">
        <f t="shared" ca="1" si="40"/>
        <v>0</v>
      </c>
      <c r="Z80" s="3" t="str">
        <f t="shared" ca="1" si="41"/>
        <v>[SP+0]</v>
      </c>
      <c r="AA80" s="3" t="str">
        <f t="shared" ca="1" si="42"/>
        <v/>
      </c>
      <c r="AB80" s="3" t="str">
        <f ca="1">" "
&amp;AF80
&amp;IF(AND(OR(K80=5,K80=6),MOD(INT(J80/1000),10)=1)," A2","")
&amp;IF(AND(NOT(I80),J80=109,OFFSET(program!$B$2,0,disasm!$A80+1)&gt;0,NOT(ISNUMBER(FIND(" A1 "," "&amp;AF80&amp;" "))))," AUTOLABEL","")
&amp;" "</f>
        <v xml:space="preserve">  </v>
      </c>
    </row>
    <row r="81" spans="1:32" x14ac:dyDescent="0.2">
      <c r="A81" s="1">
        <f t="shared" ca="1" si="22"/>
        <v>1256</v>
      </c>
      <c r="B81" s="2" t="str">
        <f t="shared" ca="1" si="23"/>
        <v>print_coded_char</v>
      </c>
      <c r="C81" s="3" t="str">
        <f ca="1">_xlfn.TEXTJOIN(" ",FALSE,OFFSET(program!$B$2,0,A81,1,M81))</f>
        <v>109 5</v>
      </c>
      <c r="D81" s="4" t="str">
        <f ca="1">IF($H81="data",".dat "&amp;Y81,
IF($H81="str",".str "&amp;_xlfn.TEXTJOIN(" ",FALSE,OFFSET(program!$B$2,0,A81+1,1,M81-1)),
IF(O81&lt;&gt;0,"LD"&amp;O81&amp;"  "&amp;CHOOSE(O81,Y81,Z81)&amp;", "&amp;AA81,
$L81&amp;" "&amp;_xlfn.TEXTJOIN(", ",TRUE,$Y81:$AA81)
)))</f>
        <v>SP+  5</v>
      </c>
      <c r="E81" s="19" t="b">
        <f t="shared" ca="1" si="24"/>
        <v>0</v>
      </c>
      <c r="F81" s="5" t="str">
        <f t="shared" si="25"/>
        <v>print_coded_char</v>
      </c>
      <c r="G81" s="5">
        <f t="shared" ca="1" si="26"/>
        <v>1256</v>
      </c>
      <c r="H81" s="5" t="str">
        <f t="shared" si="27"/>
        <v>code</v>
      </c>
      <c r="I81" s="13" t="b">
        <f t="shared" si="28"/>
        <v>0</v>
      </c>
      <c r="J81" s="6">
        <f ca="1">OFFSET(program!$B$2,0,disasm!A81)</f>
        <v>109</v>
      </c>
      <c r="K81" s="7">
        <f t="shared" ca="1" si="29"/>
        <v>9</v>
      </c>
      <c r="L81" s="7" t="str">
        <f t="shared" ca="1" si="30"/>
        <v xml:space="preserve">SP+ </v>
      </c>
      <c r="M81" s="7">
        <f t="shared" ca="1" si="31"/>
        <v>2</v>
      </c>
      <c r="N81" s="7">
        <f t="shared" ca="1" si="32"/>
        <v>1</v>
      </c>
      <c r="O81" s="7">
        <f t="shared" ca="1" si="33"/>
        <v>0</v>
      </c>
      <c r="P81" s="8">
        <f t="shared" ca="1" si="34"/>
        <v>1</v>
      </c>
      <c r="Q81" s="8" t="str">
        <f t="shared" ca="1" si="35"/>
        <v/>
      </c>
      <c r="R81" s="8" t="str">
        <f t="shared" ca="1" si="36"/>
        <v/>
      </c>
      <c r="S81" s="8" t="str">
        <f t="shared" ca="1" si="37"/>
        <v>num</v>
      </c>
      <c r="T81" s="8" t="str">
        <f t="shared" ca="1" si="38"/>
        <v/>
      </c>
      <c r="U81" s="8" t="str">
        <f t="shared" ca="1" si="39"/>
        <v/>
      </c>
      <c r="V81" s="7">
        <f ca="1">IF(P81="","",OFFSET(program!$B$2,0,disasm!$A81+COLUMN()-COLUMN($V81)+IF($I81,0,1)))</f>
        <v>5</v>
      </c>
      <c r="W81" s="7" t="str">
        <f ca="1">IF(Q81="","",OFFSET(program!$B$2,0,disasm!$A81+COLUMN()-COLUMN($V81)+IF($I81,0,1)))</f>
        <v/>
      </c>
      <c r="X81" s="7" t="str">
        <f ca="1">IF(R81="","",OFFSET(program!$B$2,0,disasm!$A81+COLUMN()-COLUMN($V81)+IF($I81,0,1)))</f>
        <v/>
      </c>
      <c r="Y81" s="3" t="str">
        <f t="shared" ca="1" si="40"/>
        <v>5</v>
      </c>
      <c r="Z81" s="3" t="str">
        <f t="shared" ca="1" si="41"/>
        <v/>
      </c>
      <c r="AA81" s="3" t="str">
        <f t="shared" ca="1" si="42"/>
        <v/>
      </c>
      <c r="AB81" s="3" t="str">
        <f ca="1">" "
&amp;AF81
&amp;IF(AND(OR(K81=5,K81=6),MOD(INT(J81/1000),10)=1)," A2","")
&amp;IF(AND(NOT(I81),J81=109,OFFSET(program!$B$2,0,disasm!$A81+1)&gt;0,NOT(ISNUMBER(FIND(" A1 "," "&amp;AF81&amp;" "))))," AUTOLABEL","")
&amp;" "</f>
        <v xml:space="preserve"> CODE AUTOLABEL </v>
      </c>
      <c r="AD81" s="17" t="s">
        <v>45</v>
      </c>
      <c r="AE81" s="12" t="s">
        <v>46</v>
      </c>
      <c r="AF81" s="12" t="s">
        <v>25</v>
      </c>
    </row>
    <row r="82" spans="1:32" x14ac:dyDescent="0.2">
      <c r="A82" s="1">
        <f t="shared" ca="1" si="22"/>
        <v>1258</v>
      </c>
      <c r="B82" s="2" t="str">
        <f t="shared" ca="1" si="23"/>
        <v>print_coded_char+2</v>
      </c>
      <c r="C82" s="3" t="str">
        <f ca="1">_xlfn.TEXTJOIN(" ",FALSE,OFFSET(program!$B$2,0,A82,1,M82))</f>
        <v>22201 -4 -3 -1</v>
      </c>
      <c r="D82" s="4" t="str">
        <f ca="1">IF($H82="data",".dat "&amp;Y82,
IF($H82="str",".str "&amp;_xlfn.TEXTJOIN(" ",FALSE,OFFSET(program!$B$2,0,A82+1,1,M82-1)),
IF(O82&lt;&gt;0,"LD"&amp;O82&amp;"  "&amp;CHOOSE(O82,Y82,Z82)&amp;", "&amp;AA82,
$L82&amp;" "&amp;_xlfn.TEXTJOIN(", ",TRUE,$Y82:$AA82)
)))</f>
        <v>ADD  [SP-4], [SP-3], [SP-1]</v>
      </c>
      <c r="E82" s="19" t="b">
        <f t="shared" ca="1" si="24"/>
        <v>0</v>
      </c>
      <c r="F82" s="5" t="str">
        <f t="shared" ca="1" si="25"/>
        <v>print_coded_char</v>
      </c>
      <c r="G82" s="5">
        <f t="shared" ca="1" si="26"/>
        <v>1256</v>
      </c>
      <c r="H82" s="5" t="str">
        <f t="shared" si="27"/>
        <v>code</v>
      </c>
      <c r="I82" s="13" t="b">
        <f t="shared" si="28"/>
        <v>0</v>
      </c>
      <c r="J82" s="6">
        <f ca="1">OFFSET(program!$B$2,0,disasm!A82)</f>
        <v>22201</v>
      </c>
      <c r="K82" s="7">
        <f t="shared" ca="1" si="29"/>
        <v>1</v>
      </c>
      <c r="L82" s="7" t="str">
        <f t="shared" ca="1" si="30"/>
        <v xml:space="preserve">ADD </v>
      </c>
      <c r="M82" s="7">
        <f t="shared" ca="1" si="31"/>
        <v>4</v>
      </c>
      <c r="N82" s="7">
        <f t="shared" ca="1" si="32"/>
        <v>3</v>
      </c>
      <c r="O82" s="7">
        <f t="shared" ca="1" si="33"/>
        <v>0</v>
      </c>
      <c r="P82" s="8">
        <f t="shared" ca="1" si="34"/>
        <v>2</v>
      </c>
      <c r="Q82" s="8">
        <f t="shared" ca="1" si="35"/>
        <v>2</v>
      </c>
      <c r="R82" s="8">
        <f t="shared" ca="1" si="36"/>
        <v>2</v>
      </c>
      <c r="S82" s="8" t="str">
        <f t="shared" ca="1" si="37"/>
        <v>num</v>
      </c>
      <c r="T82" s="8" t="str">
        <f t="shared" ca="1" si="38"/>
        <v>num</v>
      </c>
      <c r="U82" s="8" t="str">
        <f t="shared" ca="1" si="39"/>
        <v>num</v>
      </c>
      <c r="V82" s="7">
        <f ca="1">IF(P82="","",OFFSET(program!$B$2,0,disasm!$A82+COLUMN()-COLUMN($V82)+IF($I82,0,1)))</f>
        <v>-4</v>
      </c>
      <c r="W82" s="7">
        <f ca="1">IF(Q82="","",OFFSET(program!$B$2,0,disasm!$A82+COLUMN()-COLUMN($V82)+IF($I82,0,1)))</f>
        <v>-3</v>
      </c>
      <c r="X82" s="7">
        <f ca="1">IF(R82="","",OFFSET(program!$B$2,0,disasm!$A82+COLUMN()-COLUMN($V82)+IF($I82,0,1)))</f>
        <v>-1</v>
      </c>
      <c r="Y82" s="3" t="str">
        <f t="shared" ca="1" si="40"/>
        <v>[SP-4]</v>
      </c>
      <c r="Z82" s="3" t="str">
        <f t="shared" ca="1" si="41"/>
        <v>[SP-3]</v>
      </c>
      <c r="AA82" s="3" t="str">
        <f t="shared" ca="1" si="42"/>
        <v>[SP-1]</v>
      </c>
      <c r="AB82" s="3" t="str">
        <f ca="1">" "
&amp;AF82
&amp;IF(AND(OR(K82=5,K82=6),MOD(INT(J82/1000),10)=1)," A2","")
&amp;IF(AND(NOT(I82),J82=109,OFFSET(program!$B$2,0,disasm!$A82+1)&gt;0,NOT(ISNUMBER(FIND(" A1 "," "&amp;AF82&amp;" "))))," AUTOLABEL","")
&amp;" "</f>
        <v xml:space="preserve">  </v>
      </c>
    </row>
    <row r="83" spans="1:32" x14ac:dyDescent="0.2">
      <c r="A83" s="1">
        <f t="shared" ca="1" si="22"/>
        <v>1262</v>
      </c>
      <c r="B83" s="2" t="str">
        <f t="shared" ca="1" si="23"/>
        <v>print_coded_char+6</v>
      </c>
      <c r="C83" s="3" t="str">
        <f ca="1">_xlfn.TEXTJOIN(" ",FALSE,OFFSET(program!$B$2,0,A83,1,M83))</f>
        <v>22201 -2 -1 -1</v>
      </c>
      <c r="D83" s="4" t="str">
        <f ca="1">IF($H83="data",".dat "&amp;Y83,
IF($H83="str",".str "&amp;_xlfn.TEXTJOIN(" ",FALSE,OFFSET(program!$B$2,0,A83+1,1,M83-1)),
IF(O83&lt;&gt;0,"LD"&amp;O83&amp;"  "&amp;CHOOSE(O83,Y83,Z83)&amp;", "&amp;AA83,
$L83&amp;" "&amp;_xlfn.TEXTJOIN(", ",TRUE,$Y83:$AA83)
)))</f>
        <v>ADD  [SP-2], [SP-1], [SP-1]</v>
      </c>
      <c r="E83" s="19" t="b">
        <f t="shared" ca="1" si="24"/>
        <v>0</v>
      </c>
      <c r="F83" s="5" t="str">
        <f t="shared" ca="1" si="25"/>
        <v>print_coded_char</v>
      </c>
      <c r="G83" s="5">
        <f t="shared" ca="1" si="26"/>
        <v>1256</v>
      </c>
      <c r="H83" s="5" t="str">
        <f t="shared" si="27"/>
        <v>code</v>
      </c>
      <c r="I83" s="13" t="b">
        <f t="shared" si="28"/>
        <v>0</v>
      </c>
      <c r="J83" s="6">
        <f ca="1">OFFSET(program!$B$2,0,disasm!A83)</f>
        <v>22201</v>
      </c>
      <c r="K83" s="7">
        <f t="shared" ca="1" si="29"/>
        <v>1</v>
      </c>
      <c r="L83" s="7" t="str">
        <f t="shared" ca="1" si="30"/>
        <v xml:space="preserve">ADD </v>
      </c>
      <c r="M83" s="7">
        <f t="shared" ca="1" si="31"/>
        <v>4</v>
      </c>
      <c r="N83" s="7">
        <f t="shared" ca="1" si="32"/>
        <v>3</v>
      </c>
      <c r="O83" s="7">
        <f t="shared" ca="1" si="33"/>
        <v>0</v>
      </c>
      <c r="P83" s="8">
        <f t="shared" ca="1" si="34"/>
        <v>2</v>
      </c>
      <c r="Q83" s="8">
        <f t="shared" ca="1" si="35"/>
        <v>2</v>
      </c>
      <c r="R83" s="8">
        <f t="shared" ca="1" si="36"/>
        <v>2</v>
      </c>
      <c r="S83" s="8" t="str">
        <f t="shared" ca="1" si="37"/>
        <v>num</v>
      </c>
      <c r="T83" s="8" t="str">
        <f t="shared" ca="1" si="38"/>
        <v>num</v>
      </c>
      <c r="U83" s="8" t="str">
        <f t="shared" ca="1" si="39"/>
        <v>num</v>
      </c>
      <c r="V83" s="7">
        <f ca="1">IF(P83="","",OFFSET(program!$B$2,0,disasm!$A83+COLUMN()-COLUMN($V83)+IF($I83,0,1)))</f>
        <v>-2</v>
      </c>
      <c r="W83" s="7">
        <f ca="1">IF(Q83="","",OFFSET(program!$B$2,0,disasm!$A83+COLUMN()-COLUMN($V83)+IF($I83,0,1)))</f>
        <v>-1</v>
      </c>
      <c r="X83" s="7">
        <f ca="1">IF(R83="","",OFFSET(program!$B$2,0,disasm!$A83+COLUMN()-COLUMN($V83)+IF($I83,0,1)))</f>
        <v>-1</v>
      </c>
      <c r="Y83" s="3" t="str">
        <f t="shared" ca="1" si="40"/>
        <v>[SP-2]</v>
      </c>
      <c r="Z83" s="3" t="str">
        <f t="shared" ca="1" si="41"/>
        <v>[SP-1]</v>
      </c>
      <c r="AA83" s="3" t="str">
        <f t="shared" ca="1" si="42"/>
        <v>[SP-1]</v>
      </c>
      <c r="AB83" s="3" t="str">
        <f ca="1">" "
&amp;AF83
&amp;IF(AND(OR(K83=5,K83=6),MOD(INT(J83/1000),10)=1)," A2","")
&amp;IF(AND(NOT(I83),J83=109,OFFSET(program!$B$2,0,disasm!$A83+1)&gt;0,NOT(ISNUMBER(FIND(" A1 "," "&amp;AF83&amp;" "))))," AUTOLABEL","")
&amp;" "</f>
        <v xml:space="preserve">  </v>
      </c>
    </row>
    <row r="84" spans="1:32" x14ac:dyDescent="0.2">
      <c r="A84" s="1">
        <f t="shared" ca="1" si="22"/>
        <v>1266</v>
      </c>
      <c r="B84" s="2" t="str">
        <f t="shared" ca="1" si="23"/>
        <v>print_coded_char+10</v>
      </c>
      <c r="C84" s="3" t="str">
        <f ca="1">_xlfn.TEXTJOIN(" ",FALSE,OFFSET(program!$B$2,0,A84,1,M84))</f>
        <v>204 -1</v>
      </c>
      <c r="D84" s="4" t="str">
        <f ca="1">IF($H84="data",".dat "&amp;Y84,
IF($H84="str",".str "&amp;_xlfn.TEXTJOIN(" ",FALSE,OFFSET(program!$B$2,0,A84+1,1,M84-1)),
IF(O84&lt;&gt;0,"LD"&amp;O84&amp;"  "&amp;CHOOSE(O84,Y84,Z84)&amp;", "&amp;AA84,
$L84&amp;" "&amp;_xlfn.TEXTJOIN(", ",TRUE,$Y84:$AA84)
)))</f>
        <v>OUT  [SP-1]</v>
      </c>
      <c r="E84" s="19" t="b">
        <f t="shared" ca="1" si="24"/>
        <v>0</v>
      </c>
      <c r="F84" s="5" t="str">
        <f t="shared" ca="1" si="25"/>
        <v>print_coded_char</v>
      </c>
      <c r="G84" s="5">
        <f t="shared" ca="1" si="26"/>
        <v>1256</v>
      </c>
      <c r="H84" s="5" t="str">
        <f t="shared" si="27"/>
        <v>code</v>
      </c>
      <c r="I84" s="13" t="b">
        <f t="shared" si="28"/>
        <v>0</v>
      </c>
      <c r="J84" s="6">
        <f ca="1">OFFSET(program!$B$2,0,disasm!A84)</f>
        <v>204</v>
      </c>
      <c r="K84" s="7">
        <f t="shared" ca="1" si="29"/>
        <v>4</v>
      </c>
      <c r="L84" s="7" t="str">
        <f t="shared" ca="1" si="30"/>
        <v xml:space="preserve">OUT </v>
      </c>
      <c r="M84" s="7">
        <f t="shared" ca="1" si="31"/>
        <v>2</v>
      </c>
      <c r="N84" s="7">
        <f t="shared" ca="1" si="32"/>
        <v>1</v>
      </c>
      <c r="O84" s="7">
        <f t="shared" ca="1" si="33"/>
        <v>0</v>
      </c>
      <c r="P84" s="8">
        <f t="shared" ca="1" si="34"/>
        <v>2</v>
      </c>
      <c r="Q84" s="8" t="str">
        <f t="shared" ca="1" si="35"/>
        <v/>
      </c>
      <c r="R84" s="8" t="str">
        <f t="shared" ca="1" si="36"/>
        <v/>
      </c>
      <c r="S84" s="8" t="str">
        <f t="shared" ca="1" si="37"/>
        <v>num</v>
      </c>
      <c r="T84" s="8" t="str">
        <f t="shared" ca="1" si="38"/>
        <v/>
      </c>
      <c r="U84" s="8" t="str">
        <f t="shared" ca="1" si="39"/>
        <v/>
      </c>
      <c r="V84" s="7">
        <f ca="1">IF(P84="","",OFFSET(program!$B$2,0,disasm!$A84+COLUMN()-COLUMN($V84)+IF($I84,0,1)))</f>
        <v>-1</v>
      </c>
      <c r="W84" s="7" t="str">
        <f ca="1">IF(Q84="","",OFFSET(program!$B$2,0,disasm!$A84+COLUMN()-COLUMN($V84)+IF($I84,0,1)))</f>
        <v/>
      </c>
      <c r="X84" s="7" t="str">
        <f ca="1">IF(R84="","",OFFSET(program!$B$2,0,disasm!$A84+COLUMN()-COLUMN($V84)+IF($I84,0,1)))</f>
        <v/>
      </c>
      <c r="Y84" s="3" t="str">
        <f t="shared" ca="1" si="40"/>
        <v>[SP-1]</v>
      </c>
      <c r="Z84" s="3" t="str">
        <f t="shared" ca="1" si="41"/>
        <v/>
      </c>
      <c r="AA84" s="3" t="str">
        <f t="shared" ca="1" si="42"/>
        <v/>
      </c>
      <c r="AB84" s="3" t="str">
        <f ca="1">" "
&amp;AF84
&amp;IF(AND(OR(K84=5,K84=6),MOD(INT(J84/1000),10)=1)," A2","")
&amp;IF(AND(NOT(I84),J84=109,OFFSET(program!$B$2,0,disasm!$A84+1)&gt;0,NOT(ISNUMBER(FIND(" A1 "," "&amp;AF84&amp;" "))))," AUTOLABEL","")
&amp;" "</f>
        <v xml:space="preserve">  </v>
      </c>
      <c r="AD84" s="17" t="s">
        <v>44</v>
      </c>
    </row>
    <row r="85" spans="1:32" x14ac:dyDescent="0.2">
      <c r="A85" s="1">
        <f t="shared" ca="1" si="22"/>
        <v>1268</v>
      </c>
      <c r="B85" s="2" t="str">
        <f t="shared" ca="1" si="23"/>
        <v>print_coded_char+12</v>
      </c>
      <c r="C85" s="3" t="str">
        <f ca="1">_xlfn.TEXTJOIN(" ",FALSE,OFFSET(program!$B$2,0,A85,1,M85))</f>
        <v>109 -5</v>
      </c>
      <c r="D85" s="4" t="str">
        <f ca="1">IF($H85="data",".dat "&amp;Y85,
IF($H85="str",".str "&amp;_xlfn.TEXTJOIN(" ",FALSE,OFFSET(program!$B$2,0,A85+1,1,M85-1)),
IF(O85&lt;&gt;0,"LD"&amp;O85&amp;"  "&amp;CHOOSE(O85,Y85,Z85)&amp;", "&amp;AA85,
$L85&amp;" "&amp;_xlfn.TEXTJOIN(", ",TRUE,$Y85:$AA85)
)))</f>
        <v>SP+  -5</v>
      </c>
      <c r="E85" s="19" t="b">
        <f t="shared" ca="1" si="24"/>
        <v>0</v>
      </c>
      <c r="F85" s="5" t="str">
        <f t="shared" ca="1" si="25"/>
        <v>print_coded_char</v>
      </c>
      <c r="G85" s="5">
        <f t="shared" ca="1" si="26"/>
        <v>1256</v>
      </c>
      <c r="H85" s="5" t="str">
        <f t="shared" si="27"/>
        <v>code</v>
      </c>
      <c r="I85" s="13" t="b">
        <f t="shared" si="28"/>
        <v>0</v>
      </c>
      <c r="J85" s="6">
        <f ca="1">OFFSET(program!$B$2,0,disasm!A85)</f>
        <v>109</v>
      </c>
      <c r="K85" s="7">
        <f t="shared" ca="1" si="29"/>
        <v>9</v>
      </c>
      <c r="L85" s="7" t="str">
        <f t="shared" ca="1" si="30"/>
        <v xml:space="preserve">SP+ </v>
      </c>
      <c r="M85" s="7">
        <f t="shared" ca="1" si="31"/>
        <v>2</v>
      </c>
      <c r="N85" s="7">
        <f t="shared" ca="1" si="32"/>
        <v>1</v>
      </c>
      <c r="O85" s="7">
        <f t="shared" ca="1" si="33"/>
        <v>0</v>
      </c>
      <c r="P85" s="8">
        <f t="shared" ca="1" si="34"/>
        <v>1</v>
      </c>
      <c r="Q85" s="8" t="str">
        <f t="shared" ca="1" si="35"/>
        <v/>
      </c>
      <c r="R85" s="8" t="str">
        <f t="shared" ca="1" si="36"/>
        <v/>
      </c>
      <c r="S85" s="8" t="str">
        <f t="shared" ca="1" si="37"/>
        <v>num</v>
      </c>
      <c r="T85" s="8" t="str">
        <f t="shared" ca="1" si="38"/>
        <v/>
      </c>
      <c r="U85" s="8" t="str">
        <f t="shared" ca="1" si="39"/>
        <v/>
      </c>
      <c r="V85" s="7">
        <f ca="1">IF(P85="","",OFFSET(program!$B$2,0,disasm!$A85+COLUMN()-COLUMN($V85)+IF($I85,0,1)))</f>
        <v>-5</v>
      </c>
      <c r="W85" s="7" t="str">
        <f ca="1">IF(Q85="","",OFFSET(program!$B$2,0,disasm!$A85+COLUMN()-COLUMN($V85)+IF($I85,0,1)))</f>
        <v/>
      </c>
      <c r="X85" s="7" t="str">
        <f ca="1">IF(R85="","",OFFSET(program!$B$2,0,disasm!$A85+COLUMN()-COLUMN($V85)+IF($I85,0,1)))</f>
        <v/>
      </c>
      <c r="Y85" s="3" t="str">
        <f t="shared" ca="1" si="40"/>
        <v>-5</v>
      </c>
      <c r="Z85" s="3" t="str">
        <f t="shared" ca="1" si="41"/>
        <v/>
      </c>
      <c r="AA85" s="3" t="str">
        <f t="shared" ca="1" si="42"/>
        <v/>
      </c>
      <c r="AB85" s="3" t="str">
        <f ca="1">" "
&amp;AF85
&amp;IF(AND(OR(K85=5,K85=6),MOD(INT(J85/1000),10)=1)," A2","")
&amp;IF(AND(NOT(I85),J85=109,OFFSET(program!$B$2,0,disasm!$A85+1)&gt;0,NOT(ISNUMBER(FIND(" A1 "," "&amp;AF85&amp;" "))))," AUTOLABEL","")
&amp;" "</f>
        <v xml:space="preserve">  </v>
      </c>
      <c r="AD85" s="17" t="s">
        <v>36</v>
      </c>
    </row>
    <row r="86" spans="1:32" x14ac:dyDescent="0.2">
      <c r="A86" s="1">
        <f t="shared" ca="1" si="22"/>
        <v>1270</v>
      </c>
      <c r="B86" s="2" t="str">
        <f t="shared" ca="1" si="23"/>
        <v>print_coded_char+14</v>
      </c>
      <c r="C86" s="3" t="str">
        <f ca="1">_xlfn.TEXTJOIN(" ",FALSE,OFFSET(program!$B$2,0,A86,1,M86))</f>
        <v>2105 1 0</v>
      </c>
      <c r="D86" s="4" t="str">
        <f ca="1">IF($H86="data",".dat "&amp;Y86,
IF($H86="str",".str "&amp;_xlfn.TEXTJOIN(" ",FALSE,OFFSET(program!$B$2,0,A86+1,1,M86-1)),
IF(O86&lt;&gt;0,"LD"&amp;O86&amp;"  "&amp;CHOOSE(O86,Y86,Z86)&amp;", "&amp;AA86,
$L86&amp;" "&amp;_xlfn.TEXTJOIN(", ",TRUE,$Y86:$AA86)
)))</f>
        <v>J!=0 1, [SP+0]</v>
      </c>
      <c r="E86" s="19" t="b">
        <f t="shared" ca="1" si="24"/>
        <v>0</v>
      </c>
      <c r="F86" s="5" t="str">
        <f t="shared" ca="1" si="25"/>
        <v>print_coded_char</v>
      </c>
      <c r="G86" s="5">
        <f t="shared" ca="1" si="26"/>
        <v>1256</v>
      </c>
      <c r="H86" s="5" t="str">
        <f t="shared" si="27"/>
        <v>code</v>
      </c>
      <c r="I86" s="13" t="b">
        <f t="shared" si="28"/>
        <v>0</v>
      </c>
      <c r="J86" s="6">
        <f ca="1">OFFSET(program!$B$2,0,disasm!A86)</f>
        <v>2105</v>
      </c>
      <c r="K86" s="7">
        <f t="shared" ca="1" si="29"/>
        <v>5</v>
      </c>
      <c r="L86" s="7" t="str">
        <f t="shared" ca="1" si="30"/>
        <v>J!=0</v>
      </c>
      <c r="M86" s="7">
        <f t="shared" ca="1" si="31"/>
        <v>3</v>
      </c>
      <c r="N86" s="7">
        <f t="shared" ca="1" si="32"/>
        <v>2</v>
      </c>
      <c r="O86" s="7">
        <f t="shared" ca="1" si="33"/>
        <v>0</v>
      </c>
      <c r="P86" s="8">
        <f t="shared" ca="1" si="34"/>
        <v>1</v>
      </c>
      <c r="Q86" s="8">
        <f t="shared" ca="1" si="35"/>
        <v>2</v>
      </c>
      <c r="R86" s="8" t="str">
        <f t="shared" ca="1" si="36"/>
        <v/>
      </c>
      <c r="S86" s="8" t="str">
        <f t="shared" ca="1" si="37"/>
        <v>num</v>
      </c>
      <c r="T86" s="8" t="str">
        <f t="shared" ca="1" si="38"/>
        <v>num</v>
      </c>
      <c r="U86" s="8" t="str">
        <f t="shared" ca="1" si="39"/>
        <v/>
      </c>
      <c r="V86" s="7">
        <f ca="1">IF(P86="","",OFFSET(program!$B$2,0,disasm!$A86+COLUMN()-COLUMN($V86)+IF($I86,0,1)))</f>
        <v>1</v>
      </c>
      <c r="W86" s="7">
        <f ca="1">IF(Q86="","",OFFSET(program!$B$2,0,disasm!$A86+COLUMN()-COLUMN($V86)+IF($I86,0,1)))</f>
        <v>0</v>
      </c>
      <c r="X86" s="7" t="str">
        <f ca="1">IF(R86="","",OFFSET(program!$B$2,0,disasm!$A86+COLUMN()-COLUMN($V86)+IF($I86,0,1)))</f>
        <v/>
      </c>
      <c r="Y86" s="3" t="str">
        <f t="shared" ca="1" si="40"/>
        <v>1</v>
      </c>
      <c r="Z86" s="3" t="str">
        <f t="shared" ca="1" si="41"/>
        <v>[SP+0]</v>
      </c>
      <c r="AA86" s="3" t="str">
        <f t="shared" ca="1" si="42"/>
        <v/>
      </c>
      <c r="AB86" s="3" t="str">
        <f ca="1">" "
&amp;AF86
&amp;IF(AND(OR(K86=5,K86=6),MOD(INT(J86/1000),10)=1)," A2","")
&amp;IF(AND(NOT(I86),J86=109,OFFSET(program!$B$2,0,disasm!$A86+1)&gt;0,NOT(ISNUMBER(FIND(" A1 "," "&amp;AF86&amp;" "))))," AUTOLABEL","")
&amp;" "</f>
        <v xml:space="preserve">  </v>
      </c>
      <c r="AD86" s="17"/>
    </row>
    <row r="87" spans="1:32" x14ac:dyDescent="0.2">
      <c r="A87" s="1">
        <f t="shared" ca="1" si="22"/>
        <v>1273</v>
      </c>
      <c r="B87" s="2" t="str">
        <f t="shared" ca="1" si="23"/>
        <v>printdir</v>
      </c>
      <c r="C87" s="3" t="str">
        <f ca="1">_xlfn.TEXTJOIN(" ",FALSE,OFFSET(program!$B$2,0,A87,1,M87))</f>
        <v>109 3</v>
      </c>
      <c r="D87" s="4" t="str">
        <f ca="1">IF($H87="data",".dat "&amp;Y87,
IF($H87="str",".str "&amp;_xlfn.TEXTJOIN(" ",FALSE,OFFSET(program!$B$2,0,A87+1,1,M87-1)),
IF(O87&lt;&gt;0,"LD"&amp;O87&amp;"  "&amp;CHOOSE(O87,Y87,Z87)&amp;", "&amp;AA87,
$L87&amp;" "&amp;_xlfn.TEXTJOIN(", ",TRUE,$Y87:$AA87)
)))</f>
        <v>SP+  3</v>
      </c>
      <c r="E87" s="19" t="b">
        <f t="shared" ca="1" si="24"/>
        <v>1</v>
      </c>
      <c r="F87" s="5" t="str">
        <f t="shared" si="25"/>
        <v>printdir</v>
      </c>
      <c r="G87" s="5">
        <f t="shared" ca="1" si="26"/>
        <v>1273</v>
      </c>
      <c r="H87" s="5" t="str">
        <f t="shared" si="27"/>
        <v>code</v>
      </c>
      <c r="I87" s="13" t="b">
        <f t="shared" si="28"/>
        <v>0</v>
      </c>
      <c r="J87" s="6">
        <f ca="1">OFFSET(program!$B$2,0,disasm!A87)</f>
        <v>109</v>
      </c>
      <c r="K87" s="7">
        <f t="shared" ca="1" si="29"/>
        <v>9</v>
      </c>
      <c r="L87" s="7" t="str">
        <f t="shared" ca="1" si="30"/>
        <v xml:space="preserve">SP+ </v>
      </c>
      <c r="M87" s="7">
        <f t="shared" ca="1" si="31"/>
        <v>2</v>
      </c>
      <c r="N87" s="7">
        <f t="shared" ca="1" si="32"/>
        <v>1</v>
      </c>
      <c r="O87" s="7">
        <f t="shared" ca="1" si="33"/>
        <v>0</v>
      </c>
      <c r="P87" s="8">
        <f t="shared" ca="1" si="34"/>
        <v>1</v>
      </c>
      <c r="Q87" s="8" t="str">
        <f t="shared" ca="1" si="35"/>
        <v/>
      </c>
      <c r="R87" s="8" t="str">
        <f t="shared" ca="1" si="36"/>
        <v/>
      </c>
      <c r="S87" s="8" t="str">
        <f t="shared" ca="1" si="37"/>
        <v>num</v>
      </c>
      <c r="T87" s="8" t="str">
        <f t="shared" ca="1" si="38"/>
        <v/>
      </c>
      <c r="U87" s="8" t="str">
        <f t="shared" ca="1" si="39"/>
        <v/>
      </c>
      <c r="V87" s="7">
        <f ca="1">IF(P87="","",OFFSET(program!$B$2,0,disasm!$A87+COLUMN()-COLUMN($V87)+IF($I87,0,1)))</f>
        <v>3</v>
      </c>
      <c r="W87" s="7" t="str">
        <f ca="1">IF(Q87="","",OFFSET(program!$B$2,0,disasm!$A87+COLUMN()-COLUMN($V87)+IF($I87,0,1)))</f>
        <v/>
      </c>
      <c r="X87" s="7" t="str">
        <f ca="1">IF(R87="","",OFFSET(program!$B$2,0,disasm!$A87+COLUMN()-COLUMN($V87)+IF($I87,0,1)))</f>
        <v/>
      </c>
      <c r="Y87" s="3" t="str">
        <f t="shared" ca="1" si="40"/>
        <v>3</v>
      </c>
      <c r="Z87" s="3" t="str">
        <f t="shared" ca="1" si="41"/>
        <v/>
      </c>
      <c r="AA87" s="3" t="str">
        <f t="shared" ca="1" si="42"/>
        <v/>
      </c>
      <c r="AB87" s="3" t="str">
        <f ca="1">" "
&amp;AF87
&amp;IF(AND(OR(K87=5,K87=6),MOD(INT(J87/1000),10)=1)," A2","")
&amp;IF(AND(NOT(I87),J87=109,OFFSET(program!$B$2,0,disasm!$A87+1)&gt;0,NOT(ISNUMBER(FIND(" A1 "," "&amp;AF87&amp;" "))))," AUTOLABEL","")
&amp;" "</f>
        <v xml:space="preserve">  AUTOLABEL </v>
      </c>
      <c r="AD87" s="17" t="s">
        <v>243</v>
      </c>
      <c r="AE87" s="12" t="s">
        <v>219</v>
      </c>
    </row>
    <row r="88" spans="1:32" x14ac:dyDescent="0.2">
      <c r="A88" s="1">
        <f t="shared" ca="1" si="22"/>
        <v>1275</v>
      </c>
      <c r="B88" s="2" t="str">
        <f t="shared" ca="1" si="23"/>
        <v>printdir+2</v>
      </c>
      <c r="C88" s="3" t="str">
        <f ca="1">_xlfn.TEXTJOIN(" ",FALSE,OFFSET(program!$B$2,0,A88,1,M88))</f>
        <v>2102 1 -2 1280</v>
      </c>
      <c r="D88" s="4" t="str">
        <f ca="1">IF($H88="data",".dat "&amp;Y88,
IF($H88="str",".str "&amp;_xlfn.TEXTJOIN(" ",FALSE,OFFSET(program!$B$2,0,A88+1,1,M88-1)),
IF(O88&lt;&gt;0,"LD"&amp;O88&amp;"  "&amp;CHOOSE(O88,Y88,Z88)&amp;", "&amp;AA88,
$L88&amp;" "&amp;_xlfn.TEXTJOIN(", ",TRUE,$Y88:$AA88)
)))</f>
        <v>LD2  [SP-2], [printdir+6.a1]</v>
      </c>
      <c r="E88" s="19" t="b">
        <f t="shared" ca="1" si="24"/>
        <v>1</v>
      </c>
      <c r="F88" s="5" t="str">
        <f t="shared" ca="1" si="25"/>
        <v>printdir</v>
      </c>
      <c r="G88" s="5">
        <f t="shared" ca="1" si="26"/>
        <v>1273</v>
      </c>
      <c r="H88" s="5" t="str">
        <f t="shared" si="27"/>
        <v>code</v>
      </c>
      <c r="I88" s="13" t="b">
        <f t="shared" si="28"/>
        <v>0</v>
      </c>
      <c r="J88" s="6">
        <f ca="1">OFFSET(program!$B$2,0,disasm!A88)</f>
        <v>2102</v>
      </c>
      <c r="K88" s="7">
        <f t="shared" ca="1" si="29"/>
        <v>2</v>
      </c>
      <c r="L88" s="7" t="str">
        <f t="shared" ca="1" si="30"/>
        <v xml:space="preserve">MUL </v>
      </c>
      <c r="M88" s="7">
        <f t="shared" ca="1" si="31"/>
        <v>4</v>
      </c>
      <c r="N88" s="7">
        <f t="shared" ca="1" si="32"/>
        <v>3</v>
      </c>
      <c r="O88" s="7">
        <f t="shared" ca="1" si="33"/>
        <v>2</v>
      </c>
      <c r="P88" s="8">
        <f t="shared" ca="1" si="34"/>
        <v>1</v>
      </c>
      <c r="Q88" s="8">
        <f t="shared" ca="1" si="35"/>
        <v>2</v>
      </c>
      <c r="R88" s="8">
        <f t="shared" ca="1" si="36"/>
        <v>0</v>
      </c>
      <c r="S88" s="8" t="str">
        <f t="shared" ca="1" si="37"/>
        <v>num</v>
      </c>
      <c r="T88" s="8" t="str">
        <f t="shared" ca="1" si="38"/>
        <v>num</v>
      </c>
      <c r="U88" s="8" t="str">
        <f t="shared" ca="1" si="39"/>
        <v>addr</v>
      </c>
      <c r="V88" s="7">
        <f ca="1">IF(P88="","",OFFSET(program!$B$2,0,disasm!$A88+COLUMN()-COLUMN($V88)+IF($I88,0,1)))</f>
        <v>1</v>
      </c>
      <c r="W88" s="7">
        <f ca="1">IF(Q88="","",OFFSET(program!$B$2,0,disasm!$A88+COLUMN()-COLUMN($V88)+IF($I88,0,1)))</f>
        <v>-2</v>
      </c>
      <c r="X88" s="7">
        <f ca="1">IF(R88="","",OFFSET(program!$B$2,0,disasm!$A88+COLUMN()-COLUMN($V88)+IF($I88,0,1)))</f>
        <v>1280</v>
      </c>
      <c r="Y88" s="3" t="str">
        <f t="shared" ca="1" si="40"/>
        <v>1</v>
      </c>
      <c r="Z88" s="3" t="str">
        <f t="shared" ca="1" si="41"/>
        <v>[SP-2]</v>
      </c>
      <c r="AA88" s="3" t="str">
        <f t="shared" ca="1" si="42"/>
        <v>[printdir+6.a1]</v>
      </c>
      <c r="AB88" s="3" t="str">
        <f ca="1">" "
&amp;AF88
&amp;IF(AND(OR(K88=5,K88=6),MOD(INT(J88/1000),10)=1)," A2","")
&amp;IF(AND(NOT(I88),J88=109,OFFSET(program!$B$2,0,disasm!$A88+1)&gt;0,NOT(ISNUMBER(FIND(" A1 "," "&amp;AF88&amp;" "))))," AUTOLABEL","")
&amp;" "</f>
        <v xml:space="preserve">  </v>
      </c>
      <c r="AD88" s="17" t="s">
        <v>244</v>
      </c>
    </row>
    <row r="89" spans="1:32" x14ac:dyDescent="0.2">
      <c r="A89" s="1">
        <f t="shared" ca="1" si="22"/>
        <v>1279</v>
      </c>
      <c r="B89" s="2" t="str">
        <f t="shared" ca="1" si="23"/>
        <v>printdir+6</v>
      </c>
      <c r="C89" s="3" t="str">
        <f ca="1">_xlfn.TEXTJOIN(" ",FALSE,OFFSET(program!$B$2,0,A89,1,M89))</f>
        <v>1006 0 1303</v>
      </c>
      <c r="D89" s="4" t="str">
        <f ca="1">IF($H89="data",".dat "&amp;Y89,
IF($H89="str",".str "&amp;_xlfn.TEXTJOIN(" ",FALSE,OFFSET(program!$B$2,0,A89+1,1,M89-1)),
IF(O89&lt;&gt;0,"LD"&amp;O89&amp;"  "&amp;CHOOSE(O89,Y89,Z89)&amp;", "&amp;AA89,
$L89&amp;" "&amp;_xlfn.TEXTJOIN(", ",TRUE,$Y89:$AA89)
)))</f>
        <v>J=0  [start], printdir+30</v>
      </c>
      <c r="E89" s="19" t="b">
        <f t="shared" ca="1" si="24"/>
        <v>1</v>
      </c>
      <c r="F89" s="5" t="str">
        <f t="shared" ca="1" si="25"/>
        <v>printdir</v>
      </c>
      <c r="G89" s="5">
        <f t="shared" ca="1" si="26"/>
        <v>1273</v>
      </c>
      <c r="H89" s="5" t="str">
        <f t="shared" si="27"/>
        <v>code</v>
      </c>
      <c r="I89" s="13" t="b">
        <f t="shared" si="28"/>
        <v>0</v>
      </c>
      <c r="J89" s="6">
        <f ca="1">OFFSET(program!$B$2,0,disasm!A89)</f>
        <v>1006</v>
      </c>
      <c r="K89" s="7">
        <f t="shared" ca="1" si="29"/>
        <v>6</v>
      </c>
      <c r="L89" s="7" t="str">
        <f t="shared" ca="1" si="30"/>
        <v xml:space="preserve">J=0 </v>
      </c>
      <c r="M89" s="7">
        <f t="shared" ca="1" si="31"/>
        <v>3</v>
      </c>
      <c r="N89" s="7">
        <f t="shared" ca="1" si="32"/>
        <v>2</v>
      </c>
      <c r="O89" s="7">
        <f t="shared" ca="1" si="33"/>
        <v>0</v>
      </c>
      <c r="P89" s="8">
        <f t="shared" ca="1" si="34"/>
        <v>0</v>
      </c>
      <c r="Q89" s="8">
        <f t="shared" ca="1" si="35"/>
        <v>1</v>
      </c>
      <c r="R89" s="8" t="str">
        <f t="shared" ca="1" si="36"/>
        <v/>
      </c>
      <c r="S89" s="8" t="str">
        <f t="shared" ca="1" si="37"/>
        <v>addr</v>
      </c>
      <c r="T89" s="8" t="str">
        <f t="shared" ca="1" si="38"/>
        <v>addr</v>
      </c>
      <c r="U89" s="8" t="str">
        <f t="shared" ca="1" si="39"/>
        <v/>
      </c>
      <c r="V89" s="7">
        <f ca="1">IF(P89="","",OFFSET(program!$B$2,0,disasm!$A89+COLUMN()-COLUMN($V89)+IF($I89,0,1)))</f>
        <v>0</v>
      </c>
      <c r="W89" s="7">
        <f ca="1">IF(Q89="","",OFFSET(program!$B$2,0,disasm!$A89+COLUMN()-COLUMN($V89)+IF($I89,0,1)))</f>
        <v>1303</v>
      </c>
      <c r="X89" s="7" t="str">
        <f ca="1">IF(R89="","",OFFSET(program!$B$2,0,disasm!$A89+COLUMN()-COLUMN($V89)+IF($I89,0,1)))</f>
        <v/>
      </c>
      <c r="Y89" s="3" t="str">
        <f t="shared" ca="1" si="40"/>
        <v>[start]</v>
      </c>
      <c r="Z89" s="3" t="str">
        <f t="shared" ca="1" si="41"/>
        <v>printdir+30</v>
      </c>
      <c r="AA89" s="3" t="str">
        <f t="shared" ca="1" si="42"/>
        <v/>
      </c>
      <c r="AB89" s="3" t="str">
        <f ca="1">" "
&amp;AF89
&amp;IF(AND(OR(K89=5,K89=6),MOD(INT(J89/1000),10)=1)," A2","")
&amp;IF(AND(NOT(I89),J89=109,OFFSET(program!$B$2,0,disasm!$A89+1)&gt;0,NOT(ISNUMBER(FIND(" A1 "," "&amp;AF89&amp;" "))))," AUTOLABEL","")
&amp;" "</f>
        <v xml:space="preserve">  A2 </v>
      </c>
    </row>
    <row r="90" spans="1:32" x14ac:dyDescent="0.2">
      <c r="A90" s="1">
        <f t="shared" ca="1" si="22"/>
        <v>1282</v>
      </c>
      <c r="B90" s="2" t="str">
        <f t="shared" ca="1" si="23"/>
        <v>printdir+9</v>
      </c>
      <c r="C90" s="3" t="str">
        <f ca="1">_xlfn.TEXTJOIN(" ",FALSE,OFFSET(program!$B$2,0,A90,1,M90))</f>
        <v>104 45</v>
      </c>
      <c r="D90" s="4" t="str">
        <f ca="1">IF($H90="data",".dat "&amp;Y90,
IF($H90="str",".str "&amp;_xlfn.TEXTJOIN(" ",FALSE,OFFSET(program!$B$2,0,A90+1,1,M90-1)),
IF(O90&lt;&gt;0,"LD"&amp;O90&amp;"  "&amp;CHOOSE(O90,Y90,Z90)&amp;", "&amp;AA90,
$L90&amp;" "&amp;_xlfn.TEXTJOIN(", ",TRUE,$Y90:$AA90)
)))</f>
        <v>OUT  '-'</v>
      </c>
      <c r="E90" s="19" t="b">
        <f t="shared" ca="1" si="24"/>
        <v>1</v>
      </c>
      <c r="F90" s="5" t="str">
        <f t="shared" ca="1" si="25"/>
        <v>printdir</v>
      </c>
      <c r="G90" s="5">
        <f t="shared" ca="1" si="26"/>
        <v>1273</v>
      </c>
      <c r="H90" s="5" t="str">
        <f t="shared" si="27"/>
        <v>code</v>
      </c>
      <c r="I90" s="13" t="b">
        <f t="shared" si="28"/>
        <v>0</v>
      </c>
      <c r="J90" s="6">
        <f ca="1">OFFSET(program!$B$2,0,disasm!A90)</f>
        <v>104</v>
      </c>
      <c r="K90" s="7">
        <f t="shared" ca="1" si="29"/>
        <v>4</v>
      </c>
      <c r="L90" s="7" t="str">
        <f t="shared" ca="1" si="30"/>
        <v xml:space="preserve">OUT </v>
      </c>
      <c r="M90" s="7">
        <f t="shared" ca="1" si="31"/>
        <v>2</v>
      </c>
      <c r="N90" s="7">
        <f t="shared" ca="1" si="32"/>
        <v>1</v>
      </c>
      <c r="O90" s="7">
        <f t="shared" ca="1" si="33"/>
        <v>0</v>
      </c>
      <c r="P90" s="8">
        <f t="shared" ca="1" si="34"/>
        <v>1</v>
      </c>
      <c r="Q90" s="8" t="str">
        <f t="shared" ca="1" si="35"/>
        <v/>
      </c>
      <c r="R90" s="8" t="str">
        <f t="shared" ca="1" si="36"/>
        <v/>
      </c>
      <c r="S90" s="8" t="str">
        <f t="shared" ca="1" si="37"/>
        <v>char</v>
      </c>
      <c r="T90" s="8" t="str">
        <f t="shared" ca="1" si="38"/>
        <v/>
      </c>
      <c r="U90" s="8" t="str">
        <f t="shared" ca="1" si="39"/>
        <v/>
      </c>
      <c r="V90" s="7">
        <f ca="1">IF(P90="","",OFFSET(program!$B$2,0,disasm!$A90+COLUMN()-COLUMN($V90)+IF($I90,0,1)))</f>
        <v>45</v>
      </c>
      <c r="W90" s="7" t="str">
        <f ca="1">IF(Q90="","",OFFSET(program!$B$2,0,disasm!$A90+COLUMN()-COLUMN($V90)+IF($I90,0,1)))</f>
        <v/>
      </c>
      <c r="X90" s="7" t="str">
        <f ca="1">IF(R90="","",OFFSET(program!$B$2,0,disasm!$A90+COLUMN()-COLUMN($V90)+IF($I90,0,1)))</f>
        <v/>
      </c>
      <c r="Y90" s="3" t="str">
        <f t="shared" ca="1" si="40"/>
        <v>'-'</v>
      </c>
      <c r="Z90" s="3" t="str">
        <f t="shared" ca="1" si="41"/>
        <v/>
      </c>
      <c r="AA90" s="3" t="str">
        <f t="shared" ca="1" si="42"/>
        <v/>
      </c>
      <c r="AB90" s="3" t="str">
        <f ca="1">" "
&amp;AF90
&amp;IF(AND(OR(K90=5,K90=6),MOD(INT(J90/1000),10)=1)," A2","")
&amp;IF(AND(NOT(I90),J90=109,OFFSET(program!$B$2,0,disasm!$A90+1)&gt;0,NOT(ISNUMBER(FIND(" A1 "," "&amp;AF90&amp;" "))))," AUTOLABEL","")
&amp;" "</f>
        <v xml:space="preserve"> C1 </v>
      </c>
      <c r="AF90" s="12" t="s">
        <v>26</v>
      </c>
    </row>
    <row r="91" spans="1:32" x14ac:dyDescent="0.2">
      <c r="A91" s="1">
        <f t="shared" ca="1" si="22"/>
        <v>1284</v>
      </c>
      <c r="B91" s="2" t="str">
        <f t="shared" ca="1" si="23"/>
        <v>printdir+11</v>
      </c>
      <c r="C91" s="3" t="str">
        <f ca="1">_xlfn.TEXTJOIN(" ",FALSE,OFFSET(program!$B$2,0,A91,1,M91))</f>
        <v>104 32</v>
      </c>
      <c r="D91" s="4" t="str">
        <f ca="1">IF($H91="data",".dat "&amp;Y91,
IF($H91="str",".str "&amp;_xlfn.TEXTJOIN(" ",FALSE,OFFSET(program!$B$2,0,A91+1,1,M91-1)),
IF(O91&lt;&gt;0,"LD"&amp;O91&amp;"  "&amp;CHOOSE(O91,Y91,Z91)&amp;", "&amp;AA91,
$L91&amp;" "&amp;_xlfn.TEXTJOIN(", ",TRUE,$Y91:$AA91)
)))</f>
        <v>OUT  ' '</v>
      </c>
      <c r="E91" s="19" t="b">
        <f t="shared" ca="1" si="24"/>
        <v>1</v>
      </c>
      <c r="F91" s="5" t="str">
        <f t="shared" ca="1" si="25"/>
        <v>printdir</v>
      </c>
      <c r="G91" s="5">
        <f t="shared" ca="1" si="26"/>
        <v>1273</v>
      </c>
      <c r="H91" s="5" t="str">
        <f t="shared" si="27"/>
        <v>code</v>
      </c>
      <c r="I91" s="13" t="b">
        <f t="shared" si="28"/>
        <v>0</v>
      </c>
      <c r="J91" s="6">
        <f ca="1">OFFSET(program!$B$2,0,disasm!A91)</f>
        <v>104</v>
      </c>
      <c r="K91" s="7">
        <f t="shared" ca="1" si="29"/>
        <v>4</v>
      </c>
      <c r="L91" s="7" t="str">
        <f t="shared" ca="1" si="30"/>
        <v xml:space="preserve">OUT </v>
      </c>
      <c r="M91" s="7">
        <f t="shared" ca="1" si="31"/>
        <v>2</v>
      </c>
      <c r="N91" s="7">
        <f t="shared" ca="1" si="32"/>
        <v>1</v>
      </c>
      <c r="O91" s="7">
        <f t="shared" ca="1" si="33"/>
        <v>0</v>
      </c>
      <c r="P91" s="8">
        <f t="shared" ca="1" si="34"/>
        <v>1</v>
      </c>
      <c r="Q91" s="8" t="str">
        <f t="shared" ca="1" si="35"/>
        <v/>
      </c>
      <c r="R91" s="8" t="str">
        <f t="shared" ca="1" si="36"/>
        <v/>
      </c>
      <c r="S91" s="8" t="str">
        <f t="shared" ca="1" si="37"/>
        <v>char</v>
      </c>
      <c r="T91" s="8" t="str">
        <f t="shared" ca="1" si="38"/>
        <v/>
      </c>
      <c r="U91" s="8" t="str">
        <f t="shared" ca="1" si="39"/>
        <v/>
      </c>
      <c r="V91" s="7">
        <f ca="1">IF(P91="","",OFFSET(program!$B$2,0,disasm!$A91+COLUMN()-COLUMN($V91)+IF($I91,0,1)))</f>
        <v>32</v>
      </c>
      <c r="W91" s="7" t="str">
        <f ca="1">IF(Q91="","",OFFSET(program!$B$2,0,disasm!$A91+COLUMN()-COLUMN($V91)+IF($I91,0,1)))</f>
        <v/>
      </c>
      <c r="X91" s="7" t="str">
        <f ca="1">IF(R91="","",OFFSET(program!$B$2,0,disasm!$A91+COLUMN()-COLUMN($V91)+IF($I91,0,1)))</f>
        <v/>
      </c>
      <c r="Y91" s="3" t="str">
        <f t="shared" ca="1" si="40"/>
        <v>' '</v>
      </c>
      <c r="Z91" s="3" t="str">
        <f t="shared" ca="1" si="41"/>
        <v/>
      </c>
      <c r="AA91" s="3" t="str">
        <f t="shared" ca="1" si="42"/>
        <v/>
      </c>
      <c r="AB91" s="3" t="str">
        <f ca="1">" "
&amp;AF91
&amp;IF(AND(OR(K91=5,K91=6),MOD(INT(J91/1000),10)=1)," A2","")
&amp;IF(AND(NOT(I91),J91=109,OFFSET(program!$B$2,0,disasm!$A91+1)&gt;0,NOT(ISNUMBER(FIND(" A1 "," "&amp;AF91&amp;" "))))," AUTOLABEL","")
&amp;" "</f>
        <v xml:space="preserve"> C1 </v>
      </c>
      <c r="AF91" s="12" t="s">
        <v>26</v>
      </c>
    </row>
    <row r="92" spans="1:32" x14ac:dyDescent="0.2">
      <c r="A92" s="1">
        <f t="shared" ca="1" si="22"/>
        <v>1286</v>
      </c>
      <c r="B92" s="2" t="str">
        <f t="shared" ca="1" si="23"/>
        <v>printdir+13</v>
      </c>
      <c r="C92" s="3" t="str">
        <f ca="1">_xlfn.TEXTJOIN(" ",FALSE,OFFSET(program!$B$2,0,A92,1,M92))</f>
        <v>1201 -1 66 1291</v>
      </c>
      <c r="D92" s="4" t="str">
        <f ca="1">IF($H92="data",".dat "&amp;Y92,
IF($H92="str",".str "&amp;_xlfn.TEXTJOIN(" ",FALSE,OFFSET(program!$B$2,0,A92+1,1,M92-1)),
IF(O92&lt;&gt;0,"LD"&amp;O92&amp;"  "&amp;CHOOSE(O92,Y92,Z92)&amp;", "&amp;AA92,
$L92&amp;" "&amp;_xlfn.TEXTJOIN(", ",TRUE,$Y92:$AA92)
)))</f>
        <v>ADD  [SP-1], dirstr.tbl, [printdir+17.a1]</v>
      </c>
      <c r="E92" s="19" t="b">
        <f t="shared" ca="1" si="24"/>
        <v>1</v>
      </c>
      <c r="F92" s="5" t="str">
        <f t="shared" ca="1" si="25"/>
        <v>printdir</v>
      </c>
      <c r="G92" s="5">
        <f t="shared" ca="1" si="26"/>
        <v>1273</v>
      </c>
      <c r="H92" s="5" t="str">
        <f t="shared" si="27"/>
        <v>code</v>
      </c>
      <c r="I92" s="13" t="b">
        <f t="shared" si="28"/>
        <v>0</v>
      </c>
      <c r="J92" s="6">
        <f ca="1">OFFSET(program!$B$2,0,disasm!A92)</f>
        <v>1201</v>
      </c>
      <c r="K92" s="7">
        <f t="shared" ca="1" si="29"/>
        <v>1</v>
      </c>
      <c r="L92" s="7" t="str">
        <f t="shared" ca="1" si="30"/>
        <v xml:space="preserve">ADD </v>
      </c>
      <c r="M92" s="7">
        <f t="shared" ca="1" si="31"/>
        <v>4</v>
      </c>
      <c r="N92" s="7">
        <f t="shared" ca="1" si="32"/>
        <v>3</v>
      </c>
      <c r="O92" s="7">
        <f t="shared" ca="1" si="33"/>
        <v>0</v>
      </c>
      <c r="P92" s="8">
        <f t="shared" ca="1" si="34"/>
        <v>2</v>
      </c>
      <c r="Q92" s="8">
        <f t="shared" ca="1" si="35"/>
        <v>1</v>
      </c>
      <c r="R92" s="8">
        <f t="shared" ca="1" si="36"/>
        <v>0</v>
      </c>
      <c r="S92" s="8" t="str">
        <f t="shared" ca="1" si="37"/>
        <v>num</v>
      </c>
      <c r="T92" s="8" t="str">
        <f t="shared" ca="1" si="38"/>
        <v>addr</v>
      </c>
      <c r="U92" s="8" t="str">
        <f t="shared" ca="1" si="39"/>
        <v>addr</v>
      </c>
      <c r="V92" s="7">
        <f ca="1">IF(P92="","",OFFSET(program!$B$2,0,disasm!$A92+COLUMN()-COLUMN($V92)+IF($I92,0,1)))</f>
        <v>-1</v>
      </c>
      <c r="W92" s="7">
        <f ca="1">IF(Q92="","",OFFSET(program!$B$2,0,disasm!$A92+COLUMN()-COLUMN($V92)+IF($I92,0,1)))</f>
        <v>66</v>
      </c>
      <c r="X92" s="7">
        <f ca="1">IF(R92="","",OFFSET(program!$B$2,0,disasm!$A92+COLUMN()-COLUMN($V92)+IF($I92,0,1)))</f>
        <v>1291</v>
      </c>
      <c r="Y92" s="3" t="str">
        <f t="shared" ca="1" si="40"/>
        <v>[SP-1]</v>
      </c>
      <c r="Z92" s="3" t="str">
        <f t="shared" ca="1" si="41"/>
        <v>dirstr.tbl</v>
      </c>
      <c r="AA92" s="3" t="str">
        <f t="shared" ca="1" si="42"/>
        <v>[printdir+17.a1]</v>
      </c>
      <c r="AB92" s="3" t="str">
        <f ca="1">" "
&amp;AF92
&amp;IF(AND(OR(K92=5,K92=6),MOD(INT(J92/1000),10)=1)," A2","")
&amp;IF(AND(NOT(I92),J92=109,OFFSET(program!$B$2,0,disasm!$A92+1)&gt;0,NOT(ISNUMBER(FIND(" A1 "," "&amp;AF92&amp;" "))))," AUTOLABEL","")
&amp;" "</f>
        <v xml:space="preserve"> A2 </v>
      </c>
      <c r="AF92" s="12" t="s">
        <v>19</v>
      </c>
    </row>
    <row r="93" spans="1:32" x14ac:dyDescent="0.2">
      <c r="A93" s="1">
        <f t="shared" ca="1" si="22"/>
        <v>1290</v>
      </c>
      <c r="B93" s="2" t="str">
        <f t="shared" ca="1" si="23"/>
        <v>printdir+17</v>
      </c>
      <c r="C93" s="3" t="str">
        <f ca="1">_xlfn.TEXTJOIN(" ",FALSE,OFFSET(program!$B$2,0,A93,1,M93))</f>
        <v>21002 0 1 1</v>
      </c>
      <c r="D93" s="4" t="str">
        <f ca="1">IF($H93="data",".dat "&amp;Y93,
IF($H93="str",".str "&amp;_xlfn.TEXTJOIN(" ",FALSE,OFFSET(program!$B$2,0,A93+1,1,M93-1)),
IF(O93&lt;&gt;0,"LD"&amp;O93&amp;"  "&amp;CHOOSE(O93,Y93,Z93)&amp;", "&amp;AA93,
$L93&amp;" "&amp;_xlfn.TEXTJOIN(", ",TRUE,$Y93:$AA93)
)))</f>
        <v>LD1  [start], [SP+1]</v>
      </c>
      <c r="E93" s="19" t="b">
        <f t="shared" ca="1" si="24"/>
        <v>1</v>
      </c>
      <c r="F93" s="5" t="str">
        <f t="shared" ca="1" si="25"/>
        <v>printdir</v>
      </c>
      <c r="G93" s="5">
        <f t="shared" ca="1" si="26"/>
        <v>1273</v>
      </c>
      <c r="H93" s="5" t="str">
        <f t="shared" si="27"/>
        <v>code</v>
      </c>
      <c r="I93" s="13" t="b">
        <f t="shared" si="28"/>
        <v>0</v>
      </c>
      <c r="J93" s="6">
        <f ca="1">OFFSET(program!$B$2,0,disasm!A93)</f>
        <v>21002</v>
      </c>
      <c r="K93" s="7">
        <f t="shared" ca="1" si="29"/>
        <v>2</v>
      </c>
      <c r="L93" s="7" t="str">
        <f t="shared" ca="1" si="30"/>
        <v xml:space="preserve">MUL </v>
      </c>
      <c r="M93" s="7">
        <f t="shared" ca="1" si="31"/>
        <v>4</v>
      </c>
      <c r="N93" s="7">
        <f t="shared" ca="1" si="32"/>
        <v>3</v>
      </c>
      <c r="O93" s="7">
        <f t="shared" ca="1" si="33"/>
        <v>1</v>
      </c>
      <c r="P93" s="8">
        <f t="shared" ca="1" si="34"/>
        <v>0</v>
      </c>
      <c r="Q93" s="8">
        <f t="shared" ca="1" si="35"/>
        <v>1</v>
      </c>
      <c r="R93" s="8">
        <f t="shared" ca="1" si="36"/>
        <v>2</v>
      </c>
      <c r="S93" s="8" t="str">
        <f t="shared" ca="1" si="37"/>
        <v>addr</v>
      </c>
      <c r="T93" s="8" t="str">
        <f t="shared" ca="1" si="38"/>
        <v>num</v>
      </c>
      <c r="U93" s="8" t="str">
        <f t="shared" ca="1" si="39"/>
        <v>num</v>
      </c>
      <c r="V93" s="7">
        <f ca="1">IF(P93="","",OFFSET(program!$B$2,0,disasm!$A93+COLUMN()-COLUMN($V93)+IF($I93,0,1)))</f>
        <v>0</v>
      </c>
      <c r="W93" s="7">
        <f ca="1">IF(Q93="","",OFFSET(program!$B$2,0,disasm!$A93+COLUMN()-COLUMN($V93)+IF($I93,0,1)))</f>
        <v>1</v>
      </c>
      <c r="X93" s="7">
        <f ca="1">IF(R93="","",OFFSET(program!$B$2,0,disasm!$A93+COLUMN()-COLUMN($V93)+IF($I93,0,1)))</f>
        <v>1</v>
      </c>
      <c r="Y93" s="3" t="str">
        <f t="shared" ca="1" si="40"/>
        <v>[start]</v>
      </c>
      <c r="Z93" s="3" t="str">
        <f t="shared" ca="1" si="41"/>
        <v>1</v>
      </c>
      <c r="AA93" s="3" t="str">
        <f t="shared" ca="1" si="42"/>
        <v>[SP+1]</v>
      </c>
      <c r="AB93" s="3" t="str">
        <f ca="1">" "
&amp;AF93
&amp;IF(AND(OR(K93=5,K93=6),MOD(INT(J93/1000),10)=1)," A2","")
&amp;IF(AND(NOT(I93),J93=109,OFFSET(program!$B$2,0,disasm!$A93+1)&gt;0,NOT(ISNUMBER(FIND(" A1 "," "&amp;AF93&amp;" "))))," AUTOLABEL","")
&amp;" "</f>
        <v xml:space="preserve">  </v>
      </c>
    </row>
    <row r="94" spans="1:32" x14ac:dyDescent="0.2">
      <c r="A94" s="1">
        <f t="shared" ca="1" si="22"/>
        <v>1294</v>
      </c>
      <c r="B94" s="2" t="str">
        <f t="shared" ca="1" si="23"/>
        <v>printdir+21</v>
      </c>
      <c r="C94" s="3" t="str">
        <f ca="1">_xlfn.TEXTJOIN(" ",FALSE,OFFSET(program!$B$2,0,A94,1,M94))</f>
        <v>21101 1301 0 0</v>
      </c>
      <c r="D94" s="4" t="str">
        <f ca="1">IF($H94="data",".dat "&amp;Y94,
IF($H94="str",".str "&amp;_xlfn.TEXTJOIN(" ",FALSE,OFFSET(program!$B$2,0,A94+1,1,M94-1)),
IF(O94&lt;&gt;0,"LD"&amp;O94&amp;"  "&amp;CHOOSE(O94,Y94,Z94)&amp;", "&amp;AA94,
$L94&amp;" "&amp;_xlfn.TEXTJOIN(", ",TRUE,$Y94:$AA94)
)))</f>
        <v>LD1  printdir+28, [SP+0]</v>
      </c>
      <c r="E94" s="19" t="b">
        <f t="shared" ca="1" si="24"/>
        <v>1</v>
      </c>
      <c r="F94" s="5" t="str">
        <f t="shared" ca="1" si="25"/>
        <v>printdir</v>
      </c>
      <c r="G94" s="5">
        <f t="shared" ca="1" si="26"/>
        <v>1273</v>
      </c>
      <c r="H94" s="5" t="str">
        <f t="shared" si="27"/>
        <v>code</v>
      </c>
      <c r="I94" s="13" t="b">
        <f t="shared" si="28"/>
        <v>0</v>
      </c>
      <c r="J94" s="6">
        <f ca="1">OFFSET(program!$B$2,0,disasm!A94)</f>
        <v>21101</v>
      </c>
      <c r="K94" s="7">
        <f t="shared" ca="1" si="29"/>
        <v>1</v>
      </c>
      <c r="L94" s="7" t="str">
        <f t="shared" ca="1" si="30"/>
        <v xml:space="preserve">ADD </v>
      </c>
      <c r="M94" s="7">
        <f t="shared" ca="1" si="31"/>
        <v>4</v>
      </c>
      <c r="N94" s="7">
        <f t="shared" ca="1" si="32"/>
        <v>3</v>
      </c>
      <c r="O94" s="7">
        <f t="shared" ca="1" si="33"/>
        <v>1</v>
      </c>
      <c r="P94" s="8">
        <f t="shared" ca="1" si="34"/>
        <v>1</v>
      </c>
      <c r="Q94" s="8">
        <f t="shared" ca="1" si="35"/>
        <v>1</v>
      </c>
      <c r="R94" s="8">
        <f t="shared" ca="1" si="36"/>
        <v>2</v>
      </c>
      <c r="S94" s="8" t="str">
        <f t="shared" ca="1" si="37"/>
        <v>addr</v>
      </c>
      <c r="T94" s="8" t="str">
        <f t="shared" ca="1" si="38"/>
        <v>num</v>
      </c>
      <c r="U94" s="8" t="str">
        <f t="shared" ca="1" si="39"/>
        <v>num</v>
      </c>
      <c r="V94" s="7">
        <f ca="1">IF(P94="","",OFFSET(program!$B$2,0,disasm!$A94+COLUMN()-COLUMN($V94)+IF($I94,0,1)))</f>
        <v>1301</v>
      </c>
      <c r="W94" s="7">
        <f ca="1">IF(Q94="","",OFFSET(program!$B$2,0,disasm!$A94+COLUMN()-COLUMN($V94)+IF($I94,0,1)))</f>
        <v>0</v>
      </c>
      <c r="X94" s="7">
        <f ca="1">IF(R94="","",OFFSET(program!$B$2,0,disasm!$A94+COLUMN()-COLUMN($V94)+IF($I94,0,1)))</f>
        <v>0</v>
      </c>
      <c r="Y94" s="3" t="str">
        <f t="shared" ca="1" si="40"/>
        <v>printdir+28</v>
      </c>
      <c r="Z94" s="3" t="str">
        <f t="shared" ca="1" si="41"/>
        <v>0</v>
      </c>
      <c r="AA94" s="3" t="str">
        <f t="shared" ca="1" si="42"/>
        <v>[SP+0]</v>
      </c>
      <c r="AB94" s="3" t="str">
        <f ca="1">" "
&amp;AF94
&amp;IF(AND(OR(K94=5,K94=6),MOD(INT(J94/1000),10)=1)," A2","")
&amp;IF(AND(NOT(I94),J94=109,OFFSET(program!$B$2,0,disasm!$A94+1)&gt;0,NOT(ISNUMBER(FIND(" A1 "," "&amp;AF94&amp;" "))))," AUTOLABEL","")
&amp;" "</f>
        <v xml:space="preserve"> A1 </v>
      </c>
      <c r="AF94" s="20" t="s">
        <v>31</v>
      </c>
    </row>
    <row r="95" spans="1:32" x14ac:dyDescent="0.2">
      <c r="A95" s="1">
        <f t="shared" ca="1" si="22"/>
        <v>1298</v>
      </c>
      <c r="B95" s="2" t="str">
        <f t="shared" ca="1" si="23"/>
        <v>printdir+25</v>
      </c>
      <c r="C95" s="3" t="str">
        <f ca="1">_xlfn.TEXTJOIN(" ",FALSE,OFFSET(program!$B$2,0,A95,1,M95))</f>
        <v>1106 0 1234</v>
      </c>
      <c r="D95" s="4" t="str">
        <f ca="1">IF($H95="data",".dat "&amp;Y95,
IF($H95="str",".str "&amp;_xlfn.TEXTJOIN(" ",FALSE,OFFSET(program!$B$2,0,A95+1,1,M95-1)),
IF(O95&lt;&gt;0,"LD"&amp;O95&amp;"  "&amp;CHOOSE(O95,Y95,Z95)&amp;", "&amp;AA95,
$L95&amp;" "&amp;_xlfn.TEXTJOIN(", ",TRUE,$Y95:$AA95)
)))</f>
        <v>J=0  0, print_coded_string</v>
      </c>
      <c r="E95" s="19" t="b">
        <f t="shared" ca="1" si="24"/>
        <v>1</v>
      </c>
      <c r="F95" s="5" t="str">
        <f t="shared" ca="1" si="25"/>
        <v>printdir</v>
      </c>
      <c r="G95" s="5">
        <f t="shared" ca="1" si="26"/>
        <v>1273</v>
      </c>
      <c r="H95" s="5" t="str">
        <f t="shared" si="27"/>
        <v>code</v>
      </c>
      <c r="I95" s="13" t="b">
        <f t="shared" si="28"/>
        <v>0</v>
      </c>
      <c r="J95" s="6">
        <f ca="1">OFFSET(program!$B$2,0,disasm!A95)</f>
        <v>1106</v>
      </c>
      <c r="K95" s="7">
        <f t="shared" ca="1" si="29"/>
        <v>6</v>
      </c>
      <c r="L95" s="7" t="str">
        <f t="shared" ca="1" si="30"/>
        <v xml:space="preserve">J=0 </v>
      </c>
      <c r="M95" s="7">
        <f t="shared" ca="1" si="31"/>
        <v>3</v>
      </c>
      <c r="N95" s="7">
        <f t="shared" ca="1" si="32"/>
        <v>2</v>
      </c>
      <c r="O95" s="7">
        <f t="shared" ca="1" si="33"/>
        <v>0</v>
      </c>
      <c r="P95" s="8">
        <f t="shared" ca="1" si="34"/>
        <v>1</v>
      </c>
      <c r="Q95" s="8">
        <f t="shared" ca="1" si="35"/>
        <v>1</v>
      </c>
      <c r="R95" s="8" t="str">
        <f t="shared" ca="1" si="36"/>
        <v/>
      </c>
      <c r="S95" s="8" t="str">
        <f t="shared" ca="1" si="37"/>
        <v>num</v>
      </c>
      <c r="T95" s="8" t="str">
        <f t="shared" ca="1" si="38"/>
        <v>addr</v>
      </c>
      <c r="U95" s="8" t="str">
        <f t="shared" ca="1" si="39"/>
        <v/>
      </c>
      <c r="V95" s="7">
        <f ca="1">IF(P95="","",OFFSET(program!$B$2,0,disasm!$A95+COLUMN()-COLUMN($V95)+IF($I95,0,1)))</f>
        <v>0</v>
      </c>
      <c r="W95" s="7">
        <f ca="1">IF(Q95="","",OFFSET(program!$B$2,0,disasm!$A95+COLUMN()-COLUMN($V95)+IF($I95,0,1)))</f>
        <v>1234</v>
      </c>
      <c r="X95" s="7" t="str">
        <f ca="1">IF(R95="","",OFFSET(program!$B$2,0,disasm!$A95+COLUMN()-COLUMN($V95)+IF($I95,0,1)))</f>
        <v/>
      </c>
      <c r="Y95" s="3" t="str">
        <f t="shared" ca="1" si="40"/>
        <v>0</v>
      </c>
      <c r="Z95" s="3" t="str">
        <f t="shared" ca="1" si="41"/>
        <v>print_coded_string</v>
      </c>
      <c r="AA95" s="3" t="str">
        <f t="shared" ca="1" si="42"/>
        <v/>
      </c>
      <c r="AB95" s="3" t="str">
        <f ca="1">" "
&amp;AF95
&amp;IF(AND(OR(K95=5,K95=6),MOD(INT(J95/1000),10)=1)," A2","")
&amp;IF(AND(NOT(I95),J95=109,OFFSET(program!$B$2,0,disasm!$A95+1)&gt;0,NOT(ISNUMBER(FIND(" A1 "," "&amp;AF95&amp;" "))))," AUTOLABEL","")
&amp;" "</f>
        <v xml:space="preserve">  A2 </v>
      </c>
      <c r="AD95" s="17" t="s">
        <v>205</v>
      </c>
    </row>
    <row r="96" spans="1:32" x14ac:dyDescent="0.2">
      <c r="A96" s="1">
        <f t="shared" ca="1" si="22"/>
        <v>1301</v>
      </c>
      <c r="B96" s="2" t="str">
        <f t="shared" ca="1" si="23"/>
        <v>printdir+28</v>
      </c>
      <c r="C96" s="3" t="str">
        <f ca="1">_xlfn.TEXTJOIN(" ",FALSE,OFFSET(program!$B$2,0,A96,1,M96))</f>
        <v>104 10</v>
      </c>
      <c r="D96" s="4" t="str">
        <f ca="1">IF($H96="data",".dat "&amp;Y96,
IF($H96="str",".str "&amp;_xlfn.TEXTJOIN(" ",FALSE,OFFSET(program!$B$2,0,A96+1,1,M96-1)),
IF(O96&lt;&gt;0,"LD"&amp;O96&amp;"  "&amp;CHOOSE(O96,Y96,Z96)&amp;", "&amp;AA96,
$L96&amp;" "&amp;_xlfn.TEXTJOIN(", ",TRUE,$Y96:$AA96)
)))</f>
        <v>OUT  10</v>
      </c>
      <c r="E96" s="19" t="b">
        <f t="shared" ca="1" si="24"/>
        <v>1</v>
      </c>
      <c r="F96" s="5" t="str">
        <f t="shared" ca="1" si="25"/>
        <v>printdir</v>
      </c>
      <c r="G96" s="5">
        <f t="shared" ca="1" si="26"/>
        <v>1273</v>
      </c>
      <c r="H96" s="5" t="str">
        <f t="shared" si="27"/>
        <v>code</v>
      </c>
      <c r="I96" s="13" t="b">
        <f t="shared" si="28"/>
        <v>0</v>
      </c>
      <c r="J96" s="6">
        <f ca="1">OFFSET(program!$B$2,0,disasm!A96)</f>
        <v>104</v>
      </c>
      <c r="K96" s="7">
        <f t="shared" ca="1" si="29"/>
        <v>4</v>
      </c>
      <c r="L96" s="7" t="str">
        <f t="shared" ca="1" si="30"/>
        <v xml:space="preserve">OUT </v>
      </c>
      <c r="M96" s="7">
        <f t="shared" ca="1" si="31"/>
        <v>2</v>
      </c>
      <c r="N96" s="7">
        <f t="shared" ca="1" si="32"/>
        <v>1</v>
      </c>
      <c r="O96" s="7">
        <f t="shared" ca="1" si="33"/>
        <v>0</v>
      </c>
      <c r="P96" s="8">
        <f t="shared" ca="1" si="34"/>
        <v>1</v>
      </c>
      <c r="Q96" s="8" t="str">
        <f t="shared" ca="1" si="35"/>
        <v/>
      </c>
      <c r="R96" s="8" t="str">
        <f t="shared" ca="1" si="36"/>
        <v/>
      </c>
      <c r="S96" s="8" t="str">
        <f t="shared" ca="1" si="37"/>
        <v>num</v>
      </c>
      <c r="T96" s="8" t="str">
        <f t="shared" ca="1" si="38"/>
        <v/>
      </c>
      <c r="U96" s="8" t="str">
        <f t="shared" ca="1" si="39"/>
        <v/>
      </c>
      <c r="V96" s="7">
        <f ca="1">IF(P96="","",OFFSET(program!$B$2,0,disasm!$A96+COLUMN()-COLUMN($V96)+IF($I96,0,1)))</f>
        <v>10</v>
      </c>
      <c r="W96" s="7" t="str">
        <f ca="1">IF(Q96="","",OFFSET(program!$B$2,0,disasm!$A96+COLUMN()-COLUMN($V96)+IF($I96,0,1)))</f>
        <v/>
      </c>
      <c r="X96" s="7" t="str">
        <f ca="1">IF(R96="","",OFFSET(program!$B$2,0,disasm!$A96+COLUMN()-COLUMN($V96)+IF($I96,0,1)))</f>
        <v/>
      </c>
      <c r="Y96" s="3" t="str">
        <f t="shared" ca="1" si="40"/>
        <v>10</v>
      </c>
      <c r="Z96" s="3" t="str">
        <f t="shared" ca="1" si="41"/>
        <v/>
      </c>
      <c r="AA96" s="3" t="str">
        <f t="shared" ca="1" si="42"/>
        <v/>
      </c>
      <c r="AB96" s="3" t="str">
        <f ca="1">" "
&amp;AF96
&amp;IF(AND(OR(K96=5,K96=6),MOD(INT(J96/1000),10)=1)," A2","")
&amp;IF(AND(NOT(I96),J96=109,OFFSET(program!$B$2,0,disasm!$A96+1)&gt;0,NOT(ISNUMBER(FIND(" A1 "," "&amp;AF96&amp;" "))))," AUTOLABEL","")
&amp;" "</f>
        <v xml:space="preserve">  </v>
      </c>
      <c r="AD96" s="17" t="s">
        <v>36</v>
      </c>
    </row>
    <row r="97" spans="1:32" x14ac:dyDescent="0.2">
      <c r="A97" s="1">
        <f t="shared" ca="1" si="22"/>
        <v>1303</v>
      </c>
      <c r="B97" s="2" t="str">
        <f t="shared" ca="1" si="23"/>
        <v>printdir+30</v>
      </c>
      <c r="C97" s="3" t="str">
        <f ca="1">_xlfn.TEXTJOIN(" ",FALSE,OFFSET(program!$B$2,0,A97,1,M97))</f>
        <v>109 -3</v>
      </c>
      <c r="D97" s="4" t="str">
        <f ca="1">IF($H97="data",".dat "&amp;Y97,
IF($H97="str",".str "&amp;_xlfn.TEXTJOIN(" ",FALSE,OFFSET(program!$B$2,0,A97+1,1,M97-1)),
IF(O97&lt;&gt;0,"LD"&amp;O97&amp;"  "&amp;CHOOSE(O97,Y97,Z97)&amp;", "&amp;AA97,
$L97&amp;" "&amp;_xlfn.TEXTJOIN(", ",TRUE,$Y97:$AA97)
)))</f>
        <v>SP+  -3</v>
      </c>
      <c r="E97" s="19" t="b">
        <f t="shared" ca="1" si="24"/>
        <v>1</v>
      </c>
      <c r="F97" s="5" t="str">
        <f t="shared" ca="1" si="25"/>
        <v>printdir</v>
      </c>
      <c r="G97" s="5">
        <f t="shared" ca="1" si="26"/>
        <v>1273</v>
      </c>
      <c r="H97" s="5" t="str">
        <f t="shared" si="27"/>
        <v>code</v>
      </c>
      <c r="I97" s="13" t="b">
        <f t="shared" si="28"/>
        <v>0</v>
      </c>
      <c r="J97" s="6">
        <f ca="1">OFFSET(program!$B$2,0,disasm!A97)</f>
        <v>109</v>
      </c>
      <c r="K97" s="7">
        <f t="shared" ca="1" si="29"/>
        <v>9</v>
      </c>
      <c r="L97" s="7" t="str">
        <f t="shared" ca="1" si="30"/>
        <v xml:space="preserve">SP+ </v>
      </c>
      <c r="M97" s="7">
        <f t="shared" ca="1" si="31"/>
        <v>2</v>
      </c>
      <c r="N97" s="7">
        <f t="shared" ca="1" si="32"/>
        <v>1</v>
      </c>
      <c r="O97" s="7">
        <f t="shared" ca="1" si="33"/>
        <v>0</v>
      </c>
      <c r="P97" s="8">
        <f t="shared" ca="1" si="34"/>
        <v>1</v>
      </c>
      <c r="Q97" s="8" t="str">
        <f t="shared" ca="1" si="35"/>
        <v/>
      </c>
      <c r="R97" s="8" t="str">
        <f t="shared" ca="1" si="36"/>
        <v/>
      </c>
      <c r="S97" s="8" t="str">
        <f t="shared" ca="1" si="37"/>
        <v>num</v>
      </c>
      <c r="T97" s="8" t="str">
        <f t="shared" ca="1" si="38"/>
        <v/>
      </c>
      <c r="U97" s="8" t="str">
        <f t="shared" ca="1" si="39"/>
        <v/>
      </c>
      <c r="V97" s="7">
        <f ca="1">IF(P97="","",OFFSET(program!$B$2,0,disasm!$A97+COLUMN()-COLUMN($V97)+IF($I97,0,1)))</f>
        <v>-3</v>
      </c>
      <c r="W97" s="7" t="str">
        <f ca="1">IF(Q97="","",OFFSET(program!$B$2,0,disasm!$A97+COLUMN()-COLUMN($V97)+IF($I97,0,1)))</f>
        <v/>
      </c>
      <c r="X97" s="7" t="str">
        <f ca="1">IF(R97="","",OFFSET(program!$B$2,0,disasm!$A97+COLUMN()-COLUMN($V97)+IF($I97,0,1)))</f>
        <v/>
      </c>
      <c r="Y97" s="3" t="str">
        <f t="shared" ca="1" si="40"/>
        <v>-3</v>
      </c>
      <c r="Z97" s="3" t="str">
        <f t="shared" ca="1" si="41"/>
        <v/>
      </c>
      <c r="AA97" s="3" t="str">
        <f t="shared" ca="1" si="42"/>
        <v/>
      </c>
      <c r="AB97" s="3" t="str">
        <f ca="1">" "
&amp;AF97
&amp;IF(AND(OR(K97=5,K97=6),MOD(INT(J97/1000),10)=1)," A2","")
&amp;IF(AND(NOT(I97),J97=109,OFFSET(program!$B$2,0,disasm!$A97+1)&gt;0,NOT(ISNUMBER(FIND(" A1 "," "&amp;AF97&amp;" "))))," AUTOLABEL","")
&amp;" "</f>
        <v xml:space="preserve">  </v>
      </c>
      <c r="AD97" s="17" t="s">
        <v>36</v>
      </c>
    </row>
    <row r="98" spans="1:32" x14ac:dyDescent="0.2">
      <c r="A98" s="1">
        <f t="shared" ca="1" si="22"/>
        <v>1305</v>
      </c>
      <c r="B98" s="2" t="str">
        <f ca="1">$F98
&amp;IF(ISBLANK(AC98),
    IF($A98=$G98,
        "",
        "+"&amp;$A98-$G98
    ),
    "."&amp;AC98
)</f>
        <v>printdir+32</v>
      </c>
      <c r="C98" s="3" t="str">
        <f ca="1">_xlfn.TEXTJOIN(" ",FALSE,OFFSET(program!$B$2,0,A98,1,M98))</f>
        <v>2105 1 0</v>
      </c>
      <c r="D98" s="4" t="str">
        <f ca="1">IF($H98="data",".dat "&amp;Y98,
IF($H98="str",".str "&amp;_xlfn.TEXTJOIN(" ",FALSE,OFFSET(program!$B$2,0,A98+1,1,M98-1)),
IF(O98&lt;&gt;0,"LD"&amp;O98&amp;"  "&amp;CHOOSE(O98,Y98,Z98)&amp;", "&amp;AA98,
$L98&amp;" "&amp;_xlfn.TEXTJOIN(", ",TRUE,$Y98:$AA98)
)))</f>
        <v>J!=0 1, [SP+0]</v>
      </c>
      <c r="E98" s="19" t="b">
        <f t="shared" ca="1" si="24"/>
        <v>1</v>
      </c>
      <c r="F98" s="5" t="str">
        <f t="shared" ca="1" si="25"/>
        <v>printdir</v>
      </c>
      <c r="G98" s="5">
        <f t="shared" ca="1" si="26"/>
        <v>1273</v>
      </c>
      <c r="H98" s="5" t="str">
        <f t="shared" si="27"/>
        <v>code</v>
      </c>
      <c r="I98" s="13" t="b">
        <f t="shared" si="28"/>
        <v>0</v>
      </c>
      <c r="J98" s="6">
        <f ca="1">OFFSET(program!$B$2,0,disasm!A98)</f>
        <v>2105</v>
      </c>
      <c r="K98" s="7">
        <f t="shared" ca="1" si="29"/>
        <v>5</v>
      </c>
      <c r="L98" s="7" t="str">
        <f t="shared" ca="1" si="30"/>
        <v>J!=0</v>
      </c>
      <c r="M98" s="7">
        <f t="shared" ca="1" si="31"/>
        <v>3</v>
      </c>
      <c r="N98" s="7">
        <f t="shared" ca="1" si="32"/>
        <v>2</v>
      </c>
      <c r="O98" s="7">
        <f t="shared" ca="1" si="33"/>
        <v>0</v>
      </c>
      <c r="P98" s="8">
        <f t="shared" ca="1" si="34"/>
        <v>1</v>
      </c>
      <c r="Q98" s="8">
        <f t="shared" ca="1" si="35"/>
        <v>2</v>
      </c>
      <c r="R98" s="8" t="str">
        <f t="shared" ca="1" si="36"/>
        <v/>
      </c>
      <c r="S98" s="8" t="str">
        <f t="shared" ca="1" si="37"/>
        <v>num</v>
      </c>
      <c r="T98" s="8" t="str">
        <f t="shared" ca="1" si="38"/>
        <v>num</v>
      </c>
      <c r="U98" s="8" t="str">
        <f t="shared" ca="1" si="39"/>
        <v/>
      </c>
      <c r="V98" s="7">
        <f ca="1">IF(P98="","",OFFSET(program!$B$2,0,disasm!$A98+COLUMN()-COLUMN($V98)+IF($I98,0,1)))</f>
        <v>1</v>
      </c>
      <c r="W98" s="7">
        <f ca="1">IF(Q98="","",OFFSET(program!$B$2,0,disasm!$A98+COLUMN()-COLUMN($V98)+IF($I98,0,1)))</f>
        <v>0</v>
      </c>
      <c r="X98" s="7" t="str">
        <f ca="1">IF(R98="","",OFFSET(program!$B$2,0,disasm!$A98+COLUMN()-COLUMN($V98)+IF($I98,0,1)))</f>
        <v/>
      </c>
      <c r="Y98" s="3" t="str">
        <f t="shared" ca="1" si="40"/>
        <v>1</v>
      </c>
      <c r="Z98" s="3" t="str">
        <f t="shared" ca="1" si="41"/>
        <v>[SP+0]</v>
      </c>
      <c r="AA98" s="3" t="str">
        <f t="shared" ca="1" si="42"/>
        <v/>
      </c>
      <c r="AB98" s="3" t="str">
        <f ca="1">" "
&amp;AF98
&amp;IF(AND(OR(K98=5,K98=6),MOD(INT(J98/1000),10)=1)," A2","")
&amp;IF(AND(NOT(I98),J98=109,OFFSET(program!$B$2,0,disasm!$A98+1)&gt;0,NOT(ISNUMBER(FIND(" A1 "," "&amp;AF98&amp;" "))))," AUTOLABEL","")
&amp;" "</f>
        <v xml:space="preserve">  </v>
      </c>
    </row>
    <row r="99" spans="1:32" x14ac:dyDescent="0.2">
      <c r="A99" s="1">
        <f t="shared" ca="1" si="22"/>
        <v>1308</v>
      </c>
      <c r="B99" s="2" t="str">
        <f>$F99
&amp;IF(ISBLANK(AC99),
    IF($A99=$G99,
        "",
        "+"&amp;$A99-$G99
    ),
    "."&amp;AC99
)</f>
        <v>print_objs_vars.cur_room_items_available</v>
      </c>
      <c r="C99" s="3" t="str">
        <f ca="1">_xlfn.TEXTJOIN(" ",FALSE,OFFSET(program!$B$2,0,A99,1,M99))</f>
        <v>0</v>
      </c>
      <c r="D99" s="4" t="str">
        <f ca="1">IF($H99="data",".dat "&amp;Y99,
IF($H99="str",".str "&amp;_xlfn.TEXTJOIN(" ",FALSE,OFFSET(program!$B$2,0,A99+1,1,M99-1)),
IF(O99&lt;&gt;0,"LD"&amp;O99&amp;"  "&amp;CHOOSE(O99,Y99,Z99)&amp;", "&amp;AA99,
$L99&amp;" "&amp;_xlfn.TEXTJOIN(", ",TRUE,$Y99:$AA99)
)))</f>
        <v>.dat 0</v>
      </c>
      <c r="E99" s="19" t="b">
        <f t="shared" ca="1" si="24"/>
        <v>0</v>
      </c>
      <c r="F99" s="5" t="str">
        <f t="shared" si="25"/>
        <v>print_objs_vars</v>
      </c>
      <c r="G99" s="5">
        <f t="shared" ca="1" si="26"/>
        <v>1308</v>
      </c>
      <c r="H99" s="5" t="str">
        <f t="shared" si="27"/>
        <v>data</v>
      </c>
      <c r="I99" s="13" t="b">
        <f t="shared" si="28"/>
        <v>1</v>
      </c>
      <c r="J99" s="6">
        <f ca="1">OFFSET(program!$B$2,0,disasm!A99)</f>
        <v>0</v>
      </c>
      <c r="K99" s="7">
        <f t="shared" ca="1" si="29"/>
        <v>0</v>
      </c>
      <c r="L99" s="7" t="e">
        <f t="shared" ca="1" si="30"/>
        <v>#VALUE!</v>
      </c>
      <c r="M99" s="7">
        <f t="shared" si="31"/>
        <v>1</v>
      </c>
      <c r="N99" s="7">
        <f t="shared" si="32"/>
        <v>1</v>
      </c>
      <c r="O99" s="7">
        <f t="shared" si="33"/>
        <v>0</v>
      </c>
      <c r="P99" s="8">
        <f t="shared" si="34"/>
        <v>1</v>
      </c>
      <c r="Q99" s="8" t="str">
        <f t="shared" si="35"/>
        <v/>
      </c>
      <c r="R99" s="8" t="str">
        <f t="shared" si="36"/>
        <v/>
      </c>
      <c r="S99" s="8" t="str">
        <f t="shared" ca="1" si="37"/>
        <v>num</v>
      </c>
      <c r="T99" s="8" t="str">
        <f t="shared" si="38"/>
        <v/>
      </c>
      <c r="U99" s="8" t="str">
        <f t="shared" si="39"/>
        <v/>
      </c>
      <c r="V99" s="7">
        <f ca="1">IF(P99="","",OFFSET(program!$B$2,0,disasm!$A99+COLUMN()-COLUMN($V99)+IF($I99,0,1)))</f>
        <v>0</v>
      </c>
      <c r="W99" s="7" t="str">
        <f ca="1">IF(Q99="","",OFFSET(program!$B$2,0,disasm!$A99+COLUMN()-COLUMN($V99)+IF($I99,0,1)))</f>
        <v/>
      </c>
      <c r="X99" s="7" t="str">
        <f ca="1">IF(R99="","",OFFSET(program!$B$2,0,disasm!$A99+COLUMN()-COLUMN($V99)+IF($I99,0,1)))</f>
        <v/>
      </c>
      <c r="Y99" s="3" t="str">
        <f t="shared" ca="1" si="40"/>
        <v>0</v>
      </c>
      <c r="Z99" s="3" t="str">
        <f t="shared" si="41"/>
        <v/>
      </c>
      <c r="AA99" s="3" t="str">
        <f t="shared" si="42"/>
        <v/>
      </c>
      <c r="AB99" s="3" t="str">
        <f ca="1">" "
&amp;AF99
&amp;IF(AND(OR(K99=5,K99=6),MOD(INT(J99/1000),10)=1)," A2","")
&amp;IF(AND(NOT(I99),J99=109,OFFSET(program!$B$2,0,disasm!$A99+1)&gt;0,NOT(ISNUMBER(FIND(" A1 "," "&amp;AF99&amp;" "))))," AUTOLABEL","")
&amp;" "</f>
        <v xml:space="preserve"> DATA </v>
      </c>
      <c r="AC99" s="17" t="s">
        <v>236</v>
      </c>
      <c r="AE99" s="12" t="s">
        <v>233</v>
      </c>
      <c r="AF99" s="12" t="s">
        <v>24</v>
      </c>
    </row>
    <row r="100" spans="1:32" x14ac:dyDescent="0.2">
      <c r="A100" s="1">
        <f t="shared" ca="1" si="22"/>
        <v>1309</v>
      </c>
      <c r="B100" s="2" t="str">
        <f t="shared" ca="1" si="23"/>
        <v>print_objs_vars.cur_room</v>
      </c>
      <c r="C100" s="3" t="str">
        <f ca="1">_xlfn.TEXTJOIN(" ",FALSE,OFFSET(program!$B$2,0,A100,1,M100))</f>
        <v>0</v>
      </c>
      <c r="D100" s="4" t="str">
        <f ca="1">IF($H100="data",".dat "&amp;Y100,
IF($H100="str",".str "&amp;_xlfn.TEXTJOIN(" ",FALSE,OFFSET(program!$B$2,0,A100+1,1,M100-1)),
IF(O100&lt;&gt;0,"LD"&amp;O100&amp;"  "&amp;CHOOSE(O100,Y100,Z100)&amp;", "&amp;AA100,
$L100&amp;" "&amp;_xlfn.TEXTJOIN(", ",TRUE,$Y100:$AA100)
)))</f>
        <v>.dat 0</v>
      </c>
      <c r="E100" s="19" t="b">
        <f t="shared" ca="1" si="24"/>
        <v>0</v>
      </c>
      <c r="F100" s="5" t="str">
        <f t="shared" ca="1" si="25"/>
        <v>print_objs_vars</v>
      </c>
      <c r="G100" s="5">
        <f t="shared" ca="1" si="26"/>
        <v>1308</v>
      </c>
      <c r="H100" s="5" t="str">
        <f t="shared" si="27"/>
        <v>data</v>
      </c>
      <c r="I100" s="13" t="b">
        <f t="shared" si="28"/>
        <v>1</v>
      </c>
      <c r="J100" s="6">
        <f ca="1">OFFSET(program!$B$2,0,disasm!A100)</f>
        <v>0</v>
      </c>
      <c r="K100" s="7">
        <f t="shared" ca="1" si="29"/>
        <v>0</v>
      </c>
      <c r="L100" s="7" t="e">
        <f t="shared" ca="1" si="30"/>
        <v>#VALUE!</v>
      </c>
      <c r="M100" s="7">
        <f t="shared" si="31"/>
        <v>1</v>
      </c>
      <c r="N100" s="7">
        <f t="shared" si="32"/>
        <v>1</v>
      </c>
      <c r="O100" s="7">
        <f t="shared" si="33"/>
        <v>0</v>
      </c>
      <c r="P100" s="8">
        <f t="shared" si="34"/>
        <v>1</v>
      </c>
      <c r="Q100" s="8" t="str">
        <f t="shared" si="35"/>
        <v/>
      </c>
      <c r="R100" s="8" t="str">
        <f t="shared" si="36"/>
        <v/>
      </c>
      <c r="S100" s="8" t="str">
        <f t="shared" ca="1" si="37"/>
        <v>num</v>
      </c>
      <c r="T100" s="8" t="str">
        <f t="shared" si="38"/>
        <v/>
      </c>
      <c r="U100" s="8" t="str">
        <f t="shared" si="39"/>
        <v/>
      </c>
      <c r="V100" s="7">
        <f ca="1">IF(P100="","",OFFSET(program!$B$2,0,disasm!$A100+COLUMN()-COLUMN($V100)+IF($I100,0,1)))</f>
        <v>0</v>
      </c>
      <c r="W100" s="7" t="str">
        <f ca="1">IF(Q100="","",OFFSET(program!$B$2,0,disasm!$A100+COLUMN()-COLUMN($V100)+IF($I100,0,1)))</f>
        <v/>
      </c>
      <c r="X100" s="7" t="str">
        <f ca="1">IF(R100="","",OFFSET(program!$B$2,0,disasm!$A100+COLUMN()-COLUMN($V100)+IF($I100,0,1)))</f>
        <v/>
      </c>
      <c r="Y100" s="3" t="str">
        <f t="shared" ca="1" si="40"/>
        <v>0</v>
      </c>
      <c r="Z100" s="3" t="str">
        <f t="shared" si="41"/>
        <v/>
      </c>
      <c r="AA100" s="3" t="str">
        <f t="shared" si="42"/>
        <v/>
      </c>
      <c r="AB100" s="3" t="str">
        <f ca="1">" "
&amp;AF100
&amp;IF(AND(OR(K100=5,K100=6),MOD(INT(J100/1000),10)=1)," A2","")
&amp;IF(AND(NOT(I100),J100=109,OFFSET(program!$B$2,0,disasm!$A100+1)&gt;0,NOT(ISNUMBER(FIND(" A1 "," "&amp;AF100&amp;" "))))," AUTOLABEL","")
&amp;" "</f>
        <v xml:space="preserve">  </v>
      </c>
      <c r="AC100" s="17" t="s">
        <v>227</v>
      </c>
    </row>
    <row r="101" spans="1:32" x14ac:dyDescent="0.2">
      <c r="A101" s="1">
        <f t="shared" ca="1" si="22"/>
        <v>1310</v>
      </c>
      <c r="B101" s="2" t="str">
        <f t="shared" ca="1" si="23"/>
        <v>print_objs</v>
      </c>
      <c r="C101" s="3" t="str">
        <f ca="1">_xlfn.TEXTJOIN(" ",FALSE,OFFSET(program!$B$2,0,A101,1,M101))</f>
        <v>109 2</v>
      </c>
      <c r="D101" s="4" t="str">
        <f ca="1">IF($H101="data",".dat "&amp;Y101,
IF($H101="str",".str "&amp;_xlfn.TEXTJOIN(" ",FALSE,OFFSET(program!$B$2,0,A101+1,1,M101-1)),
IF(O101&lt;&gt;0,"LD"&amp;O101&amp;"  "&amp;CHOOSE(O101,Y101,Z101)&amp;", "&amp;AA101,
$L101&amp;" "&amp;_xlfn.TEXTJOIN(", ",TRUE,$Y101:$AA101)
)))</f>
        <v>SP+  2</v>
      </c>
      <c r="E101" s="19" t="b">
        <f t="shared" ca="1" si="24"/>
        <v>1</v>
      </c>
      <c r="F101" s="5" t="str">
        <f t="shared" si="25"/>
        <v>print_objs</v>
      </c>
      <c r="G101" s="5">
        <f t="shared" ca="1" si="26"/>
        <v>1310</v>
      </c>
      <c r="H101" s="5" t="str">
        <f t="shared" si="27"/>
        <v>code</v>
      </c>
      <c r="I101" s="13" t="b">
        <f t="shared" si="28"/>
        <v>0</v>
      </c>
      <c r="J101" s="6">
        <f ca="1">OFFSET(program!$B$2,0,disasm!A101)</f>
        <v>109</v>
      </c>
      <c r="K101" s="7">
        <f t="shared" ca="1" si="29"/>
        <v>9</v>
      </c>
      <c r="L101" s="7" t="str">
        <f t="shared" ca="1" si="30"/>
        <v xml:space="preserve">SP+ </v>
      </c>
      <c r="M101" s="7">
        <f t="shared" ca="1" si="31"/>
        <v>2</v>
      </c>
      <c r="N101" s="7">
        <f t="shared" ca="1" si="32"/>
        <v>1</v>
      </c>
      <c r="O101" s="7">
        <f t="shared" ca="1" si="33"/>
        <v>0</v>
      </c>
      <c r="P101" s="8">
        <f t="shared" ca="1" si="34"/>
        <v>1</v>
      </c>
      <c r="Q101" s="8" t="str">
        <f t="shared" ca="1" si="35"/>
        <v/>
      </c>
      <c r="R101" s="8" t="str">
        <f t="shared" ca="1" si="36"/>
        <v/>
      </c>
      <c r="S101" s="8" t="str">
        <f t="shared" ca="1" si="37"/>
        <v>num</v>
      </c>
      <c r="T101" s="8" t="str">
        <f t="shared" ca="1" si="38"/>
        <v/>
      </c>
      <c r="U101" s="8" t="str">
        <f t="shared" ca="1" si="39"/>
        <v/>
      </c>
      <c r="V101" s="7">
        <f ca="1">IF(P101="","",OFFSET(program!$B$2,0,disasm!$A101+COLUMN()-COLUMN($V101)+IF($I101,0,1)))</f>
        <v>2</v>
      </c>
      <c r="W101" s="7" t="str">
        <f ca="1">IF(Q101="","",OFFSET(program!$B$2,0,disasm!$A101+COLUMN()-COLUMN($V101)+IF($I101,0,1)))</f>
        <v/>
      </c>
      <c r="X101" s="7" t="str">
        <f ca="1">IF(R101="","",OFFSET(program!$B$2,0,disasm!$A101+COLUMN()-COLUMN($V101)+IF($I101,0,1)))</f>
        <v/>
      </c>
      <c r="Y101" s="3" t="str">
        <f t="shared" ca="1" si="40"/>
        <v>2</v>
      </c>
      <c r="Z101" s="3" t="str">
        <f t="shared" ca="1" si="41"/>
        <v/>
      </c>
      <c r="AA101" s="3" t="str">
        <f t="shared" ca="1" si="42"/>
        <v/>
      </c>
      <c r="AB101" s="3" t="str">
        <f ca="1">" "
&amp;AF101
&amp;IF(AND(OR(K101=5,K101=6),MOD(INT(J101/1000),10)=1)," A2","")
&amp;IF(AND(NOT(I101),J101=109,OFFSET(program!$B$2,0,disasm!$A101+1)&gt;0,NOT(ISNUMBER(FIND(" A1 "," "&amp;AF101&amp;" "))))," AUTOLABEL","")
&amp;" "</f>
        <v xml:space="preserve"> CODE AUTOLABEL </v>
      </c>
      <c r="AD101" s="17" t="s">
        <v>231</v>
      </c>
      <c r="AE101" s="12" t="s">
        <v>232</v>
      </c>
      <c r="AF101" s="12" t="s">
        <v>25</v>
      </c>
    </row>
    <row r="102" spans="1:32" x14ac:dyDescent="0.2">
      <c r="A102" s="1">
        <f t="shared" ca="1" si="22"/>
        <v>1312</v>
      </c>
      <c r="B102" s="2" t="str">
        <f t="shared" ca="1" si="23"/>
        <v>print_objs+2</v>
      </c>
      <c r="C102" s="3" t="str">
        <f ca="1">_xlfn.TEXTJOIN(" ",FALSE,OFFSET(program!$B$2,0,A102,1,M102))</f>
        <v>2101 0 -1 1309</v>
      </c>
      <c r="D102" s="4" t="str">
        <f ca="1">IF($H102="data",".dat "&amp;Y102,
IF($H102="str",".str "&amp;_xlfn.TEXTJOIN(" ",FALSE,OFFSET(program!$B$2,0,A102+1,1,M102-1)),
IF(O102&lt;&gt;0,"LD"&amp;O102&amp;"  "&amp;CHOOSE(O102,Y102,Z102)&amp;", "&amp;AA102,
$L102&amp;" "&amp;_xlfn.TEXTJOIN(", ",TRUE,$Y102:$AA102)
)))</f>
        <v>LD2  [SP-1], [print_objs_vars.cur_room]</v>
      </c>
      <c r="E102" s="19" t="b">
        <f t="shared" ca="1" si="24"/>
        <v>1</v>
      </c>
      <c r="F102" s="5" t="str">
        <f t="shared" ca="1" si="25"/>
        <v>print_objs</v>
      </c>
      <c r="G102" s="5">
        <f t="shared" ca="1" si="26"/>
        <v>1310</v>
      </c>
      <c r="H102" s="5" t="str">
        <f t="shared" si="27"/>
        <v>code</v>
      </c>
      <c r="I102" s="13" t="b">
        <f t="shared" si="28"/>
        <v>0</v>
      </c>
      <c r="J102" s="6">
        <f ca="1">OFFSET(program!$B$2,0,disasm!A102)</f>
        <v>2101</v>
      </c>
      <c r="K102" s="7">
        <f t="shared" ca="1" si="29"/>
        <v>1</v>
      </c>
      <c r="L102" s="7" t="str">
        <f t="shared" ca="1" si="30"/>
        <v xml:space="preserve">ADD </v>
      </c>
      <c r="M102" s="7">
        <f t="shared" ca="1" si="31"/>
        <v>4</v>
      </c>
      <c r="N102" s="7">
        <f t="shared" ca="1" si="32"/>
        <v>3</v>
      </c>
      <c r="O102" s="7">
        <f t="shared" ca="1" si="33"/>
        <v>2</v>
      </c>
      <c r="P102" s="8">
        <f t="shared" ca="1" si="34"/>
        <v>1</v>
      </c>
      <c r="Q102" s="8">
        <f t="shared" ca="1" si="35"/>
        <v>2</v>
      </c>
      <c r="R102" s="8">
        <f t="shared" ca="1" si="36"/>
        <v>0</v>
      </c>
      <c r="S102" s="8" t="str">
        <f t="shared" ca="1" si="37"/>
        <v>num</v>
      </c>
      <c r="T102" s="8" t="str">
        <f t="shared" ca="1" si="38"/>
        <v>num</v>
      </c>
      <c r="U102" s="8" t="str">
        <f t="shared" ca="1" si="39"/>
        <v>addr</v>
      </c>
      <c r="V102" s="7">
        <f ca="1">IF(P102="","",OFFSET(program!$B$2,0,disasm!$A102+COLUMN()-COLUMN($V102)+IF($I102,0,1)))</f>
        <v>0</v>
      </c>
      <c r="W102" s="7">
        <f ca="1">IF(Q102="","",OFFSET(program!$B$2,0,disasm!$A102+COLUMN()-COLUMN($V102)+IF($I102,0,1)))</f>
        <v>-1</v>
      </c>
      <c r="X102" s="7">
        <f ca="1">IF(R102="","",OFFSET(program!$B$2,0,disasm!$A102+COLUMN()-COLUMN($V102)+IF($I102,0,1)))</f>
        <v>1309</v>
      </c>
      <c r="Y102" s="3" t="str">
        <f t="shared" ca="1" si="40"/>
        <v>0</v>
      </c>
      <c r="Z102" s="3" t="str">
        <f t="shared" ca="1" si="41"/>
        <v>[SP-1]</v>
      </c>
      <c r="AA102" s="3" t="str">
        <f t="shared" ca="1" si="42"/>
        <v>[print_objs_vars.cur_room]</v>
      </c>
      <c r="AB102" s="3" t="str">
        <f ca="1">" "
&amp;AF102
&amp;IF(AND(OR(K102=5,K102=6),MOD(INT(J102/1000),10)=1)," A2","")
&amp;IF(AND(NOT(I102),J102=109,OFFSET(program!$B$2,0,disasm!$A102+1)&gt;0,NOT(ISNUMBER(FIND(" A1 "," "&amp;AF102&amp;" "))))," AUTOLABEL","")
&amp;" "</f>
        <v xml:space="preserve">  </v>
      </c>
      <c r="AD102" s="17" t="s">
        <v>228</v>
      </c>
    </row>
    <row r="103" spans="1:32" x14ac:dyDescent="0.2">
      <c r="A103" s="1">
        <f t="shared" ca="1" si="22"/>
        <v>1316</v>
      </c>
      <c r="B103" s="2" t="str">
        <f t="shared" ca="1" si="23"/>
        <v>print_objs+6</v>
      </c>
      <c r="C103" s="3" t="str">
        <f ca="1">_xlfn.TEXTJOIN(" ",FALSE,OFFSET(program!$B$2,0,A103,1,M103))</f>
        <v>1101 0 0 1308</v>
      </c>
      <c r="D103" s="4" t="str">
        <f ca="1">IF($H103="data",".dat "&amp;Y103,
IF($H103="str",".str "&amp;_xlfn.TEXTJOIN(" ",FALSE,OFFSET(program!$B$2,0,A103+1,1,M103-1)),
IF(O103&lt;&gt;0,"LD"&amp;O103&amp;"  "&amp;CHOOSE(O103,Y103,Z103)&amp;", "&amp;AA103,
$L103&amp;" "&amp;_xlfn.TEXTJOIN(", ",TRUE,$Y103:$AA103)
)))</f>
        <v>LD2  0, [print_objs_vars.cur_room_items_available]</v>
      </c>
      <c r="E103" s="19" t="b">
        <f t="shared" ca="1" si="24"/>
        <v>1</v>
      </c>
      <c r="F103" s="5" t="str">
        <f t="shared" ca="1" si="25"/>
        <v>print_objs</v>
      </c>
      <c r="G103" s="5">
        <f t="shared" ca="1" si="26"/>
        <v>1310</v>
      </c>
      <c r="H103" s="5" t="str">
        <f t="shared" si="27"/>
        <v>code</v>
      </c>
      <c r="I103" s="13" t="b">
        <f t="shared" si="28"/>
        <v>0</v>
      </c>
      <c r="J103" s="6">
        <f ca="1">OFFSET(program!$B$2,0,disasm!A103)</f>
        <v>1101</v>
      </c>
      <c r="K103" s="7">
        <f t="shared" ca="1" si="29"/>
        <v>1</v>
      </c>
      <c r="L103" s="7" t="str">
        <f t="shared" ca="1" si="30"/>
        <v xml:space="preserve">ADD </v>
      </c>
      <c r="M103" s="7">
        <f t="shared" ca="1" si="31"/>
        <v>4</v>
      </c>
      <c r="N103" s="7">
        <f t="shared" ca="1" si="32"/>
        <v>3</v>
      </c>
      <c r="O103" s="7">
        <f t="shared" ca="1" si="33"/>
        <v>2</v>
      </c>
      <c r="P103" s="8">
        <f t="shared" ca="1" si="34"/>
        <v>1</v>
      </c>
      <c r="Q103" s="8">
        <f t="shared" ca="1" si="35"/>
        <v>1</v>
      </c>
      <c r="R103" s="8">
        <f t="shared" ca="1" si="36"/>
        <v>0</v>
      </c>
      <c r="S103" s="8" t="str">
        <f t="shared" ca="1" si="37"/>
        <v>num</v>
      </c>
      <c r="T103" s="8" t="str">
        <f t="shared" ca="1" si="38"/>
        <v>num</v>
      </c>
      <c r="U103" s="8" t="str">
        <f t="shared" ca="1" si="39"/>
        <v>addr</v>
      </c>
      <c r="V103" s="7">
        <f ca="1">IF(P103="","",OFFSET(program!$B$2,0,disasm!$A103+COLUMN()-COLUMN($V103)+IF($I103,0,1)))</f>
        <v>0</v>
      </c>
      <c r="W103" s="7">
        <f ca="1">IF(Q103="","",OFFSET(program!$B$2,0,disasm!$A103+COLUMN()-COLUMN($V103)+IF($I103,0,1)))</f>
        <v>0</v>
      </c>
      <c r="X103" s="7">
        <f ca="1">IF(R103="","",OFFSET(program!$B$2,0,disasm!$A103+COLUMN()-COLUMN($V103)+IF($I103,0,1)))</f>
        <v>1308</v>
      </c>
      <c r="Y103" s="3" t="str">
        <f t="shared" ca="1" si="40"/>
        <v>0</v>
      </c>
      <c r="Z103" s="3" t="str">
        <f t="shared" ca="1" si="41"/>
        <v>0</v>
      </c>
      <c r="AA103" s="3" t="str">
        <f t="shared" ca="1" si="42"/>
        <v>[print_objs_vars.cur_room_items_available]</v>
      </c>
      <c r="AB103" s="3" t="str">
        <f ca="1">" "
&amp;AF103
&amp;IF(AND(OR(K103=5,K103=6),MOD(INT(J103/1000),10)=1)," A2","")
&amp;IF(AND(NOT(I103),J103=109,OFFSET(program!$B$2,0,disasm!$A103+1)&gt;0,NOT(ISNUMBER(FIND(" A1 "," "&amp;AF103&amp;" "))))," AUTOLABEL","")
&amp;" "</f>
        <v xml:space="preserve">  </v>
      </c>
      <c r="AD103" s="17" t="s">
        <v>238</v>
      </c>
    </row>
    <row r="104" spans="1:32" x14ac:dyDescent="0.2">
      <c r="A104" s="1">
        <f t="shared" ca="1" si="22"/>
        <v>1320</v>
      </c>
      <c r="B104" s="2" t="str">
        <f t="shared" ca="1" si="23"/>
        <v>print_objs+10</v>
      </c>
      <c r="C104" s="3" t="str">
        <f ca="1">_xlfn.TEXTJOIN(" ",FALSE,OFFSET(program!$B$2,0,A104,1,M104))</f>
        <v>21102 4601 1 1</v>
      </c>
      <c r="D104" s="4" t="str">
        <f ca="1">IF($H104="data",".dat "&amp;Y104,
IF($H104="str",".str "&amp;_xlfn.TEXTJOIN(" ",FALSE,OFFSET(program!$B$2,0,A104+1,1,M104-1)),
IF(O104&lt;&gt;0,"LD"&amp;O104&amp;"  "&amp;CHOOSE(O104,Y104,Z104)&amp;", "&amp;AA104,
$L104&amp;" "&amp;_xlfn.TEXTJOIN(", ",TRUE,$Y104:$AA104)
)))</f>
        <v>LD1  obj_spool_of_cat6.room, [SP+1]</v>
      </c>
      <c r="E104" s="19" t="b">
        <f t="shared" ca="1" si="24"/>
        <v>1</v>
      </c>
      <c r="F104" s="5" t="str">
        <f t="shared" ca="1" si="25"/>
        <v>print_objs</v>
      </c>
      <c r="G104" s="5">
        <f t="shared" ca="1" si="26"/>
        <v>1310</v>
      </c>
      <c r="H104" s="5" t="str">
        <f t="shared" si="27"/>
        <v>code</v>
      </c>
      <c r="I104" s="13" t="b">
        <f t="shared" si="28"/>
        <v>0</v>
      </c>
      <c r="J104" s="6">
        <f ca="1">OFFSET(program!$B$2,0,disasm!A104)</f>
        <v>21102</v>
      </c>
      <c r="K104" s="7">
        <f t="shared" ca="1" si="29"/>
        <v>2</v>
      </c>
      <c r="L104" s="7" t="str">
        <f t="shared" ca="1" si="30"/>
        <v xml:space="preserve">MUL </v>
      </c>
      <c r="M104" s="7">
        <f t="shared" ca="1" si="31"/>
        <v>4</v>
      </c>
      <c r="N104" s="7">
        <f t="shared" ca="1" si="32"/>
        <v>3</v>
      </c>
      <c r="O104" s="7">
        <f t="shared" ca="1" si="33"/>
        <v>1</v>
      </c>
      <c r="P104" s="8">
        <f t="shared" ca="1" si="34"/>
        <v>1</v>
      </c>
      <c r="Q104" s="8">
        <f t="shared" ca="1" si="35"/>
        <v>1</v>
      </c>
      <c r="R104" s="8">
        <f t="shared" ca="1" si="36"/>
        <v>2</v>
      </c>
      <c r="S104" s="8" t="str">
        <f t="shared" ca="1" si="37"/>
        <v>addr</v>
      </c>
      <c r="T104" s="8" t="str">
        <f t="shared" ca="1" si="38"/>
        <v>num</v>
      </c>
      <c r="U104" s="8" t="str">
        <f t="shared" ca="1" si="39"/>
        <v>num</v>
      </c>
      <c r="V104" s="7">
        <f ca="1">IF(P104="","",OFFSET(program!$B$2,0,disasm!$A104+COLUMN()-COLUMN($V104)+IF($I104,0,1)))</f>
        <v>4601</v>
      </c>
      <c r="W104" s="7">
        <f ca="1">IF(Q104="","",OFFSET(program!$B$2,0,disasm!$A104+COLUMN()-COLUMN($V104)+IF($I104,0,1)))</f>
        <v>1</v>
      </c>
      <c r="X104" s="7">
        <f ca="1">IF(R104="","",OFFSET(program!$B$2,0,disasm!$A104+COLUMN()-COLUMN($V104)+IF($I104,0,1)))</f>
        <v>1</v>
      </c>
      <c r="Y104" s="3" t="str">
        <f t="shared" ca="1" si="40"/>
        <v>obj_spool_of_cat6.room</v>
      </c>
      <c r="Z104" s="3" t="str">
        <f t="shared" ca="1" si="41"/>
        <v>1</v>
      </c>
      <c r="AA104" s="3" t="str">
        <f t="shared" ca="1" si="42"/>
        <v>[SP+1]</v>
      </c>
      <c r="AB104" s="3" t="str">
        <f ca="1">" "
&amp;AF104
&amp;IF(AND(OR(K104=5,K104=6),MOD(INT(J104/1000),10)=1)," A2","")
&amp;IF(AND(NOT(I104),J104=109,OFFSET(program!$B$2,0,disasm!$A104+1)&gt;0,NOT(ISNUMBER(FIND(" A1 "," "&amp;AF104&amp;" "))))," AUTOLABEL","")
&amp;" "</f>
        <v xml:space="preserve"> A1 </v>
      </c>
      <c r="AF104" s="12" t="s">
        <v>31</v>
      </c>
    </row>
    <row r="105" spans="1:32" x14ac:dyDescent="0.2">
      <c r="A105" s="1">
        <f t="shared" ca="1" si="22"/>
        <v>1324</v>
      </c>
      <c r="B105" s="2" t="str">
        <f t="shared" ca="1" si="23"/>
        <v>print_objs+14</v>
      </c>
      <c r="C105" s="3" t="str">
        <f ca="1">_xlfn.TEXTJOIN(" ",FALSE,OFFSET(program!$B$2,0,A105,1,M105))</f>
        <v>21101 13 0 2</v>
      </c>
      <c r="D105" s="4" t="str">
        <f ca="1">IF($H105="data",".dat "&amp;Y105,
IF($H105="str",".str "&amp;_xlfn.TEXTJOIN(" ",FALSE,OFFSET(program!$B$2,0,A105+1,1,M105-1)),
IF(O105&lt;&gt;0,"LD"&amp;O105&amp;"  "&amp;CHOOSE(O105,Y105,Z105)&amp;", "&amp;AA105,
$L105&amp;" "&amp;_xlfn.TEXTJOIN(", ",TRUE,$Y105:$AA105)
)))</f>
        <v>LD1  13, [SP+2]</v>
      </c>
      <c r="E105" s="19" t="b">
        <f t="shared" ca="1" si="24"/>
        <v>1</v>
      </c>
      <c r="F105" s="5" t="str">
        <f t="shared" ca="1" si="25"/>
        <v>print_objs</v>
      </c>
      <c r="G105" s="5">
        <f t="shared" ca="1" si="26"/>
        <v>1310</v>
      </c>
      <c r="H105" s="5" t="str">
        <f t="shared" si="27"/>
        <v>code</v>
      </c>
      <c r="I105" s="13" t="b">
        <f t="shared" si="28"/>
        <v>0</v>
      </c>
      <c r="J105" s="6">
        <f ca="1">OFFSET(program!$B$2,0,disasm!A105)</f>
        <v>21101</v>
      </c>
      <c r="K105" s="7">
        <f t="shared" ca="1" si="29"/>
        <v>1</v>
      </c>
      <c r="L105" s="7" t="str">
        <f t="shared" ca="1" si="30"/>
        <v xml:space="preserve">ADD </v>
      </c>
      <c r="M105" s="7">
        <f t="shared" ca="1" si="31"/>
        <v>4</v>
      </c>
      <c r="N105" s="7">
        <f t="shared" ca="1" si="32"/>
        <v>3</v>
      </c>
      <c r="O105" s="7">
        <f t="shared" ca="1" si="33"/>
        <v>1</v>
      </c>
      <c r="P105" s="8">
        <f t="shared" ca="1" si="34"/>
        <v>1</v>
      </c>
      <c r="Q105" s="8">
        <f t="shared" ca="1" si="35"/>
        <v>1</v>
      </c>
      <c r="R105" s="8">
        <f t="shared" ca="1" si="36"/>
        <v>2</v>
      </c>
      <c r="S105" s="8" t="str">
        <f t="shared" ca="1" si="37"/>
        <v>num</v>
      </c>
      <c r="T105" s="8" t="str">
        <f t="shared" ca="1" si="38"/>
        <v>num</v>
      </c>
      <c r="U105" s="8" t="str">
        <f t="shared" ca="1" si="39"/>
        <v>num</v>
      </c>
      <c r="V105" s="7">
        <f ca="1">IF(P105="","",OFFSET(program!$B$2,0,disasm!$A105+COLUMN()-COLUMN($V105)+IF($I105,0,1)))</f>
        <v>13</v>
      </c>
      <c r="W105" s="7">
        <f ca="1">IF(Q105="","",OFFSET(program!$B$2,0,disasm!$A105+COLUMN()-COLUMN($V105)+IF($I105,0,1)))</f>
        <v>0</v>
      </c>
      <c r="X105" s="7">
        <f ca="1">IF(R105="","",OFFSET(program!$B$2,0,disasm!$A105+COLUMN()-COLUMN($V105)+IF($I105,0,1)))</f>
        <v>2</v>
      </c>
      <c r="Y105" s="3" t="str">
        <f t="shared" ca="1" si="40"/>
        <v>13</v>
      </c>
      <c r="Z105" s="3" t="str">
        <f t="shared" ca="1" si="41"/>
        <v>0</v>
      </c>
      <c r="AA105" s="3" t="str">
        <f t="shared" ca="1" si="42"/>
        <v>[SP+2]</v>
      </c>
      <c r="AB105" s="3" t="str">
        <f ca="1">" "
&amp;AF105
&amp;IF(AND(OR(K105=5,K105=6),MOD(INT(J105/1000),10)=1)," A2","")
&amp;IF(AND(NOT(I105),J105=109,OFFSET(program!$B$2,0,disasm!$A105+1)&gt;0,NOT(ISNUMBER(FIND(" A1 "," "&amp;AF105&amp;" "))))," AUTOLABEL","")
&amp;" "</f>
        <v xml:space="preserve">  </v>
      </c>
    </row>
    <row r="106" spans="1:32" x14ac:dyDescent="0.2">
      <c r="A106" s="1">
        <f t="shared" ca="1" si="22"/>
        <v>1328</v>
      </c>
      <c r="B106" s="2" t="str">
        <f t="shared" ca="1" si="23"/>
        <v>print_objs+18</v>
      </c>
      <c r="C106" s="3" t="str">
        <f ca="1">_xlfn.TEXTJOIN(" ",FALSE,OFFSET(program!$B$2,0,A106,1,M106))</f>
        <v>21101 0 4 3</v>
      </c>
      <c r="D106" s="4" t="str">
        <f ca="1">IF($H106="data",".dat "&amp;Y106,
IF($H106="str",".str "&amp;_xlfn.TEXTJOIN(" ",FALSE,OFFSET(program!$B$2,0,A106+1,1,M106-1)),
IF(O106&lt;&gt;0,"LD"&amp;O106&amp;"  "&amp;CHOOSE(O106,Y106,Z106)&amp;", "&amp;AA106,
$L106&amp;" "&amp;_xlfn.TEXTJOIN(", ",TRUE,$Y106:$AA106)
)))</f>
        <v>LD2  4, [SP+3]</v>
      </c>
      <c r="E106" s="19" t="b">
        <f t="shared" ca="1" si="24"/>
        <v>1</v>
      </c>
      <c r="F106" s="5" t="str">
        <f t="shared" ca="1" si="25"/>
        <v>print_objs</v>
      </c>
      <c r="G106" s="5">
        <f t="shared" ca="1" si="26"/>
        <v>1310</v>
      </c>
      <c r="H106" s="5" t="str">
        <f t="shared" si="27"/>
        <v>code</v>
      </c>
      <c r="I106" s="13" t="b">
        <f t="shared" si="28"/>
        <v>0</v>
      </c>
      <c r="J106" s="6">
        <f ca="1">OFFSET(program!$B$2,0,disasm!A106)</f>
        <v>21101</v>
      </c>
      <c r="K106" s="7">
        <f t="shared" ca="1" si="29"/>
        <v>1</v>
      </c>
      <c r="L106" s="7" t="str">
        <f t="shared" ca="1" si="30"/>
        <v xml:space="preserve">ADD </v>
      </c>
      <c r="M106" s="7">
        <f t="shared" ca="1" si="31"/>
        <v>4</v>
      </c>
      <c r="N106" s="7">
        <f t="shared" ca="1" si="32"/>
        <v>3</v>
      </c>
      <c r="O106" s="7">
        <f t="shared" ca="1" si="33"/>
        <v>2</v>
      </c>
      <c r="P106" s="8">
        <f t="shared" ca="1" si="34"/>
        <v>1</v>
      </c>
      <c r="Q106" s="8">
        <f t="shared" ca="1" si="35"/>
        <v>1</v>
      </c>
      <c r="R106" s="8">
        <f t="shared" ca="1" si="36"/>
        <v>2</v>
      </c>
      <c r="S106" s="8" t="str">
        <f t="shared" ca="1" si="37"/>
        <v>num</v>
      </c>
      <c r="T106" s="8" t="str">
        <f t="shared" ca="1" si="38"/>
        <v>num</v>
      </c>
      <c r="U106" s="8" t="str">
        <f t="shared" ca="1" si="39"/>
        <v>num</v>
      </c>
      <c r="V106" s="7">
        <f ca="1">IF(P106="","",OFFSET(program!$B$2,0,disasm!$A106+COLUMN()-COLUMN($V106)+IF($I106,0,1)))</f>
        <v>0</v>
      </c>
      <c r="W106" s="7">
        <f ca="1">IF(Q106="","",OFFSET(program!$B$2,0,disasm!$A106+COLUMN()-COLUMN($V106)+IF($I106,0,1)))</f>
        <v>4</v>
      </c>
      <c r="X106" s="7">
        <f ca="1">IF(R106="","",OFFSET(program!$B$2,0,disasm!$A106+COLUMN()-COLUMN($V106)+IF($I106,0,1)))</f>
        <v>3</v>
      </c>
      <c r="Y106" s="3" t="str">
        <f t="shared" ca="1" si="40"/>
        <v>0</v>
      </c>
      <c r="Z106" s="3" t="str">
        <f t="shared" ca="1" si="41"/>
        <v>4</v>
      </c>
      <c r="AA106" s="3" t="str">
        <f t="shared" ca="1" si="42"/>
        <v>[SP+3]</v>
      </c>
      <c r="AB106" s="3" t="str">
        <f ca="1">" "
&amp;AF106
&amp;IF(AND(OR(K106=5,K106=6),MOD(INT(J106/1000),10)=1)," A2","")
&amp;IF(AND(NOT(I106),J106=109,OFFSET(program!$B$2,0,disasm!$A106+1)&gt;0,NOT(ISNUMBER(FIND(" A1 "," "&amp;AF106&amp;" "))))," AUTOLABEL","")
&amp;" "</f>
        <v xml:space="preserve">  </v>
      </c>
    </row>
    <row r="107" spans="1:32" x14ac:dyDescent="0.2">
      <c r="A107" s="1">
        <f t="shared" ca="1" si="22"/>
        <v>1332</v>
      </c>
      <c r="B107" s="2" t="str">
        <f t="shared" ca="1" si="23"/>
        <v>print_objs+22</v>
      </c>
      <c r="C107" s="3" t="str">
        <f ca="1">_xlfn.TEXTJOIN(" ",FALSE,OFFSET(program!$B$2,0,A107,1,M107))</f>
        <v>21102 1353 1 4</v>
      </c>
      <c r="D107" s="4" t="str">
        <f ca="1">IF($H107="data",".dat "&amp;Y107,
IF($H107="str",".str "&amp;_xlfn.TEXTJOIN(" ",FALSE,OFFSET(program!$B$2,0,A107+1,1,M107-1)),
IF(O107&lt;&gt;0,"LD"&amp;O107&amp;"  "&amp;CHOOSE(O107,Y107,Z107)&amp;", "&amp;AA107,
$L107&amp;" "&amp;_xlfn.TEXTJOIN(", ",TRUE,$Y107:$AA107)
)))</f>
        <v>LD1  print_item, [SP+4]</v>
      </c>
      <c r="E107" s="19" t="b">
        <f t="shared" ca="1" si="24"/>
        <v>1</v>
      </c>
      <c r="F107" s="5" t="str">
        <f t="shared" ca="1" si="25"/>
        <v>print_objs</v>
      </c>
      <c r="G107" s="5">
        <f t="shared" ca="1" si="26"/>
        <v>1310</v>
      </c>
      <c r="H107" s="5" t="str">
        <f t="shared" si="27"/>
        <v>code</v>
      </c>
      <c r="I107" s="13" t="b">
        <f t="shared" si="28"/>
        <v>0</v>
      </c>
      <c r="J107" s="6">
        <f ca="1">OFFSET(program!$B$2,0,disasm!A107)</f>
        <v>21102</v>
      </c>
      <c r="K107" s="7">
        <f t="shared" ca="1" si="29"/>
        <v>2</v>
      </c>
      <c r="L107" s="7" t="str">
        <f t="shared" ca="1" si="30"/>
        <v xml:space="preserve">MUL </v>
      </c>
      <c r="M107" s="7">
        <f t="shared" ca="1" si="31"/>
        <v>4</v>
      </c>
      <c r="N107" s="7">
        <f t="shared" ca="1" si="32"/>
        <v>3</v>
      </c>
      <c r="O107" s="7">
        <f t="shared" ca="1" si="33"/>
        <v>1</v>
      </c>
      <c r="P107" s="8">
        <f t="shared" ca="1" si="34"/>
        <v>1</v>
      </c>
      <c r="Q107" s="8">
        <f t="shared" ca="1" si="35"/>
        <v>1</v>
      </c>
      <c r="R107" s="8">
        <f t="shared" ca="1" si="36"/>
        <v>2</v>
      </c>
      <c r="S107" s="8" t="str">
        <f t="shared" ca="1" si="37"/>
        <v>addr</v>
      </c>
      <c r="T107" s="8" t="str">
        <f t="shared" ca="1" si="38"/>
        <v>num</v>
      </c>
      <c r="U107" s="8" t="str">
        <f t="shared" ca="1" si="39"/>
        <v>num</v>
      </c>
      <c r="V107" s="7">
        <f ca="1">IF(P107="","",OFFSET(program!$B$2,0,disasm!$A107+COLUMN()-COLUMN($V107)+IF($I107,0,1)))</f>
        <v>1353</v>
      </c>
      <c r="W107" s="7">
        <f ca="1">IF(Q107="","",OFFSET(program!$B$2,0,disasm!$A107+COLUMN()-COLUMN($V107)+IF($I107,0,1)))</f>
        <v>1</v>
      </c>
      <c r="X107" s="7">
        <f ca="1">IF(R107="","",OFFSET(program!$B$2,0,disasm!$A107+COLUMN()-COLUMN($V107)+IF($I107,0,1)))</f>
        <v>4</v>
      </c>
      <c r="Y107" s="3" t="str">
        <f t="shared" ca="1" si="40"/>
        <v>print_item</v>
      </c>
      <c r="Z107" s="3" t="str">
        <f t="shared" ca="1" si="41"/>
        <v>1</v>
      </c>
      <c r="AA107" s="3" t="str">
        <f t="shared" ca="1" si="42"/>
        <v>[SP+4]</v>
      </c>
      <c r="AB107" s="3" t="str">
        <f ca="1">" "
&amp;AF107
&amp;IF(AND(OR(K107=5,K107=6),MOD(INT(J107/1000),10)=1)," A2","")
&amp;IF(AND(NOT(I107),J107=109,OFFSET(program!$B$2,0,disasm!$A107+1)&gt;0,NOT(ISNUMBER(FIND(" A1 "," "&amp;AF107&amp;" "))))," AUTOLABEL","")
&amp;" "</f>
        <v xml:space="preserve"> A1 </v>
      </c>
      <c r="AF107" s="12" t="s">
        <v>31</v>
      </c>
    </row>
    <row r="108" spans="1:32" x14ac:dyDescent="0.2">
      <c r="A108" s="1">
        <f t="shared" ca="1" si="22"/>
        <v>1336</v>
      </c>
      <c r="B108" s="2" t="str">
        <f t="shared" ca="1" si="23"/>
        <v>print_objs+26</v>
      </c>
      <c r="C108" s="3" t="str">
        <f ca="1">_xlfn.TEXTJOIN(" ",FALSE,OFFSET(program!$B$2,0,A108,1,M108))</f>
        <v>21101 0 1343 0</v>
      </c>
      <c r="D108" s="4" t="str">
        <f ca="1">IF($H108="data",".dat "&amp;Y108,
IF($H108="str",".str "&amp;_xlfn.TEXTJOIN(" ",FALSE,OFFSET(program!$B$2,0,A108+1,1,M108-1)),
IF(O108&lt;&gt;0,"LD"&amp;O108&amp;"  "&amp;CHOOSE(O108,Y108,Z108)&amp;", "&amp;AA108,
$L108&amp;" "&amp;_xlfn.TEXTJOIN(", ",TRUE,$Y108:$AA108)
)))</f>
        <v>LD2  print_objs+33, [SP+0]</v>
      </c>
      <c r="E108" s="19" t="b">
        <f t="shared" ca="1" si="24"/>
        <v>1</v>
      </c>
      <c r="F108" s="5" t="str">
        <f t="shared" ca="1" si="25"/>
        <v>print_objs</v>
      </c>
      <c r="G108" s="5">
        <f t="shared" ca="1" si="26"/>
        <v>1310</v>
      </c>
      <c r="H108" s="5" t="str">
        <f t="shared" si="27"/>
        <v>code</v>
      </c>
      <c r="I108" s="13" t="b">
        <f t="shared" si="28"/>
        <v>0</v>
      </c>
      <c r="J108" s="6">
        <f ca="1">OFFSET(program!$B$2,0,disasm!A108)</f>
        <v>21101</v>
      </c>
      <c r="K108" s="7">
        <f t="shared" ca="1" si="29"/>
        <v>1</v>
      </c>
      <c r="L108" s="7" t="str">
        <f t="shared" ca="1" si="30"/>
        <v xml:space="preserve">ADD </v>
      </c>
      <c r="M108" s="7">
        <f t="shared" ca="1" si="31"/>
        <v>4</v>
      </c>
      <c r="N108" s="7">
        <f t="shared" ca="1" si="32"/>
        <v>3</v>
      </c>
      <c r="O108" s="7">
        <f t="shared" ca="1" si="33"/>
        <v>2</v>
      </c>
      <c r="P108" s="8">
        <f t="shared" ca="1" si="34"/>
        <v>1</v>
      </c>
      <c r="Q108" s="8">
        <f t="shared" ca="1" si="35"/>
        <v>1</v>
      </c>
      <c r="R108" s="8">
        <f t="shared" ca="1" si="36"/>
        <v>2</v>
      </c>
      <c r="S108" s="8" t="str">
        <f t="shared" ca="1" si="37"/>
        <v>num</v>
      </c>
      <c r="T108" s="8" t="str">
        <f t="shared" ca="1" si="38"/>
        <v>addr</v>
      </c>
      <c r="U108" s="8" t="str">
        <f t="shared" ca="1" si="39"/>
        <v>num</v>
      </c>
      <c r="V108" s="7">
        <f ca="1">IF(P108="","",OFFSET(program!$B$2,0,disasm!$A108+COLUMN()-COLUMN($V108)+IF($I108,0,1)))</f>
        <v>0</v>
      </c>
      <c r="W108" s="7">
        <f ca="1">IF(Q108="","",OFFSET(program!$B$2,0,disasm!$A108+COLUMN()-COLUMN($V108)+IF($I108,0,1)))</f>
        <v>1343</v>
      </c>
      <c r="X108" s="7">
        <f ca="1">IF(R108="","",OFFSET(program!$B$2,0,disasm!$A108+COLUMN()-COLUMN($V108)+IF($I108,0,1)))</f>
        <v>0</v>
      </c>
      <c r="Y108" s="3" t="str">
        <f t="shared" ca="1" si="40"/>
        <v>0</v>
      </c>
      <c r="Z108" s="3" t="str">
        <f t="shared" ca="1" si="41"/>
        <v>print_objs+33</v>
      </c>
      <c r="AA108" s="3" t="str">
        <f t="shared" ca="1" si="42"/>
        <v>[SP+0]</v>
      </c>
      <c r="AB108" s="3" t="str">
        <f ca="1">" "
&amp;AF108
&amp;IF(AND(OR(K108=5,K108=6),MOD(INT(J108/1000),10)=1)," A2","")
&amp;IF(AND(NOT(I108),J108=109,OFFSET(program!$B$2,0,disasm!$A108+1)&gt;0,NOT(ISNUMBER(FIND(" A1 "," "&amp;AF108&amp;" "))))," AUTOLABEL","")
&amp;" "</f>
        <v xml:space="preserve"> A2 </v>
      </c>
      <c r="AF108" s="12" t="s">
        <v>19</v>
      </c>
    </row>
    <row r="109" spans="1:32" x14ac:dyDescent="0.2">
      <c r="A109" s="1">
        <f t="shared" ca="1" si="22"/>
        <v>1340</v>
      </c>
      <c r="B109" s="2" t="str">
        <f t="shared" ca="1" si="23"/>
        <v>print_objs+30</v>
      </c>
      <c r="C109" s="3" t="str">
        <f ca="1">_xlfn.TEXTJOIN(" ",FALSE,OFFSET(program!$B$2,0,A109,1,M109))</f>
        <v>1106 0 1130</v>
      </c>
      <c r="D109" s="4" t="str">
        <f ca="1">IF($H109="data",".dat "&amp;Y109,
IF($H109="str",".str "&amp;_xlfn.TEXTJOIN(" ",FALSE,OFFSET(program!$B$2,0,A109+1,1,M109-1)),
IF(O109&lt;&gt;0,"LD"&amp;O109&amp;"  "&amp;CHOOSE(O109,Y109,Z109)&amp;", "&amp;AA109,
$L109&amp;" "&amp;_xlfn.TEXTJOIN(", ",TRUE,$Y109:$AA109)
)))</f>
        <v>J=0  0, repeat_items</v>
      </c>
      <c r="E109" s="19" t="b">
        <f t="shared" ca="1" si="24"/>
        <v>1</v>
      </c>
      <c r="F109" s="5" t="str">
        <f t="shared" ca="1" si="25"/>
        <v>print_objs</v>
      </c>
      <c r="G109" s="5">
        <f t="shared" ca="1" si="26"/>
        <v>1310</v>
      </c>
      <c r="H109" s="5" t="str">
        <f t="shared" si="27"/>
        <v>code</v>
      </c>
      <c r="I109" s="13" t="b">
        <f t="shared" si="28"/>
        <v>0</v>
      </c>
      <c r="J109" s="6">
        <f ca="1">OFFSET(program!$B$2,0,disasm!A109)</f>
        <v>1106</v>
      </c>
      <c r="K109" s="7">
        <f t="shared" ca="1" si="29"/>
        <v>6</v>
      </c>
      <c r="L109" s="7" t="str">
        <f t="shared" ca="1" si="30"/>
        <v xml:space="preserve">J=0 </v>
      </c>
      <c r="M109" s="7">
        <f t="shared" ca="1" si="31"/>
        <v>3</v>
      </c>
      <c r="N109" s="7">
        <f t="shared" ca="1" si="32"/>
        <v>2</v>
      </c>
      <c r="O109" s="7">
        <f t="shared" ca="1" si="33"/>
        <v>0</v>
      </c>
      <c r="P109" s="8">
        <f t="shared" ca="1" si="34"/>
        <v>1</v>
      </c>
      <c r="Q109" s="8">
        <f t="shared" ca="1" si="35"/>
        <v>1</v>
      </c>
      <c r="R109" s="8" t="str">
        <f t="shared" ca="1" si="36"/>
        <v/>
      </c>
      <c r="S109" s="8" t="str">
        <f t="shared" ca="1" si="37"/>
        <v>num</v>
      </c>
      <c r="T109" s="8" t="str">
        <f t="shared" ca="1" si="38"/>
        <v>addr</v>
      </c>
      <c r="U109" s="8" t="str">
        <f t="shared" ca="1" si="39"/>
        <v/>
      </c>
      <c r="V109" s="7">
        <f ca="1">IF(P109="","",OFFSET(program!$B$2,0,disasm!$A109+COLUMN()-COLUMN($V109)+IF($I109,0,1)))</f>
        <v>0</v>
      </c>
      <c r="W109" s="7">
        <f ca="1">IF(Q109="","",OFFSET(program!$B$2,0,disasm!$A109+COLUMN()-COLUMN($V109)+IF($I109,0,1)))</f>
        <v>1130</v>
      </c>
      <c r="X109" s="7" t="str">
        <f ca="1">IF(R109="","",OFFSET(program!$B$2,0,disasm!$A109+COLUMN()-COLUMN($V109)+IF($I109,0,1)))</f>
        <v/>
      </c>
      <c r="Y109" s="3" t="str">
        <f t="shared" ca="1" si="40"/>
        <v>0</v>
      </c>
      <c r="Z109" s="3" t="str">
        <f t="shared" ca="1" si="41"/>
        <v>repeat_items</v>
      </c>
      <c r="AA109" s="3" t="str">
        <f t="shared" ca="1" si="42"/>
        <v/>
      </c>
      <c r="AB109" s="3" t="str">
        <f ca="1">" "
&amp;AF109
&amp;IF(AND(OR(K109=5,K109=6),MOD(INT(J109/1000),10)=1)," A2","")
&amp;IF(AND(NOT(I109),J109=109,OFFSET(program!$B$2,0,disasm!$A109+1)&gt;0,NOT(ISNUMBER(FIND(" A1 "," "&amp;AF109&amp;" "))))," AUTOLABEL","")
&amp;" "</f>
        <v xml:space="preserve">  A2 </v>
      </c>
      <c r="AD109" s="17" t="s">
        <v>234</v>
      </c>
    </row>
    <row r="110" spans="1:32" x14ac:dyDescent="0.2">
      <c r="A110" s="1">
        <f t="shared" ca="1" si="22"/>
        <v>1343</v>
      </c>
      <c r="B110" s="2" t="str">
        <f t="shared" ca="1" si="23"/>
        <v>print_objs+33</v>
      </c>
      <c r="C110" s="3" t="str">
        <f ca="1">_xlfn.TEXTJOIN(" ",FALSE,OFFSET(program!$B$2,0,A110,1,M110))</f>
        <v>20102 1 1308 -1</v>
      </c>
      <c r="D110" s="4" t="str">
        <f ca="1">IF($H110="data",".dat "&amp;Y110,
IF($H110="str",".str "&amp;_xlfn.TEXTJOIN(" ",FALSE,OFFSET(program!$B$2,0,A110+1,1,M110-1)),
IF(O110&lt;&gt;0,"LD"&amp;O110&amp;"  "&amp;CHOOSE(O110,Y110,Z110)&amp;", "&amp;AA110,
$L110&amp;" "&amp;_xlfn.TEXTJOIN(", ",TRUE,$Y110:$AA110)
)))</f>
        <v>LD2  [print_objs_vars.cur_room_items_available], [SP-1]</v>
      </c>
      <c r="E110" s="19" t="b">
        <f t="shared" ca="1" si="24"/>
        <v>1</v>
      </c>
      <c r="F110" s="5" t="str">
        <f t="shared" ca="1" si="25"/>
        <v>print_objs</v>
      </c>
      <c r="G110" s="5">
        <f t="shared" ca="1" si="26"/>
        <v>1310</v>
      </c>
      <c r="H110" s="5" t="str">
        <f t="shared" si="27"/>
        <v>code</v>
      </c>
      <c r="I110" s="13" t="b">
        <f t="shared" si="28"/>
        <v>0</v>
      </c>
      <c r="J110" s="6">
        <f ca="1">OFFSET(program!$B$2,0,disasm!A110)</f>
        <v>20102</v>
      </c>
      <c r="K110" s="7">
        <f t="shared" ca="1" si="29"/>
        <v>2</v>
      </c>
      <c r="L110" s="7" t="str">
        <f t="shared" ca="1" si="30"/>
        <v xml:space="preserve">MUL </v>
      </c>
      <c r="M110" s="7">
        <f t="shared" ca="1" si="31"/>
        <v>4</v>
      </c>
      <c r="N110" s="7">
        <f t="shared" ca="1" si="32"/>
        <v>3</v>
      </c>
      <c r="O110" s="7">
        <f t="shared" ca="1" si="33"/>
        <v>2</v>
      </c>
      <c r="P110" s="8">
        <f t="shared" ca="1" si="34"/>
        <v>1</v>
      </c>
      <c r="Q110" s="8">
        <f t="shared" ca="1" si="35"/>
        <v>0</v>
      </c>
      <c r="R110" s="8">
        <f t="shared" ca="1" si="36"/>
        <v>2</v>
      </c>
      <c r="S110" s="8" t="str">
        <f t="shared" ca="1" si="37"/>
        <v>num</v>
      </c>
      <c r="T110" s="8" t="str">
        <f t="shared" ca="1" si="38"/>
        <v>addr</v>
      </c>
      <c r="U110" s="8" t="str">
        <f t="shared" ca="1" si="39"/>
        <v>num</v>
      </c>
      <c r="V110" s="7">
        <f ca="1">IF(P110="","",OFFSET(program!$B$2,0,disasm!$A110+COLUMN()-COLUMN($V110)+IF($I110,0,1)))</f>
        <v>1</v>
      </c>
      <c r="W110" s="7">
        <f ca="1">IF(Q110="","",OFFSET(program!$B$2,0,disasm!$A110+COLUMN()-COLUMN($V110)+IF($I110,0,1)))</f>
        <v>1308</v>
      </c>
      <c r="X110" s="7">
        <f ca="1">IF(R110="","",OFFSET(program!$B$2,0,disasm!$A110+COLUMN()-COLUMN($V110)+IF($I110,0,1)))</f>
        <v>-1</v>
      </c>
      <c r="Y110" s="3" t="str">
        <f t="shared" ca="1" si="40"/>
        <v>1</v>
      </c>
      <c r="Z110" s="3" t="str">
        <f t="shared" ca="1" si="41"/>
        <v>[print_objs_vars.cur_room_items_available]</v>
      </c>
      <c r="AA110" s="3" t="str">
        <f t="shared" ca="1" si="42"/>
        <v>[SP-1]</v>
      </c>
      <c r="AB110" s="3" t="str">
        <f ca="1">" "
&amp;AF110
&amp;IF(AND(OR(K110=5,K110=6),MOD(INT(J110/1000),10)=1)," A2","")
&amp;IF(AND(NOT(I110),J110=109,OFFSET(program!$B$2,0,disasm!$A110+1)&gt;0,NOT(ISNUMBER(FIND(" A1 "," "&amp;AF110&amp;" "))))," AUTOLABEL","")
&amp;" "</f>
        <v xml:space="preserve">  </v>
      </c>
      <c r="AD110" s="17" t="s">
        <v>237</v>
      </c>
    </row>
    <row r="111" spans="1:32" x14ac:dyDescent="0.2">
      <c r="A111" s="1">
        <f t="shared" ca="1" si="22"/>
        <v>1347</v>
      </c>
      <c r="B111" s="2" t="str">
        <f t="shared" ca="1" si="23"/>
        <v>print_objs+37</v>
      </c>
      <c r="C111" s="3" t="str">
        <f ca="1">_xlfn.TEXTJOIN(" ",FALSE,OFFSET(program!$B$2,0,A111,1,M111))</f>
        <v>109 -2</v>
      </c>
      <c r="D111" s="4" t="str">
        <f ca="1">IF($H111="data",".dat "&amp;Y111,
IF($H111="str",".str "&amp;_xlfn.TEXTJOIN(" ",FALSE,OFFSET(program!$B$2,0,A111+1,1,M111-1)),
IF(O111&lt;&gt;0,"LD"&amp;O111&amp;"  "&amp;CHOOSE(O111,Y111,Z111)&amp;", "&amp;AA111,
$L111&amp;" "&amp;_xlfn.TEXTJOIN(", ",TRUE,$Y111:$AA111)
)))</f>
        <v>SP+  -2</v>
      </c>
      <c r="E111" s="19" t="b">
        <f t="shared" ca="1" si="24"/>
        <v>1</v>
      </c>
      <c r="F111" s="5" t="str">
        <f t="shared" ca="1" si="25"/>
        <v>print_objs</v>
      </c>
      <c r="G111" s="5">
        <f t="shared" ca="1" si="26"/>
        <v>1310</v>
      </c>
      <c r="H111" s="5" t="str">
        <f t="shared" si="27"/>
        <v>code</v>
      </c>
      <c r="I111" s="13" t="b">
        <f t="shared" si="28"/>
        <v>0</v>
      </c>
      <c r="J111" s="6">
        <f ca="1">OFFSET(program!$B$2,0,disasm!A111)</f>
        <v>109</v>
      </c>
      <c r="K111" s="7">
        <f t="shared" ca="1" si="29"/>
        <v>9</v>
      </c>
      <c r="L111" s="7" t="str">
        <f t="shared" ca="1" si="30"/>
        <v xml:space="preserve">SP+ </v>
      </c>
      <c r="M111" s="7">
        <f t="shared" ca="1" si="31"/>
        <v>2</v>
      </c>
      <c r="N111" s="7">
        <f t="shared" ca="1" si="32"/>
        <v>1</v>
      </c>
      <c r="O111" s="7">
        <f t="shared" ca="1" si="33"/>
        <v>0</v>
      </c>
      <c r="P111" s="8">
        <f t="shared" ca="1" si="34"/>
        <v>1</v>
      </c>
      <c r="Q111" s="8" t="str">
        <f t="shared" ca="1" si="35"/>
        <v/>
      </c>
      <c r="R111" s="8" t="str">
        <f t="shared" ca="1" si="36"/>
        <v/>
      </c>
      <c r="S111" s="8" t="str">
        <f t="shared" ca="1" si="37"/>
        <v>num</v>
      </c>
      <c r="T111" s="8" t="str">
        <f t="shared" ca="1" si="38"/>
        <v/>
      </c>
      <c r="U111" s="8" t="str">
        <f t="shared" ca="1" si="39"/>
        <v/>
      </c>
      <c r="V111" s="7">
        <f ca="1">IF(P111="","",OFFSET(program!$B$2,0,disasm!$A111+COLUMN()-COLUMN($V111)+IF($I111,0,1)))</f>
        <v>-2</v>
      </c>
      <c r="W111" s="7" t="str">
        <f ca="1">IF(Q111="","",OFFSET(program!$B$2,0,disasm!$A111+COLUMN()-COLUMN($V111)+IF($I111,0,1)))</f>
        <v/>
      </c>
      <c r="X111" s="7" t="str">
        <f ca="1">IF(R111="","",OFFSET(program!$B$2,0,disasm!$A111+COLUMN()-COLUMN($V111)+IF($I111,0,1)))</f>
        <v/>
      </c>
      <c r="Y111" s="3" t="str">
        <f t="shared" ca="1" si="40"/>
        <v>-2</v>
      </c>
      <c r="Z111" s="3" t="str">
        <f t="shared" ca="1" si="41"/>
        <v/>
      </c>
      <c r="AA111" s="3" t="str">
        <f t="shared" ca="1" si="42"/>
        <v/>
      </c>
      <c r="AB111" s="3" t="str">
        <f ca="1">" "
&amp;AF111
&amp;IF(AND(OR(K111=5,K111=6),MOD(INT(J111/1000),10)=1)," A2","")
&amp;IF(AND(NOT(I111),J111=109,OFFSET(program!$B$2,0,disasm!$A111+1)&gt;0,NOT(ISNUMBER(FIND(" A1 "," "&amp;AF111&amp;" "))))," AUTOLABEL","")
&amp;" "</f>
        <v xml:space="preserve">  </v>
      </c>
    </row>
    <row r="112" spans="1:32" x14ac:dyDescent="0.2">
      <c r="A112" s="1">
        <f t="shared" ca="1" si="22"/>
        <v>1349</v>
      </c>
      <c r="B112" s="2" t="str">
        <f t="shared" ca="1" si="23"/>
        <v>print_objs+39</v>
      </c>
      <c r="C112" s="3" t="str">
        <f ca="1">_xlfn.TEXTJOIN(" ",FALSE,OFFSET(program!$B$2,0,A112,1,M112))</f>
        <v>2106 0 0</v>
      </c>
      <c r="D112" s="4" t="str">
        <f ca="1">IF($H112="data",".dat "&amp;Y112,
IF($H112="str",".str "&amp;_xlfn.TEXTJOIN(" ",FALSE,OFFSET(program!$B$2,0,A112+1,1,M112-1)),
IF(O112&lt;&gt;0,"LD"&amp;O112&amp;"  "&amp;CHOOSE(O112,Y112,Z112)&amp;", "&amp;AA112,
$L112&amp;" "&amp;_xlfn.TEXTJOIN(", ",TRUE,$Y112:$AA112)
)))</f>
        <v>J=0  0, [SP+0]</v>
      </c>
      <c r="E112" s="19" t="b">
        <f t="shared" ca="1" si="24"/>
        <v>1</v>
      </c>
      <c r="F112" s="5" t="str">
        <f t="shared" ca="1" si="25"/>
        <v>print_objs</v>
      </c>
      <c r="G112" s="5">
        <f t="shared" ca="1" si="26"/>
        <v>1310</v>
      </c>
      <c r="H112" s="5" t="str">
        <f t="shared" si="27"/>
        <v>code</v>
      </c>
      <c r="I112" s="13" t="b">
        <f t="shared" si="28"/>
        <v>0</v>
      </c>
      <c r="J112" s="6">
        <f ca="1">OFFSET(program!$B$2,0,disasm!A112)</f>
        <v>2106</v>
      </c>
      <c r="K112" s="7">
        <f t="shared" ca="1" si="29"/>
        <v>6</v>
      </c>
      <c r="L112" s="7" t="str">
        <f t="shared" ca="1" si="30"/>
        <v xml:space="preserve">J=0 </v>
      </c>
      <c r="M112" s="7">
        <f t="shared" ca="1" si="31"/>
        <v>3</v>
      </c>
      <c r="N112" s="7">
        <f t="shared" ca="1" si="32"/>
        <v>2</v>
      </c>
      <c r="O112" s="7">
        <f t="shared" ca="1" si="33"/>
        <v>0</v>
      </c>
      <c r="P112" s="8">
        <f t="shared" ca="1" si="34"/>
        <v>1</v>
      </c>
      <c r="Q112" s="8">
        <f t="shared" ca="1" si="35"/>
        <v>2</v>
      </c>
      <c r="R112" s="8" t="str">
        <f t="shared" ca="1" si="36"/>
        <v/>
      </c>
      <c r="S112" s="8" t="str">
        <f t="shared" ca="1" si="37"/>
        <v>num</v>
      </c>
      <c r="T112" s="8" t="str">
        <f t="shared" ca="1" si="38"/>
        <v>num</v>
      </c>
      <c r="U112" s="8" t="str">
        <f t="shared" ca="1" si="39"/>
        <v/>
      </c>
      <c r="V112" s="7">
        <f ca="1">IF(P112="","",OFFSET(program!$B$2,0,disasm!$A112+COLUMN()-COLUMN($V112)+IF($I112,0,1)))</f>
        <v>0</v>
      </c>
      <c r="W112" s="7">
        <f ca="1">IF(Q112="","",OFFSET(program!$B$2,0,disasm!$A112+COLUMN()-COLUMN($V112)+IF($I112,0,1)))</f>
        <v>0</v>
      </c>
      <c r="X112" s="7" t="str">
        <f ca="1">IF(R112="","",OFFSET(program!$B$2,0,disasm!$A112+COLUMN()-COLUMN($V112)+IF($I112,0,1)))</f>
        <v/>
      </c>
      <c r="Y112" s="3" t="str">
        <f t="shared" ca="1" si="40"/>
        <v>0</v>
      </c>
      <c r="Z112" s="3" t="str">
        <f t="shared" ca="1" si="41"/>
        <v>[SP+0]</v>
      </c>
      <c r="AA112" s="3" t="str">
        <f t="shared" ca="1" si="42"/>
        <v/>
      </c>
      <c r="AB112" s="3" t="str">
        <f ca="1">" "
&amp;AF112
&amp;IF(AND(OR(K112=5,K112=6),MOD(INT(J112/1000),10)=1)," A2","")
&amp;IF(AND(NOT(I112),J112=109,OFFSET(program!$B$2,0,disasm!$A112+1)&gt;0,NOT(ISNUMBER(FIND(" A1 "," "&amp;AF112&amp;" "))))," AUTOLABEL","")
&amp;" "</f>
        <v xml:space="preserve">  </v>
      </c>
      <c r="AD112" s="17" t="s">
        <v>36</v>
      </c>
    </row>
    <row r="113" spans="1:32" x14ac:dyDescent="0.2">
      <c r="A113" s="1">
        <f t="shared" ca="1" si="22"/>
        <v>1352</v>
      </c>
      <c r="B113" s="2" t="str">
        <f t="shared" ca="1" si="23"/>
        <v>const50</v>
      </c>
      <c r="C113" s="3" t="str">
        <f ca="1">_xlfn.TEXTJOIN(" ",FALSE,OFFSET(program!$B$2,0,A113,1,M113))</f>
        <v>50</v>
      </c>
      <c r="D113" s="4" t="str">
        <f ca="1">IF($H113="data",".dat "&amp;Y113,
IF($H113="str",".str "&amp;_xlfn.TEXTJOIN(" ",FALSE,OFFSET(program!$B$2,0,A113+1,1,M113-1)),
IF(O113&lt;&gt;0,"LD"&amp;O113&amp;"  "&amp;CHOOSE(O113,Y113,Z113)&amp;", "&amp;AA113,
$L113&amp;" "&amp;_xlfn.TEXTJOIN(", ",TRUE,$Y113:$AA113)
)))</f>
        <v>.dat 50</v>
      </c>
      <c r="E113" s="19" t="b">
        <f t="shared" ca="1" si="24"/>
        <v>0</v>
      </c>
      <c r="F113" s="5" t="str">
        <f t="shared" si="25"/>
        <v>const50</v>
      </c>
      <c r="G113" s="5">
        <f t="shared" ca="1" si="26"/>
        <v>1352</v>
      </c>
      <c r="H113" s="5" t="str">
        <f t="shared" si="27"/>
        <v>data</v>
      </c>
      <c r="I113" s="13" t="b">
        <f t="shared" si="28"/>
        <v>1</v>
      </c>
      <c r="J113" s="6">
        <f ca="1">OFFSET(program!$B$2,0,disasm!A113)</f>
        <v>50</v>
      </c>
      <c r="K113" s="7">
        <f t="shared" ca="1" si="29"/>
        <v>50</v>
      </c>
      <c r="L113" s="7" t="e">
        <f t="shared" ca="1" si="30"/>
        <v>#VALUE!</v>
      </c>
      <c r="M113" s="7">
        <f t="shared" si="31"/>
        <v>1</v>
      </c>
      <c r="N113" s="7">
        <f t="shared" si="32"/>
        <v>1</v>
      </c>
      <c r="O113" s="7">
        <f t="shared" si="33"/>
        <v>0</v>
      </c>
      <c r="P113" s="8">
        <f t="shared" si="34"/>
        <v>1</v>
      </c>
      <c r="Q113" s="8" t="str">
        <f t="shared" si="35"/>
        <v/>
      </c>
      <c r="R113" s="8" t="str">
        <f t="shared" si="36"/>
        <v/>
      </c>
      <c r="S113" s="8" t="str">
        <f t="shared" ca="1" si="37"/>
        <v>num</v>
      </c>
      <c r="T113" s="8" t="str">
        <f t="shared" si="38"/>
        <v/>
      </c>
      <c r="U113" s="8" t="str">
        <f t="shared" si="39"/>
        <v/>
      </c>
      <c r="V113" s="7">
        <f ca="1">IF(P113="","",OFFSET(program!$B$2,0,disasm!$A113+COLUMN()-COLUMN($V113)+IF($I113,0,1)))</f>
        <v>50</v>
      </c>
      <c r="W113" s="7" t="str">
        <f ca="1">IF(Q113="","",OFFSET(program!$B$2,0,disasm!$A113+COLUMN()-COLUMN($V113)+IF($I113,0,1)))</f>
        <v/>
      </c>
      <c r="X113" s="7" t="str">
        <f ca="1">IF(R113="","",OFFSET(program!$B$2,0,disasm!$A113+COLUMN()-COLUMN($V113)+IF($I113,0,1)))</f>
        <v/>
      </c>
      <c r="Y113" s="3" t="str">
        <f t="shared" ca="1" si="40"/>
        <v>50</v>
      </c>
      <c r="Z113" s="3" t="str">
        <f t="shared" si="41"/>
        <v/>
      </c>
      <c r="AA113" s="3" t="str">
        <f t="shared" si="42"/>
        <v/>
      </c>
      <c r="AB113" s="3" t="str">
        <f ca="1">" "
&amp;AF113
&amp;IF(AND(OR(K113=5,K113=6),MOD(INT(J113/1000),10)=1)," A2","")
&amp;IF(AND(NOT(I113),J113=109,OFFSET(program!$B$2,0,disasm!$A113+1)&gt;0,NOT(ISNUMBER(FIND(" A1 "," "&amp;AF113&amp;" "))))," AUTOLABEL","")
&amp;" "</f>
        <v xml:space="preserve"> DATA </v>
      </c>
      <c r="AE113" s="12" t="s">
        <v>329</v>
      </c>
      <c r="AF113" s="12" t="s">
        <v>24</v>
      </c>
    </row>
    <row r="114" spans="1:32" x14ac:dyDescent="0.2">
      <c r="A114" s="1">
        <f t="shared" ca="1" si="22"/>
        <v>1353</v>
      </c>
      <c r="B114" s="2" t="str">
        <f t="shared" ca="1" si="23"/>
        <v>print_item</v>
      </c>
      <c r="C114" s="3" t="str">
        <f ca="1">_xlfn.TEXTJOIN(" ",FALSE,OFFSET(program!$B$2,0,A114,1,M114))</f>
        <v>109 3</v>
      </c>
      <c r="D114" s="4" t="str">
        <f ca="1">IF($H114="data",".dat "&amp;Y114,
IF($H114="str",".str "&amp;_xlfn.TEXTJOIN(" ",FALSE,OFFSET(program!$B$2,0,A114+1,1,M114-1)),
IF(O114&lt;&gt;0,"LD"&amp;O114&amp;"  "&amp;CHOOSE(O114,Y114,Z114)&amp;", "&amp;AA114,
$L114&amp;" "&amp;_xlfn.TEXTJOIN(", ",TRUE,$Y114:$AA114)
)))</f>
        <v>SP+  3</v>
      </c>
      <c r="E114" s="19" t="b">
        <f t="shared" ca="1" si="24"/>
        <v>1</v>
      </c>
      <c r="F114" s="5" t="str">
        <f t="shared" si="25"/>
        <v>print_item</v>
      </c>
      <c r="G114" s="5">
        <f t="shared" ca="1" si="26"/>
        <v>1353</v>
      </c>
      <c r="H114" s="5" t="str">
        <f t="shared" si="27"/>
        <v>code</v>
      </c>
      <c r="I114" s="13" t="b">
        <f t="shared" si="28"/>
        <v>0</v>
      </c>
      <c r="J114" s="6">
        <f ca="1">OFFSET(program!$B$2,0,disasm!A114)</f>
        <v>109</v>
      </c>
      <c r="K114" s="7">
        <f t="shared" ca="1" si="29"/>
        <v>9</v>
      </c>
      <c r="L114" s="7" t="str">
        <f t="shared" ca="1" si="30"/>
        <v xml:space="preserve">SP+ </v>
      </c>
      <c r="M114" s="7">
        <f t="shared" ca="1" si="31"/>
        <v>2</v>
      </c>
      <c r="N114" s="7">
        <f t="shared" ca="1" si="32"/>
        <v>1</v>
      </c>
      <c r="O114" s="7">
        <f t="shared" ca="1" si="33"/>
        <v>0</v>
      </c>
      <c r="P114" s="8">
        <f t="shared" ca="1" si="34"/>
        <v>1</v>
      </c>
      <c r="Q114" s="8" t="str">
        <f t="shared" ca="1" si="35"/>
        <v/>
      </c>
      <c r="R114" s="8" t="str">
        <f t="shared" ca="1" si="36"/>
        <v/>
      </c>
      <c r="S114" s="8" t="str">
        <f t="shared" ca="1" si="37"/>
        <v>num</v>
      </c>
      <c r="T114" s="8" t="str">
        <f t="shared" ca="1" si="38"/>
        <v/>
      </c>
      <c r="U114" s="8" t="str">
        <f t="shared" ca="1" si="39"/>
        <v/>
      </c>
      <c r="V114" s="7">
        <f ca="1">IF(P114="","",OFFSET(program!$B$2,0,disasm!$A114+COLUMN()-COLUMN($V114)+IF($I114,0,1)))</f>
        <v>3</v>
      </c>
      <c r="W114" s="7" t="str">
        <f ca="1">IF(Q114="","",OFFSET(program!$B$2,0,disasm!$A114+COLUMN()-COLUMN($V114)+IF($I114,0,1)))</f>
        <v/>
      </c>
      <c r="X114" s="7" t="str">
        <f ca="1">IF(R114="","",OFFSET(program!$B$2,0,disasm!$A114+COLUMN()-COLUMN($V114)+IF($I114,0,1)))</f>
        <v/>
      </c>
      <c r="Y114" s="3" t="str">
        <f t="shared" ca="1" si="40"/>
        <v>3</v>
      </c>
      <c r="Z114" s="3" t="str">
        <f t="shared" ca="1" si="41"/>
        <v/>
      </c>
      <c r="AA114" s="3" t="str">
        <f t="shared" ca="1" si="42"/>
        <v/>
      </c>
      <c r="AB114" s="3" t="str">
        <f ca="1">" "
&amp;AF114
&amp;IF(AND(OR(K114=5,K114=6),MOD(INT(J114/1000),10)=1)," A2","")
&amp;IF(AND(NOT(I114),J114=109,OFFSET(program!$B$2,0,disasm!$A114+1)&gt;0,NOT(ISNUMBER(FIND(" A1 "," "&amp;AF114&amp;" "))))," AUTOLABEL","")
&amp;" "</f>
        <v xml:space="preserve"> CODE AUTOLABEL </v>
      </c>
      <c r="AD114" s="17" t="s">
        <v>230</v>
      </c>
      <c r="AE114" s="12" t="s">
        <v>229</v>
      </c>
      <c r="AF114" s="12" t="s">
        <v>25</v>
      </c>
    </row>
    <row r="115" spans="1:32" x14ac:dyDescent="0.2">
      <c r="A115" s="1">
        <f t="shared" ca="1" si="22"/>
        <v>1355</v>
      </c>
      <c r="B115" s="2" t="str">
        <f t="shared" ca="1" si="23"/>
        <v>print_item+2</v>
      </c>
      <c r="C115" s="3" t="str">
        <f ca="1">_xlfn.TEXTJOIN(" ",FALSE,OFFSET(program!$B$2,0,A115,1,M115))</f>
        <v>2102 1 -2 1360</v>
      </c>
      <c r="D115" s="4" t="str">
        <f ca="1">IF($H115="data",".dat "&amp;Y115,
IF($H115="str",".str "&amp;_xlfn.TEXTJOIN(" ",FALSE,OFFSET(program!$B$2,0,A115+1,1,M115-1)),
IF(O115&lt;&gt;0,"LD"&amp;O115&amp;"  "&amp;CHOOSE(O115,Y115,Z115)&amp;", "&amp;AA115,
$L115&amp;" "&amp;_xlfn.TEXTJOIN(", ",TRUE,$Y115:$AA115)
)))</f>
        <v>LD2  [SP-2], [print_item+6.a1]</v>
      </c>
      <c r="E115" s="19" t="b">
        <f t="shared" ca="1" si="24"/>
        <v>1</v>
      </c>
      <c r="F115" s="5" t="str">
        <f t="shared" ca="1" si="25"/>
        <v>print_item</v>
      </c>
      <c r="G115" s="5">
        <f t="shared" ca="1" si="26"/>
        <v>1353</v>
      </c>
      <c r="H115" s="5" t="str">
        <f t="shared" si="27"/>
        <v>code</v>
      </c>
      <c r="I115" s="13" t="b">
        <f t="shared" si="28"/>
        <v>0</v>
      </c>
      <c r="J115" s="6">
        <f ca="1">OFFSET(program!$B$2,0,disasm!A115)</f>
        <v>2102</v>
      </c>
      <c r="K115" s="7">
        <f t="shared" ca="1" si="29"/>
        <v>2</v>
      </c>
      <c r="L115" s="7" t="str">
        <f t="shared" ca="1" si="30"/>
        <v xml:space="preserve">MUL </v>
      </c>
      <c r="M115" s="7">
        <f t="shared" ca="1" si="31"/>
        <v>4</v>
      </c>
      <c r="N115" s="7">
        <f t="shared" ca="1" si="32"/>
        <v>3</v>
      </c>
      <c r="O115" s="7">
        <f t="shared" ca="1" si="33"/>
        <v>2</v>
      </c>
      <c r="P115" s="8">
        <f t="shared" ca="1" si="34"/>
        <v>1</v>
      </c>
      <c r="Q115" s="8">
        <f t="shared" ca="1" si="35"/>
        <v>2</v>
      </c>
      <c r="R115" s="8">
        <f t="shared" ca="1" si="36"/>
        <v>0</v>
      </c>
      <c r="S115" s="8" t="str">
        <f t="shared" ca="1" si="37"/>
        <v>num</v>
      </c>
      <c r="T115" s="8" t="str">
        <f t="shared" ca="1" si="38"/>
        <v>num</v>
      </c>
      <c r="U115" s="8" t="str">
        <f t="shared" ca="1" si="39"/>
        <v>addr</v>
      </c>
      <c r="V115" s="7">
        <f ca="1">IF(P115="","",OFFSET(program!$B$2,0,disasm!$A115+COLUMN()-COLUMN($V115)+IF($I115,0,1)))</f>
        <v>1</v>
      </c>
      <c r="W115" s="7">
        <f ca="1">IF(Q115="","",OFFSET(program!$B$2,0,disasm!$A115+COLUMN()-COLUMN($V115)+IF($I115,0,1)))</f>
        <v>-2</v>
      </c>
      <c r="X115" s="7">
        <f ca="1">IF(R115="","",OFFSET(program!$B$2,0,disasm!$A115+COLUMN()-COLUMN($V115)+IF($I115,0,1)))</f>
        <v>1360</v>
      </c>
      <c r="Y115" s="3" t="str">
        <f t="shared" ca="1" si="40"/>
        <v>1</v>
      </c>
      <c r="Z115" s="3" t="str">
        <f t="shared" ca="1" si="41"/>
        <v>[SP-2]</v>
      </c>
      <c r="AA115" s="3" t="str">
        <f t="shared" ca="1" si="42"/>
        <v>[print_item+6.a1]</v>
      </c>
      <c r="AB115" s="3" t="str">
        <f ca="1">" "
&amp;AF115
&amp;IF(AND(OR(K115=5,K115=6),MOD(INT(J115/1000),10)=1)," A2","")
&amp;IF(AND(NOT(I115),J115=109,OFFSET(program!$B$2,0,disasm!$A115+1)&gt;0,NOT(ISNUMBER(FIND(" A1 "," "&amp;AF115&amp;" "))))," AUTOLABEL","")
&amp;" "</f>
        <v xml:space="preserve">  </v>
      </c>
    </row>
    <row r="116" spans="1:32" x14ac:dyDescent="0.2">
      <c r="A116" s="1">
        <f t="shared" ca="1" si="22"/>
        <v>1359</v>
      </c>
      <c r="B116" s="2" t="str">
        <f t="shared" ca="1" si="23"/>
        <v>print_item+6</v>
      </c>
      <c r="C116" s="3" t="str">
        <f ca="1">_xlfn.TEXTJOIN(" ",FALSE,OFFSET(program!$B$2,0,A116,1,M116))</f>
        <v>20008 0 1309 -1</v>
      </c>
      <c r="D116" s="4" t="str">
        <f ca="1">IF($H116="data",".dat "&amp;Y116,
IF($H116="str",".str "&amp;_xlfn.TEXTJOIN(" ",FALSE,OFFSET(program!$B$2,0,A116+1,1,M116-1)),
IF(O116&lt;&gt;0,"LD"&amp;O116&amp;"  "&amp;CHOOSE(O116,Y116,Z116)&amp;", "&amp;AA116,
$L116&amp;" "&amp;_xlfn.TEXTJOIN(", ",TRUE,$Y116:$AA116)
)))</f>
        <v>CMP= [start], [print_objs_vars.cur_room], [SP-1]</v>
      </c>
      <c r="E116" s="19" t="b">
        <f t="shared" ca="1" si="24"/>
        <v>1</v>
      </c>
      <c r="F116" s="5" t="str">
        <f t="shared" ca="1" si="25"/>
        <v>print_item</v>
      </c>
      <c r="G116" s="5">
        <f t="shared" ca="1" si="26"/>
        <v>1353</v>
      </c>
      <c r="H116" s="5" t="str">
        <f t="shared" si="27"/>
        <v>code</v>
      </c>
      <c r="I116" s="13" t="b">
        <f t="shared" si="28"/>
        <v>0</v>
      </c>
      <c r="J116" s="6">
        <f ca="1">OFFSET(program!$B$2,0,disasm!A116)</f>
        <v>20008</v>
      </c>
      <c r="K116" s="7">
        <f t="shared" ca="1" si="29"/>
        <v>8</v>
      </c>
      <c r="L116" s="7" t="str">
        <f t="shared" ca="1" si="30"/>
        <v>CMP=</v>
      </c>
      <c r="M116" s="7">
        <f t="shared" ca="1" si="31"/>
        <v>4</v>
      </c>
      <c r="N116" s="7">
        <f t="shared" ca="1" si="32"/>
        <v>3</v>
      </c>
      <c r="O116" s="7">
        <f t="shared" ca="1" si="33"/>
        <v>0</v>
      </c>
      <c r="P116" s="8">
        <f t="shared" ca="1" si="34"/>
        <v>0</v>
      </c>
      <c r="Q116" s="8">
        <f t="shared" ca="1" si="35"/>
        <v>0</v>
      </c>
      <c r="R116" s="8">
        <f t="shared" ca="1" si="36"/>
        <v>2</v>
      </c>
      <c r="S116" s="8" t="str">
        <f t="shared" ca="1" si="37"/>
        <v>addr</v>
      </c>
      <c r="T116" s="8" t="str">
        <f t="shared" ca="1" si="38"/>
        <v>addr</v>
      </c>
      <c r="U116" s="8" t="str">
        <f t="shared" ca="1" si="39"/>
        <v>num</v>
      </c>
      <c r="V116" s="7">
        <f ca="1">IF(P116="","",OFFSET(program!$B$2,0,disasm!$A116+COLUMN()-COLUMN($V116)+IF($I116,0,1)))</f>
        <v>0</v>
      </c>
      <c r="W116" s="7">
        <f ca="1">IF(Q116="","",OFFSET(program!$B$2,0,disasm!$A116+COLUMN()-COLUMN($V116)+IF($I116,0,1)))</f>
        <v>1309</v>
      </c>
      <c r="X116" s="7">
        <f ca="1">IF(R116="","",OFFSET(program!$B$2,0,disasm!$A116+COLUMN()-COLUMN($V116)+IF($I116,0,1)))</f>
        <v>-1</v>
      </c>
      <c r="Y116" s="3" t="str">
        <f t="shared" ca="1" si="40"/>
        <v>[start]</v>
      </c>
      <c r="Z116" s="3" t="str">
        <f t="shared" ca="1" si="41"/>
        <v>[print_objs_vars.cur_room]</v>
      </c>
      <c r="AA116" s="3" t="str">
        <f t="shared" ca="1" si="42"/>
        <v>[SP-1]</v>
      </c>
      <c r="AB116" s="3" t="str">
        <f ca="1">" "
&amp;AF116
&amp;IF(AND(OR(K116=5,K116=6),MOD(INT(J116/1000),10)=1)," A2","")
&amp;IF(AND(NOT(I116),J116=109,OFFSET(program!$B$2,0,disasm!$A116+1)&gt;0,NOT(ISNUMBER(FIND(" A1 "," "&amp;AF116&amp;" "))))," AUTOLABEL","")
&amp;" "</f>
        <v xml:space="preserve">  </v>
      </c>
    </row>
    <row r="117" spans="1:32" x14ac:dyDescent="0.2">
      <c r="A117" s="1">
        <f t="shared" ca="1" si="22"/>
        <v>1363</v>
      </c>
      <c r="B117" s="2" t="str">
        <f t="shared" ca="1" si="23"/>
        <v>print_item+10</v>
      </c>
      <c r="C117" s="3" t="str">
        <f ca="1">_xlfn.TEXTJOIN(" ",FALSE,OFFSET(program!$B$2,0,A117,1,M117))</f>
        <v>1206 -1 1419</v>
      </c>
      <c r="D117" s="4" t="str">
        <f ca="1">IF($H117="data",".dat "&amp;Y117,
IF($H117="str",".str "&amp;_xlfn.TEXTJOIN(" ",FALSE,OFFSET(program!$B$2,0,A117+1,1,M117-1)),
IF(O117&lt;&gt;0,"LD"&amp;O117&amp;"  "&amp;CHOOSE(O117,Y117,Z117)&amp;", "&amp;AA117,
$L117&amp;" "&amp;_xlfn.TEXTJOIN(", ",TRUE,$Y117:$AA117)
)))</f>
        <v>J=0  [SP-1], print_item.return</v>
      </c>
      <c r="E117" s="19" t="b">
        <f t="shared" ca="1" si="24"/>
        <v>1</v>
      </c>
      <c r="F117" s="5" t="str">
        <f t="shared" ca="1" si="25"/>
        <v>print_item</v>
      </c>
      <c r="G117" s="5">
        <f t="shared" ca="1" si="26"/>
        <v>1353</v>
      </c>
      <c r="H117" s="5" t="str">
        <f t="shared" si="27"/>
        <v>code</v>
      </c>
      <c r="I117" s="13" t="b">
        <f t="shared" si="28"/>
        <v>0</v>
      </c>
      <c r="J117" s="6">
        <f ca="1">OFFSET(program!$B$2,0,disasm!A117)</f>
        <v>1206</v>
      </c>
      <c r="K117" s="7">
        <f t="shared" ca="1" si="29"/>
        <v>6</v>
      </c>
      <c r="L117" s="7" t="str">
        <f t="shared" ca="1" si="30"/>
        <v xml:space="preserve">J=0 </v>
      </c>
      <c r="M117" s="7">
        <f t="shared" ca="1" si="31"/>
        <v>3</v>
      </c>
      <c r="N117" s="7">
        <f t="shared" ca="1" si="32"/>
        <v>2</v>
      </c>
      <c r="O117" s="7">
        <f t="shared" ca="1" si="33"/>
        <v>0</v>
      </c>
      <c r="P117" s="8">
        <f t="shared" ca="1" si="34"/>
        <v>2</v>
      </c>
      <c r="Q117" s="8">
        <f t="shared" ca="1" si="35"/>
        <v>1</v>
      </c>
      <c r="R117" s="8" t="str">
        <f t="shared" ca="1" si="36"/>
        <v/>
      </c>
      <c r="S117" s="8" t="str">
        <f t="shared" ca="1" si="37"/>
        <v>num</v>
      </c>
      <c r="T117" s="8" t="str">
        <f t="shared" ca="1" si="38"/>
        <v>addr</v>
      </c>
      <c r="U117" s="8" t="str">
        <f t="shared" ca="1" si="39"/>
        <v/>
      </c>
      <c r="V117" s="7">
        <f ca="1">IF(P117="","",OFFSET(program!$B$2,0,disasm!$A117+COLUMN()-COLUMN($V117)+IF($I117,0,1)))</f>
        <v>-1</v>
      </c>
      <c r="W117" s="7">
        <f ca="1">IF(Q117="","",OFFSET(program!$B$2,0,disasm!$A117+COLUMN()-COLUMN($V117)+IF($I117,0,1)))</f>
        <v>1419</v>
      </c>
      <c r="X117" s="7" t="str">
        <f ca="1">IF(R117="","",OFFSET(program!$B$2,0,disasm!$A117+COLUMN()-COLUMN($V117)+IF($I117,0,1)))</f>
        <v/>
      </c>
      <c r="Y117" s="3" t="str">
        <f t="shared" ca="1" si="40"/>
        <v>[SP-1]</v>
      </c>
      <c r="Z117" s="3" t="str">
        <f t="shared" ca="1" si="41"/>
        <v>print_item.return</v>
      </c>
      <c r="AA117" s="3" t="str">
        <f t="shared" ca="1" si="42"/>
        <v/>
      </c>
      <c r="AB117" s="3" t="str">
        <f ca="1">" "
&amp;AF117
&amp;IF(AND(OR(K117=5,K117=6),MOD(INT(J117/1000),10)=1)," A2","")
&amp;IF(AND(NOT(I117),J117=109,OFFSET(program!$B$2,0,disasm!$A117+1)&gt;0,NOT(ISNUMBER(FIND(" A1 "," "&amp;AF117&amp;" "))))," AUTOLABEL","")
&amp;" "</f>
        <v xml:space="preserve">  A2 </v>
      </c>
    </row>
    <row r="118" spans="1:32" x14ac:dyDescent="0.2">
      <c r="A118" s="1">
        <f t="shared" ca="1" si="22"/>
        <v>1366</v>
      </c>
      <c r="B118" s="2" t="str">
        <f t="shared" ca="1" si="23"/>
        <v>print_item+13</v>
      </c>
      <c r="C118" s="3" t="str">
        <f ca="1">_xlfn.TEXTJOIN(" ",FALSE,OFFSET(program!$B$2,0,A118,1,M118))</f>
        <v>1005 1308 1398</v>
      </c>
      <c r="D118" s="4" t="str">
        <f ca="1">IF($H118="data",".dat "&amp;Y118,
IF($H118="str",".str "&amp;_xlfn.TEXTJOIN(" ",FALSE,OFFSET(program!$B$2,0,A118+1,1,M118-1)),
IF(O118&lt;&gt;0,"LD"&amp;O118&amp;"  "&amp;CHOOSE(O118,Y118,Z118)&amp;", "&amp;AA118,
$L118&amp;" "&amp;_xlfn.TEXTJOIN(", ",TRUE,$Y118:$AA118)
)))</f>
        <v>J!=0 [print_objs_vars.cur_room_items_available], print_item.lbl3</v>
      </c>
      <c r="E118" s="19" t="b">
        <f t="shared" ca="1" si="24"/>
        <v>1</v>
      </c>
      <c r="F118" s="5" t="str">
        <f t="shared" ca="1" si="25"/>
        <v>print_item</v>
      </c>
      <c r="G118" s="5">
        <f t="shared" ca="1" si="26"/>
        <v>1353</v>
      </c>
      <c r="H118" s="5" t="str">
        <f t="shared" si="27"/>
        <v>code</v>
      </c>
      <c r="I118" s="13" t="b">
        <f t="shared" si="28"/>
        <v>0</v>
      </c>
      <c r="J118" s="6">
        <f ca="1">OFFSET(program!$B$2,0,disasm!A118)</f>
        <v>1005</v>
      </c>
      <c r="K118" s="7">
        <f t="shared" ca="1" si="29"/>
        <v>5</v>
      </c>
      <c r="L118" s="7" t="str">
        <f t="shared" ca="1" si="30"/>
        <v>J!=0</v>
      </c>
      <c r="M118" s="7">
        <f t="shared" ca="1" si="31"/>
        <v>3</v>
      </c>
      <c r="N118" s="7">
        <f t="shared" ca="1" si="32"/>
        <v>2</v>
      </c>
      <c r="O118" s="7">
        <f t="shared" ca="1" si="33"/>
        <v>0</v>
      </c>
      <c r="P118" s="8">
        <f t="shared" ca="1" si="34"/>
        <v>0</v>
      </c>
      <c r="Q118" s="8">
        <f t="shared" ca="1" si="35"/>
        <v>1</v>
      </c>
      <c r="R118" s="8" t="str">
        <f t="shared" ca="1" si="36"/>
        <v/>
      </c>
      <c r="S118" s="8" t="str">
        <f t="shared" ca="1" si="37"/>
        <v>addr</v>
      </c>
      <c r="T118" s="8" t="str">
        <f t="shared" ca="1" si="38"/>
        <v>addr</v>
      </c>
      <c r="U118" s="8" t="str">
        <f t="shared" ca="1" si="39"/>
        <v/>
      </c>
      <c r="V118" s="7">
        <f ca="1">IF(P118="","",OFFSET(program!$B$2,0,disasm!$A118+COLUMN()-COLUMN($V118)+IF($I118,0,1)))</f>
        <v>1308</v>
      </c>
      <c r="W118" s="7">
        <f ca="1">IF(Q118="","",OFFSET(program!$B$2,0,disasm!$A118+COLUMN()-COLUMN($V118)+IF($I118,0,1)))</f>
        <v>1398</v>
      </c>
      <c r="X118" s="7" t="str">
        <f ca="1">IF(R118="","",OFFSET(program!$B$2,0,disasm!$A118+COLUMN()-COLUMN($V118)+IF($I118,0,1)))</f>
        <v/>
      </c>
      <c r="Y118" s="3" t="str">
        <f t="shared" ca="1" si="40"/>
        <v>[print_objs_vars.cur_room_items_available]</v>
      </c>
      <c r="Z118" s="3" t="str">
        <f t="shared" ca="1" si="41"/>
        <v>print_item.lbl3</v>
      </c>
      <c r="AA118" s="3" t="str">
        <f t="shared" ca="1" si="42"/>
        <v/>
      </c>
      <c r="AB118" s="3" t="str">
        <f ca="1">" "
&amp;AF118
&amp;IF(AND(OR(K118=5,K118=6),MOD(INT(J118/1000),10)=1)," A2","")
&amp;IF(AND(NOT(I118),J118=109,OFFSET(program!$B$2,0,disasm!$A118+1)&gt;0,NOT(ISNUMBER(FIND(" A1 "," "&amp;AF118&amp;" "))))," AUTOLABEL","")
&amp;" "</f>
        <v xml:space="preserve">  A2 </v>
      </c>
    </row>
    <row r="119" spans="1:32" x14ac:dyDescent="0.2">
      <c r="A119" s="1">
        <f t="shared" ca="1" si="22"/>
        <v>1369</v>
      </c>
      <c r="B119" s="2" t="str">
        <f t="shared" ca="1" si="23"/>
        <v>print_item+16</v>
      </c>
      <c r="C119" s="3" t="str">
        <f ca="1">_xlfn.TEXTJOIN(" ",FALSE,OFFSET(program!$B$2,0,A119,1,M119))</f>
        <v>1102 1 1 1308</v>
      </c>
      <c r="D119" s="4" t="str">
        <f ca="1">IF($H119="data",".dat "&amp;Y119,
IF($H119="str",".str "&amp;_xlfn.TEXTJOIN(" ",FALSE,OFFSET(program!$B$2,0,A119+1,1,M119-1)),
IF(O119&lt;&gt;0,"LD"&amp;O119&amp;"  "&amp;CHOOSE(O119,Y119,Z119)&amp;", "&amp;AA119,
$L119&amp;" "&amp;_xlfn.TEXTJOIN(", ",TRUE,$Y119:$AA119)
)))</f>
        <v>LD2  1, [print_objs_vars.cur_room_items_available]</v>
      </c>
      <c r="E119" s="19" t="b">
        <f t="shared" ca="1" si="24"/>
        <v>1</v>
      </c>
      <c r="F119" s="5" t="str">
        <f t="shared" ca="1" si="25"/>
        <v>print_item</v>
      </c>
      <c r="G119" s="5">
        <f t="shared" ca="1" si="26"/>
        <v>1353</v>
      </c>
      <c r="H119" s="5" t="str">
        <f t="shared" si="27"/>
        <v>code</v>
      </c>
      <c r="I119" s="13" t="b">
        <f t="shared" si="28"/>
        <v>0</v>
      </c>
      <c r="J119" s="6">
        <f ca="1">OFFSET(program!$B$2,0,disasm!A119)</f>
        <v>1102</v>
      </c>
      <c r="K119" s="7">
        <f t="shared" ca="1" si="29"/>
        <v>2</v>
      </c>
      <c r="L119" s="7" t="str">
        <f t="shared" ca="1" si="30"/>
        <v xml:space="preserve">MUL </v>
      </c>
      <c r="M119" s="7">
        <f t="shared" ca="1" si="31"/>
        <v>4</v>
      </c>
      <c r="N119" s="7">
        <f t="shared" ca="1" si="32"/>
        <v>3</v>
      </c>
      <c r="O119" s="7">
        <f t="shared" ca="1" si="33"/>
        <v>2</v>
      </c>
      <c r="P119" s="8">
        <f t="shared" ca="1" si="34"/>
        <v>1</v>
      </c>
      <c r="Q119" s="8">
        <f t="shared" ca="1" si="35"/>
        <v>1</v>
      </c>
      <c r="R119" s="8">
        <f t="shared" ca="1" si="36"/>
        <v>0</v>
      </c>
      <c r="S119" s="8" t="str">
        <f t="shared" ca="1" si="37"/>
        <v>num</v>
      </c>
      <c r="T119" s="8" t="str">
        <f t="shared" ca="1" si="38"/>
        <v>num</v>
      </c>
      <c r="U119" s="8" t="str">
        <f t="shared" ca="1" si="39"/>
        <v>addr</v>
      </c>
      <c r="V119" s="7">
        <f ca="1">IF(P119="","",OFFSET(program!$B$2,0,disasm!$A119+COLUMN()-COLUMN($V119)+IF($I119,0,1)))</f>
        <v>1</v>
      </c>
      <c r="W119" s="7">
        <f ca="1">IF(Q119="","",OFFSET(program!$B$2,0,disasm!$A119+COLUMN()-COLUMN($V119)+IF($I119,0,1)))</f>
        <v>1</v>
      </c>
      <c r="X119" s="7">
        <f ca="1">IF(R119="","",OFFSET(program!$B$2,0,disasm!$A119+COLUMN()-COLUMN($V119)+IF($I119,0,1)))</f>
        <v>1308</v>
      </c>
      <c r="Y119" s="3" t="str">
        <f t="shared" ca="1" si="40"/>
        <v>1</v>
      </c>
      <c r="Z119" s="3" t="str">
        <f t="shared" ca="1" si="41"/>
        <v>1</v>
      </c>
      <c r="AA119" s="3" t="str">
        <f t="shared" ca="1" si="42"/>
        <v>[print_objs_vars.cur_room_items_available]</v>
      </c>
      <c r="AB119" s="3" t="str">
        <f ca="1">" "
&amp;AF119
&amp;IF(AND(OR(K119=5,K119=6),MOD(INT(J119/1000),10)=1)," A2","")
&amp;IF(AND(NOT(I119),J119=109,OFFSET(program!$B$2,0,disasm!$A119+1)&gt;0,NOT(ISNUMBER(FIND(" A1 "," "&amp;AF119&amp;" "))))," AUTOLABEL","")
&amp;" "</f>
        <v xml:space="preserve">  </v>
      </c>
    </row>
    <row r="120" spans="1:32" x14ac:dyDescent="0.2">
      <c r="A120" s="1">
        <f t="shared" ca="1" si="22"/>
        <v>1373</v>
      </c>
      <c r="B120" s="2" t="str">
        <f t="shared" ca="1" si="23"/>
        <v>print_item+20</v>
      </c>
      <c r="C120" s="3" t="str">
        <f ca="1">_xlfn.TEXTJOIN(" ",FALSE,OFFSET(program!$B$2,0,A120,1,M120))</f>
        <v>21008 1309 -1 -1</v>
      </c>
      <c r="D120" s="4" t="str">
        <f ca="1">IF($H120="data",".dat "&amp;Y120,
IF($H120="str",".str "&amp;_xlfn.TEXTJOIN(" ",FALSE,OFFSET(program!$B$2,0,A120+1,1,M120-1)),
IF(O120&lt;&gt;0,"LD"&amp;O120&amp;"  "&amp;CHOOSE(O120,Y120,Z120)&amp;", "&amp;AA120,
$L120&amp;" "&amp;_xlfn.TEXTJOIN(", ",TRUE,$Y120:$AA120)
)))</f>
        <v>CMP= [print_objs_vars.cur_room], -1, [SP-1]</v>
      </c>
      <c r="E120" s="19" t="b">
        <f t="shared" ca="1" si="24"/>
        <v>1</v>
      </c>
      <c r="F120" s="5" t="str">
        <f t="shared" ca="1" si="25"/>
        <v>print_item</v>
      </c>
      <c r="G120" s="5">
        <f t="shared" ca="1" si="26"/>
        <v>1353</v>
      </c>
      <c r="H120" s="5" t="str">
        <f t="shared" si="27"/>
        <v>code</v>
      </c>
      <c r="I120" s="13" t="b">
        <f t="shared" si="28"/>
        <v>0</v>
      </c>
      <c r="J120" s="6">
        <f ca="1">OFFSET(program!$B$2,0,disasm!A120)</f>
        <v>21008</v>
      </c>
      <c r="K120" s="7">
        <f t="shared" ca="1" si="29"/>
        <v>8</v>
      </c>
      <c r="L120" s="7" t="str">
        <f t="shared" ca="1" si="30"/>
        <v>CMP=</v>
      </c>
      <c r="M120" s="7">
        <f t="shared" ca="1" si="31"/>
        <v>4</v>
      </c>
      <c r="N120" s="7">
        <f t="shared" ca="1" si="32"/>
        <v>3</v>
      </c>
      <c r="O120" s="7">
        <f t="shared" ca="1" si="33"/>
        <v>0</v>
      </c>
      <c r="P120" s="8">
        <f t="shared" ca="1" si="34"/>
        <v>0</v>
      </c>
      <c r="Q120" s="8">
        <f t="shared" ca="1" si="35"/>
        <v>1</v>
      </c>
      <c r="R120" s="8">
        <f t="shared" ca="1" si="36"/>
        <v>2</v>
      </c>
      <c r="S120" s="8" t="str">
        <f t="shared" ca="1" si="37"/>
        <v>addr</v>
      </c>
      <c r="T120" s="8" t="str">
        <f t="shared" ca="1" si="38"/>
        <v>num</v>
      </c>
      <c r="U120" s="8" t="str">
        <f t="shared" ca="1" si="39"/>
        <v>num</v>
      </c>
      <c r="V120" s="7">
        <f ca="1">IF(P120="","",OFFSET(program!$B$2,0,disasm!$A120+COLUMN()-COLUMN($V120)+IF($I120,0,1)))</f>
        <v>1309</v>
      </c>
      <c r="W120" s="7">
        <f ca="1">IF(Q120="","",OFFSET(program!$B$2,0,disasm!$A120+COLUMN()-COLUMN($V120)+IF($I120,0,1)))</f>
        <v>-1</v>
      </c>
      <c r="X120" s="7">
        <f ca="1">IF(R120="","",OFFSET(program!$B$2,0,disasm!$A120+COLUMN()-COLUMN($V120)+IF($I120,0,1)))</f>
        <v>-1</v>
      </c>
      <c r="Y120" s="3" t="str">
        <f t="shared" ca="1" si="40"/>
        <v>[print_objs_vars.cur_room]</v>
      </c>
      <c r="Z120" s="3" t="str">
        <f t="shared" ca="1" si="41"/>
        <v>-1</v>
      </c>
      <c r="AA120" s="3" t="str">
        <f t="shared" ca="1" si="42"/>
        <v>[SP-1]</v>
      </c>
      <c r="AB120" s="3" t="str">
        <f ca="1">" "
&amp;AF120
&amp;IF(AND(OR(K120=5,K120=6),MOD(INT(J120/1000),10)=1)," A2","")
&amp;IF(AND(NOT(I120),J120=109,OFFSET(program!$B$2,0,disasm!$A120+1)&gt;0,NOT(ISNUMBER(FIND(" A1 "," "&amp;AF120&amp;" "))))," AUTOLABEL","")
&amp;" "</f>
        <v xml:space="preserve">  </v>
      </c>
    </row>
    <row r="121" spans="1:32" x14ac:dyDescent="0.2">
      <c r="A121" s="1">
        <f t="shared" ca="1" si="22"/>
        <v>1377</v>
      </c>
      <c r="B121" s="2" t="str">
        <f t="shared" ca="1" si="23"/>
        <v>print_item+24</v>
      </c>
      <c r="C121" s="3" t="str">
        <f ca="1">_xlfn.TEXTJOIN(" ",FALSE,OFFSET(program!$B$2,0,A121,1,M121))</f>
        <v>1206 -1 1387</v>
      </c>
      <c r="D121" s="4" t="str">
        <f ca="1">IF($H121="data",".dat "&amp;Y121,
IF($H121="str",".str "&amp;_xlfn.TEXTJOIN(" ",FALSE,OFFSET(program!$B$2,0,A121+1,1,M121-1)),
IF(O121&lt;&gt;0,"LD"&amp;O121&amp;"  "&amp;CHOOSE(O121,Y121,Z121)&amp;", "&amp;AA121,
$L121&amp;" "&amp;_xlfn.TEXTJOIN(", ",TRUE,$Y121:$AA121)
)))</f>
        <v>J=0  [SP-1], print_item.lbl1</v>
      </c>
      <c r="E121" s="19" t="b">
        <f t="shared" ca="1" si="24"/>
        <v>1</v>
      </c>
      <c r="F121" s="5" t="str">
        <f t="shared" ca="1" si="25"/>
        <v>print_item</v>
      </c>
      <c r="G121" s="5">
        <f t="shared" ca="1" si="26"/>
        <v>1353</v>
      </c>
      <c r="H121" s="5" t="str">
        <f t="shared" si="27"/>
        <v>code</v>
      </c>
      <c r="I121" s="13" t="b">
        <f t="shared" si="28"/>
        <v>0</v>
      </c>
      <c r="J121" s="6">
        <f ca="1">OFFSET(program!$B$2,0,disasm!A121)</f>
        <v>1206</v>
      </c>
      <c r="K121" s="7">
        <f t="shared" ca="1" si="29"/>
        <v>6</v>
      </c>
      <c r="L121" s="7" t="str">
        <f t="shared" ca="1" si="30"/>
        <v xml:space="preserve">J=0 </v>
      </c>
      <c r="M121" s="7">
        <f t="shared" ca="1" si="31"/>
        <v>3</v>
      </c>
      <c r="N121" s="7">
        <f t="shared" ca="1" si="32"/>
        <v>2</v>
      </c>
      <c r="O121" s="7">
        <f t="shared" ca="1" si="33"/>
        <v>0</v>
      </c>
      <c r="P121" s="8">
        <f t="shared" ca="1" si="34"/>
        <v>2</v>
      </c>
      <c r="Q121" s="8">
        <f t="shared" ca="1" si="35"/>
        <v>1</v>
      </c>
      <c r="R121" s="8" t="str">
        <f t="shared" ca="1" si="36"/>
        <v/>
      </c>
      <c r="S121" s="8" t="str">
        <f t="shared" ca="1" si="37"/>
        <v>num</v>
      </c>
      <c r="T121" s="8" t="str">
        <f t="shared" ca="1" si="38"/>
        <v>addr</v>
      </c>
      <c r="U121" s="8" t="str">
        <f t="shared" ca="1" si="39"/>
        <v/>
      </c>
      <c r="V121" s="7">
        <f ca="1">IF(P121="","",OFFSET(program!$B$2,0,disasm!$A121+COLUMN()-COLUMN($V121)+IF($I121,0,1)))</f>
        <v>-1</v>
      </c>
      <c r="W121" s="7">
        <f ca="1">IF(Q121="","",OFFSET(program!$B$2,0,disasm!$A121+COLUMN()-COLUMN($V121)+IF($I121,0,1)))</f>
        <v>1387</v>
      </c>
      <c r="X121" s="7" t="str">
        <f ca="1">IF(R121="","",OFFSET(program!$B$2,0,disasm!$A121+COLUMN()-COLUMN($V121)+IF($I121,0,1)))</f>
        <v/>
      </c>
      <c r="Y121" s="3" t="str">
        <f t="shared" ca="1" si="40"/>
        <v>[SP-1]</v>
      </c>
      <c r="Z121" s="3" t="str">
        <f t="shared" ca="1" si="41"/>
        <v>print_item.lbl1</v>
      </c>
      <c r="AA121" s="3" t="str">
        <f t="shared" ca="1" si="42"/>
        <v/>
      </c>
      <c r="AB121" s="3" t="str">
        <f ca="1">" "
&amp;AF121
&amp;IF(AND(OR(K121=5,K121=6),MOD(INT(J121/1000),10)=1)," A2","")
&amp;IF(AND(NOT(I121),J121=109,OFFSET(program!$B$2,0,disasm!$A121+1)&gt;0,NOT(ISNUMBER(FIND(" A1 "," "&amp;AF121&amp;" "))))," AUTOLABEL","")
&amp;" "</f>
        <v xml:space="preserve">  A2 </v>
      </c>
    </row>
    <row r="122" spans="1:32" x14ac:dyDescent="0.2">
      <c r="A122" s="1">
        <f t="shared" ca="1" si="22"/>
        <v>1380</v>
      </c>
      <c r="B122" s="2" t="str">
        <f t="shared" ca="1" si="23"/>
        <v>print_item+27</v>
      </c>
      <c r="C122" s="3" t="str">
        <f ca="1">_xlfn.TEXTJOIN(" ",FALSE,OFFSET(program!$B$2,0,A122,1,M122))</f>
        <v>21102 1 106 1</v>
      </c>
      <c r="D122" s="4" t="str">
        <f ca="1">IF($H122="data",".dat "&amp;Y122,
IF($H122="str",".str "&amp;_xlfn.TEXTJOIN(" ",FALSE,OFFSET(program!$B$2,0,A122+1,1,M122-1)),
IF(O122&lt;&gt;0,"LD"&amp;O122&amp;"  "&amp;CHOOSE(O122,Y122,Z122)&amp;", "&amp;AA122,
$L122&amp;" "&amp;_xlfn.TEXTJOIN(", ",TRUE,$Y122:$AA122)
)))</f>
        <v>LD2  invstr.items_in_your_inventory, [SP+1]</v>
      </c>
      <c r="E122" s="19" t="b">
        <f t="shared" ca="1" si="24"/>
        <v>1</v>
      </c>
      <c r="F122" s="5" t="str">
        <f t="shared" ca="1" si="25"/>
        <v>print_item</v>
      </c>
      <c r="G122" s="5">
        <f t="shared" ca="1" si="26"/>
        <v>1353</v>
      </c>
      <c r="H122" s="5" t="str">
        <f t="shared" si="27"/>
        <v>code</v>
      </c>
      <c r="I122" s="13" t="b">
        <f t="shared" si="28"/>
        <v>0</v>
      </c>
      <c r="J122" s="6">
        <f ca="1">OFFSET(program!$B$2,0,disasm!A122)</f>
        <v>21102</v>
      </c>
      <c r="K122" s="7">
        <f t="shared" ca="1" si="29"/>
        <v>2</v>
      </c>
      <c r="L122" s="7" t="str">
        <f t="shared" ca="1" si="30"/>
        <v xml:space="preserve">MUL </v>
      </c>
      <c r="M122" s="7">
        <f t="shared" ca="1" si="31"/>
        <v>4</v>
      </c>
      <c r="N122" s="7">
        <f t="shared" ca="1" si="32"/>
        <v>3</v>
      </c>
      <c r="O122" s="7">
        <f t="shared" ca="1" si="33"/>
        <v>2</v>
      </c>
      <c r="P122" s="8">
        <f t="shared" ca="1" si="34"/>
        <v>1</v>
      </c>
      <c r="Q122" s="8">
        <f t="shared" ca="1" si="35"/>
        <v>1</v>
      </c>
      <c r="R122" s="8">
        <f t="shared" ca="1" si="36"/>
        <v>2</v>
      </c>
      <c r="S122" s="8" t="str">
        <f t="shared" ca="1" si="37"/>
        <v>num</v>
      </c>
      <c r="T122" s="8" t="str">
        <f t="shared" ca="1" si="38"/>
        <v>addr</v>
      </c>
      <c r="U122" s="8" t="str">
        <f t="shared" ca="1" si="39"/>
        <v>num</v>
      </c>
      <c r="V122" s="7">
        <f ca="1">IF(P122="","",OFFSET(program!$B$2,0,disasm!$A122+COLUMN()-COLUMN($V122)+IF($I122,0,1)))</f>
        <v>1</v>
      </c>
      <c r="W122" s="7">
        <f ca="1">IF(Q122="","",OFFSET(program!$B$2,0,disasm!$A122+COLUMN()-COLUMN($V122)+IF($I122,0,1)))</f>
        <v>106</v>
      </c>
      <c r="X122" s="7">
        <f ca="1">IF(R122="","",OFFSET(program!$B$2,0,disasm!$A122+COLUMN()-COLUMN($V122)+IF($I122,0,1)))</f>
        <v>1</v>
      </c>
      <c r="Y122" s="3" t="str">
        <f t="shared" ca="1" si="40"/>
        <v>1</v>
      </c>
      <c r="Z122" s="3" t="str">
        <f t="shared" ca="1" si="41"/>
        <v>invstr.items_in_your_inventory</v>
      </c>
      <c r="AA122" s="3" t="str">
        <f t="shared" ca="1" si="42"/>
        <v>[SP+1]</v>
      </c>
      <c r="AB122" s="3" t="str">
        <f ca="1">" "
&amp;AF122
&amp;IF(AND(OR(K122=5,K122=6),MOD(INT(J122/1000),10)=1)," A2","")
&amp;IF(AND(NOT(I122),J122=109,OFFSET(program!$B$2,0,disasm!$A122+1)&gt;0,NOT(ISNUMBER(FIND(" A1 "," "&amp;AF122&amp;" "))))," AUTOLABEL","")
&amp;" "</f>
        <v xml:space="preserve"> A2 </v>
      </c>
      <c r="AF122" s="12" t="s">
        <v>19</v>
      </c>
    </row>
    <row r="123" spans="1:32" x14ac:dyDescent="0.2">
      <c r="A123" s="1">
        <f t="shared" ca="1" si="22"/>
        <v>1384</v>
      </c>
      <c r="B123" s="2" t="str">
        <f t="shared" ca="1" si="23"/>
        <v>print_item+31</v>
      </c>
      <c r="C123" s="3" t="str">
        <f ca="1">_xlfn.TEXTJOIN(" ",FALSE,OFFSET(program!$B$2,0,A123,1,M123))</f>
        <v>1105 1 1391</v>
      </c>
      <c r="D123" s="4" t="str">
        <f ca="1">IF($H123="data",".dat "&amp;Y123,
IF($H123="str",".str "&amp;_xlfn.TEXTJOIN(" ",FALSE,OFFSET(program!$B$2,0,A123+1,1,M123-1)),
IF(O123&lt;&gt;0,"LD"&amp;O123&amp;"  "&amp;CHOOSE(O123,Y123,Z123)&amp;", "&amp;AA123,
$L123&amp;" "&amp;_xlfn.TEXTJOIN(", ",TRUE,$Y123:$AA123)
)))</f>
        <v>J!=0 1, print_item.lbl2</v>
      </c>
      <c r="E123" s="19" t="b">
        <f t="shared" ca="1" si="24"/>
        <v>1</v>
      </c>
      <c r="F123" s="5" t="str">
        <f t="shared" ca="1" si="25"/>
        <v>print_item</v>
      </c>
      <c r="G123" s="5">
        <f t="shared" ca="1" si="26"/>
        <v>1353</v>
      </c>
      <c r="H123" s="5" t="str">
        <f t="shared" si="27"/>
        <v>code</v>
      </c>
      <c r="I123" s="13" t="b">
        <f t="shared" si="28"/>
        <v>0</v>
      </c>
      <c r="J123" s="6">
        <f ca="1">OFFSET(program!$B$2,0,disasm!A123)</f>
        <v>1105</v>
      </c>
      <c r="K123" s="7">
        <f t="shared" ca="1" si="29"/>
        <v>5</v>
      </c>
      <c r="L123" s="7" t="str">
        <f t="shared" ca="1" si="30"/>
        <v>J!=0</v>
      </c>
      <c r="M123" s="7">
        <f t="shared" ca="1" si="31"/>
        <v>3</v>
      </c>
      <c r="N123" s="7">
        <f t="shared" ca="1" si="32"/>
        <v>2</v>
      </c>
      <c r="O123" s="7">
        <f t="shared" ca="1" si="33"/>
        <v>0</v>
      </c>
      <c r="P123" s="8">
        <f t="shared" ca="1" si="34"/>
        <v>1</v>
      </c>
      <c r="Q123" s="8">
        <f t="shared" ca="1" si="35"/>
        <v>1</v>
      </c>
      <c r="R123" s="8" t="str">
        <f t="shared" ca="1" si="36"/>
        <v/>
      </c>
      <c r="S123" s="8" t="str">
        <f t="shared" ca="1" si="37"/>
        <v>num</v>
      </c>
      <c r="T123" s="8" t="str">
        <f t="shared" ca="1" si="38"/>
        <v>addr</v>
      </c>
      <c r="U123" s="8" t="str">
        <f t="shared" ca="1" si="39"/>
        <v/>
      </c>
      <c r="V123" s="7">
        <f ca="1">IF(P123="","",OFFSET(program!$B$2,0,disasm!$A123+COLUMN()-COLUMN($V123)+IF($I123,0,1)))</f>
        <v>1</v>
      </c>
      <c r="W123" s="7">
        <f ca="1">IF(Q123="","",OFFSET(program!$B$2,0,disasm!$A123+COLUMN()-COLUMN($V123)+IF($I123,0,1)))</f>
        <v>1391</v>
      </c>
      <c r="X123" s="7" t="str">
        <f ca="1">IF(R123="","",OFFSET(program!$B$2,0,disasm!$A123+COLUMN()-COLUMN($V123)+IF($I123,0,1)))</f>
        <v/>
      </c>
      <c r="Y123" s="3" t="str">
        <f t="shared" ca="1" si="40"/>
        <v>1</v>
      </c>
      <c r="Z123" s="3" t="str">
        <f t="shared" ca="1" si="41"/>
        <v>print_item.lbl2</v>
      </c>
      <c r="AA123" s="3" t="str">
        <f t="shared" ca="1" si="42"/>
        <v/>
      </c>
      <c r="AB123" s="3" t="str">
        <f ca="1">" "
&amp;AF123
&amp;IF(AND(OR(K123=5,K123=6),MOD(INT(J123/1000),10)=1)," A2","")
&amp;IF(AND(NOT(I123),J123=109,OFFSET(program!$B$2,0,disasm!$A123+1)&gt;0,NOT(ISNUMBER(FIND(" A1 "," "&amp;AF123&amp;" "))))," AUTOLABEL","")
&amp;" "</f>
        <v xml:space="preserve">  A2 </v>
      </c>
    </row>
    <row r="124" spans="1:32" x14ac:dyDescent="0.2">
      <c r="A124" s="1">
        <f t="shared" ca="1" si="22"/>
        <v>1387</v>
      </c>
      <c r="B124" s="2" t="str">
        <f t="shared" ca="1" si="23"/>
        <v>print_item.lbl1</v>
      </c>
      <c r="C124" s="3" t="str">
        <f ca="1">_xlfn.TEXTJOIN(" ",FALSE,OFFSET(program!$B$2,0,A124,1,M124))</f>
        <v>21102 1 92 1</v>
      </c>
      <c r="D124" s="4" t="str">
        <f ca="1">IF($H124="data",".dat "&amp;Y124,
IF($H124="str",".str "&amp;_xlfn.TEXTJOIN(" ",FALSE,OFFSET(program!$B$2,0,A124+1,1,M124-1)),
IF(O124&lt;&gt;0,"LD"&amp;O124&amp;"  "&amp;CHOOSE(O124,Y124,Z124)&amp;", "&amp;AA124,
$L124&amp;" "&amp;_xlfn.TEXTJOIN(", ",TRUE,$Y124:$AA124)
)))</f>
        <v>LD2  invstr.items_here, [SP+1]</v>
      </c>
      <c r="E124" s="19" t="b">
        <f t="shared" ca="1" si="24"/>
        <v>1</v>
      </c>
      <c r="F124" s="5" t="str">
        <f t="shared" ca="1" si="25"/>
        <v>print_item</v>
      </c>
      <c r="G124" s="5">
        <f t="shared" ca="1" si="26"/>
        <v>1353</v>
      </c>
      <c r="H124" s="5" t="str">
        <f t="shared" si="27"/>
        <v>code</v>
      </c>
      <c r="I124" s="13" t="b">
        <f t="shared" si="28"/>
        <v>0</v>
      </c>
      <c r="J124" s="6">
        <f ca="1">OFFSET(program!$B$2,0,disasm!A124)</f>
        <v>21102</v>
      </c>
      <c r="K124" s="7">
        <f t="shared" ca="1" si="29"/>
        <v>2</v>
      </c>
      <c r="L124" s="7" t="str">
        <f t="shared" ca="1" si="30"/>
        <v xml:space="preserve">MUL </v>
      </c>
      <c r="M124" s="7">
        <f t="shared" ca="1" si="31"/>
        <v>4</v>
      </c>
      <c r="N124" s="7">
        <f t="shared" ca="1" si="32"/>
        <v>3</v>
      </c>
      <c r="O124" s="7">
        <f t="shared" ca="1" si="33"/>
        <v>2</v>
      </c>
      <c r="P124" s="8">
        <f t="shared" ca="1" si="34"/>
        <v>1</v>
      </c>
      <c r="Q124" s="8">
        <f t="shared" ca="1" si="35"/>
        <v>1</v>
      </c>
      <c r="R124" s="8">
        <f t="shared" ca="1" si="36"/>
        <v>2</v>
      </c>
      <c r="S124" s="8" t="str">
        <f t="shared" ca="1" si="37"/>
        <v>num</v>
      </c>
      <c r="T124" s="8" t="str">
        <f t="shared" ca="1" si="38"/>
        <v>addr</v>
      </c>
      <c r="U124" s="8" t="str">
        <f t="shared" ca="1" si="39"/>
        <v>num</v>
      </c>
      <c r="V124" s="7">
        <f ca="1">IF(P124="","",OFFSET(program!$B$2,0,disasm!$A124+COLUMN()-COLUMN($V124)+IF($I124,0,1)))</f>
        <v>1</v>
      </c>
      <c r="W124" s="7">
        <f ca="1">IF(Q124="","",OFFSET(program!$B$2,0,disasm!$A124+COLUMN()-COLUMN($V124)+IF($I124,0,1)))</f>
        <v>92</v>
      </c>
      <c r="X124" s="7">
        <f ca="1">IF(R124="","",OFFSET(program!$B$2,0,disasm!$A124+COLUMN()-COLUMN($V124)+IF($I124,0,1)))</f>
        <v>1</v>
      </c>
      <c r="Y124" s="3" t="str">
        <f t="shared" ca="1" si="40"/>
        <v>1</v>
      </c>
      <c r="Z124" s="3" t="str">
        <f t="shared" ca="1" si="41"/>
        <v>invstr.items_here</v>
      </c>
      <c r="AA124" s="3" t="str">
        <f t="shared" ca="1" si="42"/>
        <v>[SP+1]</v>
      </c>
      <c r="AB124" s="3" t="str">
        <f ca="1">" "
&amp;AF124
&amp;IF(AND(OR(K124=5,K124=6),MOD(INT(J124/1000),10)=1)," A2","")
&amp;IF(AND(NOT(I124),J124=109,OFFSET(program!$B$2,0,disasm!$A124+1)&gt;0,NOT(ISNUMBER(FIND(" A1 "," "&amp;AF124&amp;" "))))," AUTOLABEL","")
&amp;" "</f>
        <v xml:space="preserve"> A2 </v>
      </c>
      <c r="AC124" s="17" t="s">
        <v>218</v>
      </c>
      <c r="AF124" s="12" t="s">
        <v>19</v>
      </c>
    </row>
    <row r="125" spans="1:32" x14ac:dyDescent="0.2">
      <c r="A125" s="1">
        <f t="shared" ca="1" si="22"/>
        <v>1391</v>
      </c>
      <c r="B125" s="2" t="str">
        <f t="shared" ca="1" si="23"/>
        <v>print_item.lbl2</v>
      </c>
      <c r="C125" s="3" t="str">
        <f ca="1">_xlfn.TEXTJOIN(" ",FALSE,OFFSET(program!$B$2,0,A125,1,M125))</f>
        <v>21102 1 1398 0</v>
      </c>
      <c r="D125" s="4" t="str">
        <f ca="1">IF($H125="data",".dat "&amp;Y125,
IF($H125="str",".str "&amp;_xlfn.TEXTJOIN(" ",FALSE,OFFSET(program!$B$2,0,A125+1,1,M125-1)),
IF(O125&lt;&gt;0,"LD"&amp;O125&amp;"  "&amp;CHOOSE(O125,Y125,Z125)&amp;", "&amp;AA125,
$L125&amp;" "&amp;_xlfn.TEXTJOIN(", ",TRUE,$Y125:$AA125)
)))</f>
        <v>LD2  print_item.lbl3, [SP+0]</v>
      </c>
      <c r="E125" s="19" t="b">
        <f t="shared" ca="1" si="24"/>
        <v>1</v>
      </c>
      <c r="F125" s="5" t="str">
        <f t="shared" ca="1" si="25"/>
        <v>print_item</v>
      </c>
      <c r="G125" s="5">
        <f t="shared" ca="1" si="26"/>
        <v>1353</v>
      </c>
      <c r="H125" s="5" t="str">
        <f t="shared" si="27"/>
        <v>code</v>
      </c>
      <c r="I125" s="13" t="b">
        <f t="shared" si="28"/>
        <v>0</v>
      </c>
      <c r="J125" s="6">
        <f ca="1">OFFSET(program!$B$2,0,disasm!A125)</f>
        <v>21102</v>
      </c>
      <c r="K125" s="7">
        <f t="shared" ca="1" si="29"/>
        <v>2</v>
      </c>
      <c r="L125" s="7" t="str">
        <f t="shared" ca="1" si="30"/>
        <v xml:space="preserve">MUL </v>
      </c>
      <c r="M125" s="7">
        <f t="shared" ca="1" si="31"/>
        <v>4</v>
      </c>
      <c r="N125" s="7">
        <f t="shared" ca="1" si="32"/>
        <v>3</v>
      </c>
      <c r="O125" s="7">
        <f t="shared" ca="1" si="33"/>
        <v>2</v>
      </c>
      <c r="P125" s="8">
        <f t="shared" ca="1" si="34"/>
        <v>1</v>
      </c>
      <c r="Q125" s="8">
        <f t="shared" ca="1" si="35"/>
        <v>1</v>
      </c>
      <c r="R125" s="8">
        <f t="shared" ca="1" si="36"/>
        <v>2</v>
      </c>
      <c r="S125" s="8" t="str">
        <f t="shared" ca="1" si="37"/>
        <v>num</v>
      </c>
      <c r="T125" s="8" t="str">
        <f t="shared" ca="1" si="38"/>
        <v>addr</v>
      </c>
      <c r="U125" s="8" t="str">
        <f t="shared" ca="1" si="39"/>
        <v>num</v>
      </c>
      <c r="V125" s="7">
        <f ca="1">IF(P125="","",OFFSET(program!$B$2,0,disasm!$A125+COLUMN()-COLUMN($V125)+IF($I125,0,1)))</f>
        <v>1</v>
      </c>
      <c r="W125" s="7">
        <f ca="1">IF(Q125="","",OFFSET(program!$B$2,0,disasm!$A125+COLUMN()-COLUMN($V125)+IF($I125,0,1)))</f>
        <v>1398</v>
      </c>
      <c r="X125" s="7">
        <f ca="1">IF(R125="","",OFFSET(program!$B$2,0,disasm!$A125+COLUMN()-COLUMN($V125)+IF($I125,0,1)))</f>
        <v>0</v>
      </c>
      <c r="Y125" s="3" t="str">
        <f t="shared" ca="1" si="40"/>
        <v>1</v>
      </c>
      <c r="Z125" s="3" t="str">
        <f t="shared" ca="1" si="41"/>
        <v>print_item.lbl3</v>
      </c>
      <c r="AA125" s="3" t="str">
        <f t="shared" ca="1" si="42"/>
        <v>[SP+0]</v>
      </c>
      <c r="AB125" s="3" t="str">
        <f ca="1">" "
&amp;AF125
&amp;IF(AND(OR(K125=5,K125=6),MOD(INT(J125/1000),10)=1)," A2","")
&amp;IF(AND(NOT(I125),J125=109,OFFSET(program!$B$2,0,disasm!$A125+1)&gt;0,NOT(ISNUMBER(FIND(" A1 "," "&amp;AF125&amp;" "))))," AUTOLABEL","")
&amp;" "</f>
        <v xml:space="preserve"> A2 </v>
      </c>
      <c r="AC125" s="17" t="s">
        <v>220</v>
      </c>
      <c r="AF125" s="12" t="s">
        <v>19</v>
      </c>
    </row>
    <row r="126" spans="1:32" x14ac:dyDescent="0.2">
      <c r="A126" s="1">
        <f t="shared" ca="1" si="22"/>
        <v>1395</v>
      </c>
      <c r="B126" s="2" t="str">
        <f t="shared" ca="1" si="23"/>
        <v>print_item+42</v>
      </c>
      <c r="C126" s="3" t="str">
        <f ca="1">_xlfn.TEXTJOIN(" ",FALSE,OFFSET(program!$B$2,0,A126,1,M126))</f>
        <v>1106 0 1234</v>
      </c>
      <c r="D126" s="4" t="str">
        <f ca="1">IF($H126="data",".dat "&amp;Y126,
IF($H126="str",".str "&amp;_xlfn.TEXTJOIN(" ",FALSE,OFFSET(program!$B$2,0,A126+1,1,M126-1)),
IF(O126&lt;&gt;0,"LD"&amp;O126&amp;"  "&amp;CHOOSE(O126,Y126,Z126)&amp;", "&amp;AA126,
$L126&amp;" "&amp;_xlfn.TEXTJOIN(", ",TRUE,$Y126:$AA126)
)))</f>
        <v>J=0  0, print_coded_string</v>
      </c>
      <c r="E126" s="19" t="b">
        <f t="shared" ca="1" si="24"/>
        <v>1</v>
      </c>
      <c r="F126" s="5" t="str">
        <f t="shared" ca="1" si="25"/>
        <v>print_item</v>
      </c>
      <c r="G126" s="5">
        <f t="shared" ca="1" si="26"/>
        <v>1353</v>
      </c>
      <c r="H126" s="5" t="str">
        <f t="shared" si="27"/>
        <v>code</v>
      </c>
      <c r="I126" s="13" t="b">
        <f t="shared" si="28"/>
        <v>0</v>
      </c>
      <c r="J126" s="6">
        <f ca="1">OFFSET(program!$B$2,0,disasm!A126)</f>
        <v>1106</v>
      </c>
      <c r="K126" s="7">
        <f t="shared" ca="1" si="29"/>
        <v>6</v>
      </c>
      <c r="L126" s="7" t="str">
        <f t="shared" ca="1" si="30"/>
        <v xml:space="preserve">J=0 </v>
      </c>
      <c r="M126" s="7">
        <f t="shared" ca="1" si="31"/>
        <v>3</v>
      </c>
      <c r="N126" s="7">
        <f t="shared" ca="1" si="32"/>
        <v>2</v>
      </c>
      <c r="O126" s="7">
        <f t="shared" ca="1" si="33"/>
        <v>0</v>
      </c>
      <c r="P126" s="8">
        <f t="shared" ca="1" si="34"/>
        <v>1</v>
      </c>
      <c r="Q126" s="8">
        <f t="shared" ca="1" si="35"/>
        <v>1</v>
      </c>
      <c r="R126" s="8" t="str">
        <f t="shared" ca="1" si="36"/>
        <v/>
      </c>
      <c r="S126" s="8" t="str">
        <f t="shared" ca="1" si="37"/>
        <v>num</v>
      </c>
      <c r="T126" s="8" t="str">
        <f t="shared" ca="1" si="38"/>
        <v>addr</v>
      </c>
      <c r="U126" s="8" t="str">
        <f t="shared" ca="1" si="39"/>
        <v/>
      </c>
      <c r="V126" s="7">
        <f ca="1">IF(P126="","",OFFSET(program!$B$2,0,disasm!$A126+COLUMN()-COLUMN($V126)+IF($I126,0,1)))</f>
        <v>0</v>
      </c>
      <c r="W126" s="7">
        <f ca="1">IF(Q126="","",OFFSET(program!$B$2,0,disasm!$A126+COLUMN()-COLUMN($V126)+IF($I126,0,1)))</f>
        <v>1234</v>
      </c>
      <c r="X126" s="7" t="str">
        <f ca="1">IF(R126="","",OFFSET(program!$B$2,0,disasm!$A126+COLUMN()-COLUMN($V126)+IF($I126,0,1)))</f>
        <v/>
      </c>
      <c r="Y126" s="3" t="str">
        <f t="shared" ca="1" si="40"/>
        <v>0</v>
      </c>
      <c r="Z126" s="3" t="str">
        <f t="shared" ca="1" si="41"/>
        <v>print_coded_string</v>
      </c>
      <c r="AA126" s="3" t="str">
        <f t="shared" ca="1" si="42"/>
        <v/>
      </c>
      <c r="AB126" s="3" t="str">
        <f ca="1">" "
&amp;AF126
&amp;IF(AND(OR(K126=5,K126=6),MOD(INT(J126/1000),10)=1)," A2","")
&amp;IF(AND(NOT(I126),J126=109,OFFSET(program!$B$2,0,disasm!$A126+1)&gt;0,NOT(ISNUMBER(FIND(" A1 "," "&amp;AF126&amp;" "))))," AUTOLABEL","")
&amp;" "</f>
        <v xml:space="preserve">  A2 </v>
      </c>
    </row>
    <row r="127" spans="1:32" x14ac:dyDescent="0.2">
      <c r="A127" s="1">
        <f t="shared" ca="1" si="22"/>
        <v>1398</v>
      </c>
      <c r="B127" s="2" t="str">
        <f t="shared" ca="1" si="23"/>
        <v>print_item.lbl3</v>
      </c>
      <c r="C127" s="3" t="str">
        <f ca="1">_xlfn.TEXTJOIN(" ",FALSE,OFFSET(program!$B$2,0,A127,1,M127))</f>
        <v>104 45</v>
      </c>
      <c r="D127" s="4" t="str">
        <f ca="1">IF($H127="data",".dat "&amp;Y127,
IF($H127="str",".str "&amp;_xlfn.TEXTJOIN(" ",FALSE,OFFSET(program!$B$2,0,A127+1,1,M127-1)),
IF(O127&lt;&gt;0,"LD"&amp;O127&amp;"  "&amp;CHOOSE(O127,Y127,Z127)&amp;", "&amp;AA127,
$L127&amp;" "&amp;_xlfn.TEXTJOIN(", ",TRUE,$Y127:$AA127)
)))</f>
        <v>OUT  '-'</v>
      </c>
      <c r="E127" s="19" t="b">
        <f t="shared" ca="1" si="24"/>
        <v>1</v>
      </c>
      <c r="F127" s="5" t="str">
        <f t="shared" ca="1" si="25"/>
        <v>print_item</v>
      </c>
      <c r="G127" s="5">
        <f t="shared" ca="1" si="26"/>
        <v>1353</v>
      </c>
      <c r="H127" s="5" t="str">
        <f t="shared" si="27"/>
        <v>code</v>
      </c>
      <c r="I127" s="13" t="b">
        <f t="shared" si="28"/>
        <v>0</v>
      </c>
      <c r="J127" s="6">
        <f ca="1">OFFSET(program!$B$2,0,disasm!A127)</f>
        <v>104</v>
      </c>
      <c r="K127" s="7">
        <f t="shared" ca="1" si="29"/>
        <v>4</v>
      </c>
      <c r="L127" s="7" t="str">
        <f t="shared" ca="1" si="30"/>
        <v xml:space="preserve">OUT </v>
      </c>
      <c r="M127" s="7">
        <f t="shared" ca="1" si="31"/>
        <v>2</v>
      </c>
      <c r="N127" s="7">
        <f t="shared" ca="1" si="32"/>
        <v>1</v>
      </c>
      <c r="O127" s="7">
        <f t="shared" ca="1" si="33"/>
        <v>0</v>
      </c>
      <c r="P127" s="8">
        <f t="shared" ca="1" si="34"/>
        <v>1</v>
      </c>
      <c r="Q127" s="8" t="str">
        <f t="shared" ca="1" si="35"/>
        <v/>
      </c>
      <c r="R127" s="8" t="str">
        <f t="shared" ca="1" si="36"/>
        <v/>
      </c>
      <c r="S127" s="8" t="str">
        <f t="shared" ca="1" si="37"/>
        <v>char</v>
      </c>
      <c r="T127" s="8" t="str">
        <f t="shared" ca="1" si="38"/>
        <v/>
      </c>
      <c r="U127" s="8" t="str">
        <f t="shared" ca="1" si="39"/>
        <v/>
      </c>
      <c r="V127" s="7">
        <f ca="1">IF(P127="","",OFFSET(program!$B$2,0,disasm!$A127+COLUMN()-COLUMN($V127)+IF($I127,0,1)))</f>
        <v>45</v>
      </c>
      <c r="W127" s="7" t="str">
        <f ca="1">IF(Q127="","",OFFSET(program!$B$2,0,disasm!$A127+COLUMN()-COLUMN($V127)+IF($I127,0,1)))</f>
        <v/>
      </c>
      <c r="X127" s="7" t="str">
        <f ca="1">IF(R127="","",OFFSET(program!$B$2,0,disasm!$A127+COLUMN()-COLUMN($V127)+IF($I127,0,1)))</f>
        <v/>
      </c>
      <c r="Y127" s="3" t="str">
        <f t="shared" ca="1" si="40"/>
        <v>'-'</v>
      </c>
      <c r="Z127" s="3" t="str">
        <f t="shared" ca="1" si="41"/>
        <v/>
      </c>
      <c r="AA127" s="3" t="str">
        <f t="shared" ca="1" si="42"/>
        <v/>
      </c>
      <c r="AB127" s="3" t="str">
        <f ca="1">" "
&amp;AF127
&amp;IF(AND(OR(K127=5,K127=6),MOD(INT(J127/1000),10)=1)," A2","")
&amp;IF(AND(NOT(I127),J127=109,OFFSET(program!$B$2,0,disasm!$A127+1)&gt;0,NOT(ISNUMBER(FIND(" A1 "," "&amp;AF127&amp;" "))))," AUTOLABEL","")
&amp;" "</f>
        <v xml:space="preserve"> C1 </v>
      </c>
      <c r="AC127" s="17" t="s">
        <v>221</v>
      </c>
      <c r="AF127" s="20" t="s">
        <v>26</v>
      </c>
    </row>
    <row r="128" spans="1:32" x14ac:dyDescent="0.2">
      <c r="A128" s="1">
        <f t="shared" ca="1" si="22"/>
        <v>1400</v>
      </c>
      <c r="B128" s="2" t="str">
        <f t="shared" ca="1" si="23"/>
        <v>print_item+47</v>
      </c>
      <c r="C128" s="3" t="str">
        <f ca="1">_xlfn.TEXTJOIN(" ",FALSE,OFFSET(program!$B$2,0,A128,1,M128))</f>
        <v>104 32</v>
      </c>
      <c r="D128" s="4" t="str">
        <f ca="1">IF($H128="data",".dat "&amp;Y128,
IF($H128="str",".str "&amp;_xlfn.TEXTJOIN(" ",FALSE,OFFSET(program!$B$2,0,A128+1,1,M128-1)),
IF(O128&lt;&gt;0,"LD"&amp;O128&amp;"  "&amp;CHOOSE(O128,Y128,Z128)&amp;", "&amp;AA128,
$L128&amp;" "&amp;_xlfn.TEXTJOIN(", ",TRUE,$Y128:$AA128)
)))</f>
        <v>OUT  ' '</v>
      </c>
      <c r="E128" s="19" t="b">
        <f t="shared" ca="1" si="24"/>
        <v>1</v>
      </c>
      <c r="F128" s="5" t="str">
        <f t="shared" ca="1" si="25"/>
        <v>print_item</v>
      </c>
      <c r="G128" s="5">
        <f t="shared" ca="1" si="26"/>
        <v>1353</v>
      </c>
      <c r="H128" s="5" t="str">
        <f t="shared" si="27"/>
        <v>code</v>
      </c>
      <c r="I128" s="13" t="b">
        <f t="shared" si="28"/>
        <v>0</v>
      </c>
      <c r="J128" s="6">
        <f ca="1">OFFSET(program!$B$2,0,disasm!A128)</f>
        <v>104</v>
      </c>
      <c r="K128" s="7">
        <f t="shared" ca="1" si="29"/>
        <v>4</v>
      </c>
      <c r="L128" s="7" t="str">
        <f t="shared" ca="1" si="30"/>
        <v xml:space="preserve">OUT </v>
      </c>
      <c r="M128" s="7">
        <f t="shared" ca="1" si="31"/>
        <v>2</v>
      </c>
      <c r="N128" s="7">
        <f t="shared" ca="1" si="32"/>
        <v>1</v>
      </c>
      <c r="O128" s="7">
        <f t="shared" ca="1" si="33"/>
        <v>0</v>
      </c>
      <c r="P128" s="8">
        <f t="shared" ca="1" si="34"/>
        <v>1</v>
      </c>
      <c r="Q128" s="8" t="str">
        <f t="shared" ca="1" si="35"/>
        <v/>
      </c>
      <c r="R128" s="8" t="str">
        <f t="shared" ca="1" si="36"/>
        <v/>
      </c>
      <c r="S128" s="8" t="str">
        <f t="shared" ca="1" si="37"/>
        <v>char</v>
      </c>
      <c r="T128" s="8" t="str">
        <f t="shared" ca="1" si="38"/>
        <v/>
      </c>
      <c r="U128" s="8" t="str">
        <f t="shared" ca="1" si="39"/>
        <v/>
      </c>
      <c r="V128" s="7">
        <f ca="1">IF(P128="","",OFFSET(program!$B$2,0,disasm!$A128+COLUMN()-COLUMN($V128)+IF($I128,0,1)))</f>
        <v>32</v>
      </c>
      <c r="W128" s="7" t="str">
        <f ca="1">IF(Q128="","",OFFSET(program!$B$2,0,disasm!$A128+COLUMN()-COLUMN($V128)+IF($I128,0,1)))</f>
        <v/>
      </c>
      <c r="X128" s="7" t="str">
        <f ca="1">IF(R128="","",OFFSET(program!$B$2,0,disasm!$A128+COLUMN()-COLUMN($V128)+IF($I128,0,1)))</f>
        <v/>
      </c>
      <c r="Y128" s="3" t="str">
        <f t="shared" ca="1" si="40"/>
        <v>' '</v>
      </c>
      <c r="Z128" s="3" t="str">
        <f t="shared" ca="1" si="41"/>
        <v/>
      </c>
      <c r="AA128" s="3" t="str">
        <f t="shared" ca="1" si="42"/>
        <v/>
      </c>
      <c r="AB128" s="3" t="str">
        <f ca="1">" "
&amp;AF128
&amp;IF(AND(OR(K128=5,K128=6),MOD(INT(J128/1000),10)=1)," A2","")
&amp;IF(AND(NOT(I128),J128=109,OFFSET(program!$B$2,0,disasm!$A128+1)&gt;0,NOT(ISNUMBER(FIND(" A1 "," "&amp;AF128&amp;" "))))," AUTOLABEL","")
&amp;" "</f>
        <v xml:space="preserve"> C1 </v>
      </c>
      <c r="AF128" s="20" t="s">
        <v>26</v>
      </c>
    </row>
    <row r="129" spans="1:32" x14ac:dyDescent="0.2">
      <c r="A129" s="1">
        <f t="shared" ca="1" si="22"/>
        <v>1402</v>
      </c>
      <c r="B129" s="2" t="str">
        <f t="shared" ca="1" si="23"/>
        <v>print_item+49</v>
      </c>
      <c r="C129" s="3" t="str">
        <f ca="1">_xlfn.TEXTJOIN(" ",FALSE,OFFSET(program!$B$2,0,A129,1,M129))</f>
        <v>1201 -2 1 1408</v>
      </c>
      <c r="D129" s="4" t="str">
        <f ca="1">IF($H129="data",".dat "&amp;Y129,
IF($H129="str",".str "&amp;_xlfn.TEXTJOIN(" ",FALSE,OFFSET(program!$B$2,0,A129+1,1,M129-1)),
IF(O129&lt;&gt;0,"LD"&amp;O129&amp;"  "&amp;CHOOSE(O129,Y129,Z129)&amp;", "&amp;AA129,
$L129&amp;" "&amp;_xlfn.TEXTJOIN(", ",TRUE,$Y129:$AA129)
)))</f>
        <v>ADD  [SP-2], 1, [print_item.lbl4.a2]</v>
      </c>
      <c r="E129" s="19" t="b">
        <f t="shared" ca="1" si="24"/>
        <v>1</v>
      </c>
      <c r="F129" s="5" t="str">
        <f t="shared" ca="1" si="25"/>
        <v>print_item</v>
      </c>
      <c r="G129" s="5">
        <f t="shared" ca="1" si="26"/>
        <v>1353</v>
      </c>
      <c r="H129" s="5" t="str">
        <f t="shared" si="27"/>
        <v>code</v>
      </c>
      <c r="I129" s="13" t="b">
        <f t="shared" si="28"/>
        <v>0</v>
      </c>
      <c r="J129" s="6">
        <f ca="1">OFFSET(program!$B$2,0,disasm!A129)</f>
        <v>1201</v>
      </c>
      <c r="K129" s="7">
        <f t="shared" ca="1" si="29"/>
        <v>1</v>
      </c>
      <c r="L129" s="7" t="str">
        <f t="shared" ca="1" si="30"/>
        <v xml:space="preserve">ADD </v>
      </c>
      <c r="M129" s="7">
        <f t="shared" ca="1" si="31"/>
        <v>4</v>
      </c>
      <c r="N129" s="7">
        <f t="shared" ca="1" si="32"/>
        <v>3</v>
      </c>
      <c r="O129" s="7">
        <f t="shared" ca="1" si="33"/>
        <v>0</v>
      </c>
      <c r="P129" s="8">
        <f t="shared" ca="1" si="34"/>
        <v>2</v>
      </c>
      <c r="Q129" s="8">
        <f t="shared" ca="1" si="35"/>
        <v>1</v>
      </c>
      <c r="R129" s="8">
        <f t="shared" ca="1" si="36"/>
        <v>0</v>
      </c>
      <c r="S129" s="8" t="str">
        <f t="shared" ca="1" si="37"/>
        <v>num</v>
      </c>
      <c r="T129" s="8" t="str">
        <f t="shared" ca="1" si="38"/>
        <v>num</v>
      </c>
      <c r="U129" s="8" t="str">
        <f t="shared" ca="1" si="39"/>
        <v>addr</v>
      </c>
      <c r="V129" s="7">
        <f ca="1">IF(P129="","",OFFSET(program!$B$2,0,disasm!$A129+COLUMN()-COLUMN($V129)+IF($I129,0,1)))</f>
        <v>-2</v>
      </c>
      <c r="W129" s="7">
        <f ca="1">IF(Q129="","",OFFSET(program!$B$2,0,disasm!$A129+COLUMN()-COLUMN($V129)+IF($I129,0,1)))</f>
        <v>1</v>
      </c>
      <c r="X129" s="7">
        <f ca="1">IF(R129="","",OFFSET(program!$B$2,0,disasm!$A129+COLUMN()-COLUMN($V129)+IF($I129,0,1)))</f>
        <v>1408</v>
      </c>
      <c r="Y129" s="3" t="str">
        <f t="shared" ca="1" si="40"/>
        <v>[SP-2]</v>
      </c>
      <c r="Z129" s="3" t="str">
        <f t="shared" ca="1" si="41"/>
        <v>1</v>
      </c>
      <c r="AA129" s="3" t="str">
        <f t="shared" ca="1" si="42"/>
        <v>[print_item.lbl4.a2]</v>
      </c>
      <c r="AB129" s="3" t="str">
        <f ca="1">" "
&amp;AF129
&amp;IF(AND(OR(K129=5,K129=6),MOD(INT(J129/1000),10)=1)," A2","")
&amp;IF(AND(NOT(I129),J129=109,OFFSET(program!$B$2,0,disasm!$A129+1)&gt;0,NOT(ISNUMBER(FIND(" A1 "," "&amp;AF129&amp;" "))))," AUTOLABEL","")
&amp;" "</f>
        <v xml:space="preserve">  </v>
      </c>
    </row>
    <row r="130" spans="1:32" x14ac:dyDescent="0.2">
      <c r="A130" s="1">
        <f t="shared" ca="1" si="22"/>
        <v>1406</v>
      </c>
      <c r="B130" s="2" t="str">
        <f t="shared" ca="1" si="23"/>
        <v>print_item.lbl4</v>
      </c>
      <c r="C130" s="3" t="str">
        <f ca="1">_xlfn.TEXTJOIN(" ",FALSE,OFFSET(program!$B$2,0,A130,1,M130))</f>
        <v>20102 1 0 1</v>
      </c>
      <c r="D130" s="4" t="str">
        <f ca="1">IF($H130="data",".dat "&amp;Y130,
IF($H130="str",".str "&amp;_xlfn.TEXTJOIN(" ",FALSE,OFFSET(program!$B$2,0,A130+1,1,M130-1)),
IF(O130&lt;&gt;0,"LD"&amp;O130&amp;"  "&amp;CHOOSE(O130,Y130,Z130)&amp;", "&amp;AA130,
$L130&amp;" "&amp;_xlfn.TEXTJOIN(", ",TRUE,$Y130:$AA130)
)))</f>
        <v>LD2  [start], [SP+1]</v>
      </c>
      <c r="E130" s="19" t="b">
        <f t="shared" ca="1" si="24"/>
        <v>1</v>
      </c>
      <c r="F130" s="5" t="str">
        <f t="shared" ca="1" si="25"/>
        <v>print_item</v>
      </c>
      <c r="G130" s="5">
        <f t="shared" ca="1" si="26"/>
        <v>1353</v>
      </c>
      <c r="H130" s="5" t="str">
        <f t="shared" si="27"/>
        <v>code</v>
      </c>
      <c r="I130" s="13" t="b">
        <f t="shared" si="28"/>
        <v>0</v>
      </c>
      <c r="J130" s="6">
        <f ca="1">OFFSET(program!$B$2,0,disasm!A130)</f>
        <v>20102</v>
      </c>
      <c r="K130" s="7">
        <f t="shared" ca="1" si="29"/>
        <v>2</v>
      </c>
      <c r="L130" s="7" t="str">
        <f t="shared" ca="1" si="30"/>
        <v xml:space="preserve">MUL </v>
      </c>
      <c r="M130" s="7">
        <f t="shared" ca="1" si="31"/>
        <v>4</v>
      </c>
      <c r="N130" s="7">
        <f t="shared" ca="1" si="32"/>
        <v>3</v>
      </c>
      <c r="O130" s="7">
        <f t="shared" ca="1" si="33"/>
        <v>2</v>
      </c>
      <c r="P130" s="8">
        <f t="shared" ca="1" si="34"/>
        <v>1</v>
      </c>
      <c r="Q130" s="8">
        <f t="shared" ca="1" si="35"/>
        <v>0</v>
      </c>
      <c r="R130" s="8">
        <f t="shared" ca="1" si="36"/>
        <v>2</v>
      </c>
      <c r="S130" s="8" t="str">
        <f t="shared" ca="1" si="37"/>
        <v>num</v>
      </c>
      <c r="T130" s="8" t="str">
        <f t="shared" ca="1" si="38"/>
        <v>addr</v>
      </c>
      <c r="U130" s="8" t="str">
        <f t="shared" ca="1" si="39"/>
        <v>num</v>
      </c>
      <c r="V130" s="7">
        <f ca="1">IF(P130="","",OFFSET(program!$B$2,0,disasm!$A130+COLUMN()-COLUMN($V130)+IF($I130,0,1)))</f>
        <v>1</v>
      </c>
      <c r="W130" s="7">
        <f ca="1">IF(Q130="","",OFFSET(program!$B$2,0,disasm!$A130+COLUMN()-COLUMN($V130)+IF($I130,0,1)))</f>
        <v>0</v>
      </c>
      <c r="X130" s="7">
        <f ca="1">IF(R130="","",OFFSET(program!$B$2,0,disasm!$A130+COLUMN()-COLUMN($V130)+IF($I130,0,1)))</f>
        <v>1</v>
      </c>
      <c r="Y130" s="3" t="str">
        <f t="shared" ca="1" si="40"/>
        <v>1</v>
      </c>
      <c r="Z130" s="3" t="str">
        <f t="shared" ca="1" si="41"/>
        <v>[start]</v>
      </c>
      <c r="AA130" s="3" t="str">
        <f t="shared" ca="1" si="42"/>
        <v>[SP+1]</v>
      </c>
      <c r="AB130" s="3" t="str">
        <f ca="1">" "
&amp;AF130
&amp;IF(AND(OR(K130=5,K130=6),MOD(INT(J130/1000),10)=1)," A2","")
&amp;IF(AND(NOT(I130),J130=109,OFFSET(program!$B$2,0,disasm!$A130+1)&gt;0,NOT(ISNUMBER(FIND(" A1 "," "&amp;AF130&amp;" "))))," AUTOLABEL","")
&amp;" "</f>
        <v xml:space="preserve">  </v>
      </c>
      <c r="AC130" s="17" t="s">
        <v>222</v>
      </c>
    </row>
    <row r="131" spans="1:32" x14ac:dyDescent="0.2">
      <c r="A131" s="1">
        <f t="shared" ref="A131:A194" ca="1" si="43">A130+M130</f>
        <v>1410</v>
      </c>
      <c r="B131" s="2" t="str">
        <f t="shared" ref="B131:B194" ca="1" si="44">$F131
&amp;IF(ISBLANK(AC131),
    IF($A131=$G131,
        "",
        "+"&amp;$A131-$G131
    ),
    "."&amp;AC131
)</f>
        <v>print_item+57</v>
      </c>
      <c r="C131" s="3" t="str">
        <f ca="1">_xlfn.TEXTJOIN(" ",FALSE,OFFSET(program!$B$2,0,A131,1,M131))</f>
        <v>21101 0 1417 0</v>
      </c>
      <c r="D131" s="4" t="str">
        <f ca="1">IF($H131="data",".dat "&amp;Y131,
IF($H131="str",".str "&amp;_xlfn.TEXTJOIN(" ",FALSE,OFFSET(program!$B$2,0,A131+1,1,M131-1)),
IF(O131&lt;&gt;0,"LD"&amp;O131&amp;"  "&amp;CHOOSE(O131,Y131,Z131)&amp;", "&amp;AA131,
$L131&amp;" "&amp;_xlfn.TEXTJOIN(", ",TRUE,$Y131:$AA131)
)))</f>
        <v>LD2  print_item.lbl_nl, [SP+0]</v>
      </c>
      <c r="E131" s="19" t="b">
        <f t="shared" ref="E131:E194" ca="1" si="45">IF(G131&lt;&gt;G130,NOT(E130),E130)</f>
        <v>1</v>
      </c>
      <c r="F131" s="5" t="str">
        <f t="shared" ref="F131:F194" ca="1" si="46">IF(ISBLANK($AE131),
    IF(ISNUMBER(FIND(" AUTOLABEL ",AB131)),IF(I131,"data","fun")&amp;A131,F130),
    $AE131
)</f>
        <v>print_item</v>
      </c>
      <c r="G131" s="5">
        <f t="shared" ref="G131:G194" ca="1" si="47">IF(AND(ISBLANK($AE131),NOT(ISNUMBER(FIND(" AUTOLABEL ",AB131)))),G130,$A131)</f>
        <v>1353</v>
      </c>
      <c r="H131" s="5" t="str">
        <f t="shared" ref="H131:H194" si="48">IF(ISNUMBER(FIND(" STR "," "&amp;AF131&amp;" ")),"str",
IF(ISNUMBER(FIND(" CODE "," "&amp;AF131&amp;" ")),"code",
IF(ISNUMBER(FIND(" DATA "," "&amp;AF131&amp;" ")),"data",
$H130
)))</f>
        <v>code</v>
      </c>
      <c r="I131" s="13" t="b">
        <f t="shared" ref="I131:I194" si="49">H131&lt;&gt;"code"</f>
        <v>0</v>
      </c>
      <c r="J131" s="6">
        <f ca="1">OFFSET(program!$B$2,0,disasm!A131)</f>
        <v>21101</v>
      </c>
      <c r="K131" s="7">
        <f t="shared" ref="K131:K194" ca="1" si="50">MOD($J131,100)</f>
        <v>1</v>
      </c>
      <c r="L131" s="7" t="str">
        <f t="shared" ref="L131:L194" ca="1" si="51">IF(K131=99,"END",CHOOSE(K131,"ADD ","MUL ","IN  ","OUT ","J!=0","J=0 ","CMP&lt;","CMP=","SP+ "))</f>
        <v xml:space="preserve">ADD </v>
      </c>
      <c r="M131" s="7">
        <f t="shared" ref="M131:M194" ca="1" si="52">IF($H131="data",1,IF($H131="str",$J131+1,N131+1))</f>
        <v>4</v>
      </c>
      <c r="N131" s="7">
        <f t="shared" ref="N131:N194" ca="1" si="53">IF($I131,1,IFERROR(CHOOSE($K131,3,3,1,1,2,2,3,3,1),0))</f>
        <v>3</v>
      </c>
      <c r="O131" s="7">
        <f t="shared" ref="O131:O194" ca="1" si="54">IF(I131,0,IF(OR(AND(K131=1,P131=1,V131=0),AND(K131=2,P131=1,V131=1)),2,IF(OR(AND(K131=1,Q131=1,W131=0),AND(K131=2,Q131=1,W131=1)),1,0)))</f>
        <v>2</v>
      </c>
      <c r="P131" s="8">
        <f t="shared" ref="P131:P194" ca="1" si="55">IF(I131,1,IF($N131&gt;=1,MOD(INT($J131/100),10),""))</f>
        <v>1</v>
      </c>
      <c r="Q131" s="8">
        <f t="shared" ref="Q131:Q194" ca="1" si="56">IF($N131&gt;=2,MOD(INT($J131/1000),10),"")</f>
        <v>1</v>
      </c>
      <c r="R131" s="8">
        <f t="shared" ref="R131:R194" ca="1" si="57">IF($N131&gt;=3,MOD(INT($J131/10000),10),"")</f>
        <v>2</v>
      </c>
      <c r="S131" s="8" t="str">
        <f t="shared" ref="S131:S194" ca="1" si="58">IF(P131="","",
    IF(ISNUMBER(FIND(" A"&amp;S$1&amp;" ",$AB131)),"addr",
        IF(ISNUMBER(FIND(" C"&amp;S$1&amp;" ",$AB131)),"char",
            CHOOSE(P131+1,"addr","num","num")
        )
    )
)</f>
        <v>num</v>
      </c>
      <c r="T131" s="8" t="str">
        <f t="shared" ref="T131:T194" ca="1" si="59">IF(Q131="","",
    IF(ISNUMBER(FIND(" A"&amp;T$1&amp;" ",$AB131)),"addr",
        IF(ISNUMBER(FIND(" C"&amp;T$1&amp;" ",$AB131)),"char",
            CHOOSE(Q131+1,"addr","num","num")
        )
    )
)</f>
        <v>addr</v>
      </c>
      <c r="U131" s="8" t="str">
        <f t="shared" ref="U131:U194" ca="1" si="60">IF(R131="","",
    IF(ISNUMBER(FIND(" A"&amp;U$1&amp;" ",$AB131)),"addr",
        IF(ISNUMBER(FIND(" C"&amp;U$1&amp;" ",$AB131)),"char",
            CHOOSE(R131+1,"addr","num","num")
        )
    )
)</f>
        <v>num</v>
      </c>
      <c r="V131" s="7">
        <f ca="1">IF(P131="","",OFFSET(program!$B$2,0,disasm!$A131+COLUMN()-COLUMN($V131)+IF($I131,0,1)))</f>
        <v>0</v>
      </c>
      <c r="W131" s="7">
        <f ca="1">IF(Q131="","",OFFSET(program!$B$2,0,disasm!$A131+COLUMN()-COLUMN($V131)+IF($I131,0,1)))</f>
        <v>1417</v>
      </c>
      <c r="X131" s="7">
        <f ca="1">IF(R131="","",OFFSET(program!$B$2,0,disasm!$A131+COLUMN()-COLUMN($V131)+IF($I131,0,1)))</f>
        <v>0</v>
      </c>
      <c r="Y131" s="3" t="str">
        <f t="shared" ref="Y131:Y194" ca="1" si="61">IF(P131="","",
  SUBSTITUTE(SUBSTITUTE(
    CHOOSE(1+P131,"[val]","val","[SP+val]"),
    "val",
    IF(S131="char","'"&amp;CHAR(V131)&amp;"'",
      IF(S131="addr",
        INDEX($B:$B,MATCH(V131,$A:$A,1))
          &amp; IF(INDEX($A:$A,MATCH(V131,$A:$A,1)) &lt; V131, ".a"&amp;(V131 - INDEX($A:$A,MATCH(V131,$A:$A,1))),""),
        V131
       )
    )
  ),"+-","-")
)</f>
        <v>0</v>
      </c>
      <c r="Z131" s="3" t="str">
        <f t="shared" ref="Z131:Z194" ca="1" si="62">IF(Q131="","",
  SUBSTITUTE(SUBSTITUTE(
    CHOOSE(1+Q131,"[val]","val","[SP+val]"),
    "val",
    IF(T131="char","'"&amp;CHAR(W131)&amp;"'",
      IF(T131="addr",
        INDEX($B:$B,MATCH(W131,$A:$A,1))
          &amp; IF(INDEX($A:$A,MATCH(W131,$A:$A,1)) &lt; W131, ".a"&amp;(W131 - INDEX($A:$A,MATCH(W131,$A:$A,1))),""),
        W131
       )
    )
  ),"+-","-")
)</f>
        <v>print_item.lbl_nl</v>
      </c>
      <c r="AA131" s="3" t="str">
        <f t="shared" ref="AA131:AA194" ca="1" si="63">IF(R131="","",
  SUBSTITUTE(SUBSTITUTE(
    CHOOSE(1+R131,"[val]","val","[SP+val]"),
    "val",
    IF(U131="char","'"&amp;CHAR(X131)&amp;"'",
      IF(U131="addr",
        INDEX($B:$B,MATCH(X131,$A:$A,1))
          &amp; IF(INDEX($A:$A,MATCH(X131,$A:$A,1)) &lt; X131, ".a"&amp;(X131 - INDEX($A:$A,MATCH(X131,$A:$A,1))),""),
        X131
       )
    )
  ),"+-","-")
)</f>
        <v>[SP+0]</v>
      </c>
      <c r="AB131" s="3" t="str">
        <f ca="1">" "
&amp;AF131
&amp;IF(AND(OR(K131=5,K131=6),MOD(INT(J131/1000),10)=1)," A2","")
&amp;IF(AND(NOT(I131),J131=109,OFFSET(program!$B$2,0,disasm!$A131+1)&gt;0,NOT(ISNUMBER(FIND(" A1 "," "&amp;AF131&amp;" "))))," AUTOLABEL","")
&amp;" "</f>
        <v xml:space="preserve"> A2 </v>
      </c>
      <c r="AF131" s="12" t="s">
        <v>19</v>
      </c>
    </row>
    <row r="132" spans="1:32" x14ac:dyDescent="0.2">
      <c r="A132" s="1">
        <f t="shared" ca="1" si="43"/>
        <v>1414</v>
      </c>
      <c r="B132" s="2" t="str">
        <f t="shared" ca="1" si="44"/>
        <v>print_item+61</v>
      </c>
      <c r="C132" s="3" t="str">
        <f ca="1">_xlfn.TEXTJOIN(" ",FALSE,OFFSET(program!$B$2,0,A132,1,M132))</f>
        <v>1106 0 1234</v>
      </c>
      <c r="D132" s="4" t="str">
        <f ca="1">IF($H132="data",".dat "&amp;Y132,
IF($H132="str",".str "&amp;_xlfn.TEXTJOIN(" ",FALSE,OFFSET(program!$B$2,0,A132+1,1,M132-1)),
IF(O132&lt;&gt;0,"LD"&amp;O132&amp;"  "&amp;CHOOSE(O132,Y132,Z132)&amp;", "&amp;AA132,
$L132&amp;" "&amp;_xlfn.TEXTJOIN(", ",TRUE,$Y132:$AA132)
)))</f>
        <v>J=0  0, print_coded_string</v>
      </c>
      <c r="E132" s="19" t="b">
        <f t="shared" ca="1" si="45"/>
        <v>1</v>
      </c>
      <c r="F132" s="5" t="str">
        <f t="shared" ca="1" si="46"/>
        <v>print_item</v>
      </c>
      <c r="G132" s="5">
        <f t="shared" ca="1" si="47"/>
        <v>1353</v>
      </c>
      <c r="H132" s="5" t="str">
        <f t="shared" si="48"/>
        <v>code</v>
      </c>
      <c r="I132" s="13" t="b">
        <f t="shared" si="49"/>
        <v>0</v>
      </c>
      <c r="J132" s="6">
        <f ca="1">OFFSET(program!$B$2,0,disasm!A132)</f>
        <v>1106</v>
      </c>
      <c r="K132" s="7">
        <f t="shared" ca="1" si="50"/>
        <v>6</v>
      </c>
      <c r="L132" s="7" t="str">
        <f t="shared" ca="1" si="51"/>
        <v xml:space="preserve">J=0 </v>
      </c>
      <c r="M132" s="7">
        <f t="shared" ca="1" si="52"/>
        <v>3</v>
      </c>
      <c r="N132" s="7">
        <f t="shared" ca="1" si="53"/>
        <v>2</v>
      </c>
      <c r="O132" s="7">
        <f t="shared" ca="1" si="54"/>
        <v>0</v>
      </c>
      <c r="P132" s="8">
        <f t="shared" ca="1" si="55"/>
        <v>1</v>
      </c>
      <c r="Q132" s="8">
        <f t="shared" ca="1" si="56"/>
        <v>1</v>
      </c>
      <c r="R132" s="8" t="str">
        <f t="shared" ca="1" si="57"/>
        <v/>
      </c>
      <c r="S132" s="8" t="str">
        <f t="shared" ca="1" si="58"/>
        <v>num</v>
      </c>
      <c r="T132" s="8" t="str">
        <f t="shared" ca="1" si="59"/>
        <v>addr</v>
      </c>
      <c r="U132" s="8" t="str">
        <f t="shared" ca="1" si="60"/>
        <v/>
      </c>
      <c r="V132" s="7">
        <f ca="1">IF(P132="","",OFFSET(program!$B$2,0,disasm!$A132+COLUMN()-COLUMN($V132)+IF($I132,0,1)))</f>
        <v>0</v>
      </c>
      <c r="W132" s="7">
        <f ca="1">IF(Q132="","",OFFSET(program!$B$2,0,disasm!$A132+COLUMN()-COLUMN($V132)+IF($I132,0,1)))</f>
        <v>1234</v>
      </c>
      <c r="X132" s="7" t="str">
        <f ca="1">IF(R132="","",OFFSET(program!$B$2,0,disasm!$A132+COLUMN()-COLUMN($V132)+IF($I132,0,1)))</f>
        <v/>
      </c>
      <c r="Y132" s="3" t="str">
        <f t="shared" ca="1" si="61"/>
        <v>0</v>
      </c>
      <c r="Z132" s="3" t="str">
        <f t="shared" ca="1" si="62"/>
        <v>print_coded_string</v>
      </c>
      <c r="AA132" s="3" t="str">
        <f t="shared" ca="1" si="63"/>
        <v/>
      </c>
      <c r="AB132" s="3" t="str">
        <f ca="1">" "
&amp;AF132
&amp;IF(AND(OR(K132=5,K132=6),MOD(INT(J132/1000),10)=1)," A2","")
&amp;IF(AND(NOT(I132),J132=109,OFFSET(program!$B$2,0,disasm!$A132+1)&gt;0,NOT(ISNUMBER(FIND(" A1 "," "&amp;AF132&amp;" "))))," AUTOLABEL","")
&amp;" "</f>
        <v xml:space="preserve">  A2 </v>
      </c>
    </row>
    <row r="133" spans="1:32" x14ac:dyDescent="0.2">
      <c r="A133" s="1">
        <f t="shared" ca="1" si="43"/>
        <v>1417</v>
      </c>
      <c r="B133" s="2" t="str">
        <f t="shared" ca="1" si="44"/>
        <v>print_item.lbl_nl</v>
      </c>
      <c r="C133" s="3" t="str">
        <f ca="1">_xlfn.TEXTJOIN(" ",FALSE,OFFSET(program!$B$2,0,A133,1,M133))</f>
        <v>104 10</v>
      </c>
      <c r="D133" s="4" t="str">
        <f ca="1">IF($H133="data",".dat "&amp;Y133,
IF($H133="str",".str "&amp;_xlfn.TEXTJOIN(" ",FALSE,OFFSET(program!$B$2,0,A133+1,1,M133-1)),
IF(O133&lt;&gt;0,"LD"&amp;O133&amp;"  "&amp;CHOOSE(O133,Y133,Z133)&amp;", "&amp;AA133,
$L133&amp;" "&amp;_xlfn.TEXTJOIN(", ",TRUE,$Y133:$AA133)
)))</f>
        <v>OUT  10</v>
      </c>
      <c r="E133" s="19" t="b">
        <f t="shared" ca="1" si="45"/>
        <v>1</v>
      </c>
      <c r="F133" s="5" t="str">
        <f t="shared" ca="1" si="46"/>
        <v>print_item</v>
      </c>
      <c r="G133" s="5">
        <f t="shared" ca="1" si="47"/>
        <v>1353</v>
      </c>
      <c r="H133" s="5" t="str">
        <f t="shared" si="48"/>
        <v>code</v>
      </c>
      <c r="I133" s="13" t="b">
        <f t="shared" si="49"/>
        <v>0</v>
      </c>
      <c r="J133" s="6">
        <f ca="1">OFFSET(program!$B$2,0,disasm!A133)</f>
        <v>104</v>
      </c>
      <c r="K133" s="7">
        <f t="shared" ca="1" si="50"/>
        <v>4</v>
      </c>
      <c r="L133" s="7" t="str">
        <f t="shared" ca="1" si="51"/>
        <v xml:space="preserve">OUT </v>
      </c>
      <c r="M133" s="7">
        <f t="shared" ca="1" si="52"/>
        <v>2</v>
      </c>
      <c r="N133" s="7">
        <f t="shared" ca="1" si="53"/>
        <v>1</v>
      </c>
      <c r="O133" s="7">
        <f t="shared" ca="1" si="54"/>
        <v>0</v>
      </c>
      <c r="P133" s="8">
        <f t="shared" ca="1" si="55"/>
        <v>1</v>
      </c>
      <c r="Q133" s="8" t="str">
        <f t="shared" ca="1" si="56"/>
        <v/>
      </c>
      <c r="R133" s="8" t="str">
        <f t="shared" ca="1" si="57"/>
        <v/>
      </c>
      <c r="S133" s="8" t="str">
        <f t="shared" ca="1" si="58"/>
        <v>num</v>
      </c>
      <c r="T133" s="8" t="str">
        <f t="shared" ca="1" si="59"/>
        <v/>
      </c>
      <c r="U133" s="8" t="str">
        <f t="shared" ca="1" si="60"/>
        <v/>
      </c>
      <c r="V133" s="7">
        <f ca="1">IF(P133="","",OFFSET(program!$B$2,0,disasm!$A133+COLUMN()-COLUMN($V133)+IF($I133,0,1)))</f>
        <v>10</v>
      </c>
      <c r="W133" s="7" t="str">
        <f ca="1">IF(Q133="","",OFFSET(program!$B$2,0,disasm!$A133+COLUMN()-COLUMN($V133)+IF($I133,0,1)))</f>
        <v/>
      </c>
      <c r="X133" s="7" t="str">
        <f ca="1">IF(R133="","",OFFSET(program!$B$2,0,disasm!$A133+COLUMN()-COLUMN($V133)+IF($I133,0,1)))</f>
        <v/>
      </c>
      <c r="Y133" s="3" t="str">
        <f t="shared" ca="1" si="61"/>
        <v>10</v>
      </c>
      <c r="Z133" s="3" t="str">
        <f t="shared" ca="1" si="62"/>
        <v/>
      </c>
      <c r="AA133" s="3" t="str">
        <f t="shared" ca="1" si="63"/>
        <v/>
      </c>
      <c r="AB133" s="3" t="str">
        <f ca="1">" "
&amp;AF133
&amp;IF(AND(OR(K133=5,K133=6),MOD(INT(J133/1000),10)=1)," A2","")
&amp;IF(AND(NOT(I133),J133=109,OFFSET(program!$B$2,0,disasm!$A133+1)&gt;0,NOT(ISNUMBER(FIND(" A1 "," "&amp;AF133&amp;" "))))," AUTOLABEL","")
&amp;" "</f>
        <v xml:space="preserve">  </v>
      </c>
      <c r="AC133" s="17" t="s">
        <v>235</v>
      </c>
    </row>
    <row r="134" spans="1:32" x14ac:dyDescent="0.2">
      <c r="A134" s="1">
        <f t="shared" ca="1" si="43"/>
        <v>1419</v>
      </c>
      <c r="B134" s="2" t="str">
        <f t="shared" ca="1" si="44"/>
        <v>print_item.return</v>
      </c>
      <c r="C134" s="3" t="str">
        <f ca="1">_xlfn.TEXTJOIN(" ",FALSE,OFFSET(program!$B$2,0,A134,1,M134))</f>
        <v>109 -3</v>
      </c>
      <c r="D134" s="4" t="str">
        <f ca="1">IF($H134="data",".dat "&amp;Y134,
IF($H134="str",".str "&amp;_xlfn.TEXTJOIN(" ",FALSE,OFFSET(program!$B$2,0,A134+1,1,M134-1)),
IF(O134&lt;&gt;0,"LD"&amp;O134&amp;"  "&amp;CHOOSE(O134,Y134,Z134)&amp;", "&amp;AA134,
$L134&amp;" "&amp;_xlfn.TEXTJOIN(", ",TRUE,$Y134:$AA134)
)))</f>
        <v>SP+  -3</v>
      </c>
      <c r="E134" s="19" t="b">
        <f t="shared" ca="1" si="45"/>
        <v>1</v>
      </c>
      <c r="F134" s="5" t="str">
        <f t="shared" ca="1" si="46"/>
        <v>print_item</v>
      </c>
      <c r="G134" s="5">
        <f t="shared" ca="1" si="47"/>
        <v>1353</v>
      </c>
      <c r="H134" s="5" t="str">
        <f t="shared" si="48"/>
        <v>code</v>
      </c>
      <c r="I134" s="13" t="b">
        <f t="shared" si="49"/>
        <v>0</v>
      </c>
      <c r="J134" s="6">
        <f ca="1">OFFSET(program!$B$2,0,disasm!A134)</f>
        <v>109</v>
      </c>
      <c r="K134" s="7">
        <f t="shared" ca="1" si="50"/>
        <v>9</v>
      </c>
      <c r="L134" s="7" t="str">
        <f t="shared" ca="1" si="51"/>
        <v xml:space="preserve">SP+ </v>
      </c>
      <c r="M134" s="7">
        <f t="shared" ca="1" si="52"/>
        <v>2</v>
      </c>
      <c r="N134" s="7">
        <f t="shared" ca="1" si="53"/>
        <v>1</v>
      </c>
      <c r="O134" s="7">
        <f t="shared" ca="1" si="54"/>
        <v>0</v>
      </c>
      <c r="P134" s="8">
        <f t="shared" ca="1" si="55"/>
        <v>1</v>
      </c>
      <c r="Q134" s="8" t="str">
        <f t="shared" ca="1" si="56"/>
        <v/>
      </c>
      <c r="R134" s="8" t="str">
        <f t="shared" ca="1" si="57"/>
        <v/>
      </c>
      <c r="S134" s="8" t="str">
        <f t="shared" ca="1" si="58"/>
        <v>num</v>
      </c>
      <c r="T134" s="8" t="str">
        <f t="shared" ca="1" si="59"/>
        <v/>
      </c>
      <c r="U134" s="8" t="str">
        <f t="shared" ca="1" si="60"/>
        <v/>
      </c>
      <c r="V134" s="7">
        <f ca="1">IF(P134="","",OFFSET(program!$B$2,0,disasm!$A134+COLUMN()-COLUMN($V134)+IF($I134,0,1)))</f>
        <v>-3</v>
      </c>
      <c r="W134" s="7" t="str">
        <f ca="1">IF(Q134="","",OFFSET(program!$B$2,0,disasm!$A134+COLUMN()-COLUMN($V134)+IF($I134,0,1)))</f>
        <v/>
      </c>
      <c r="X134" s="7" t="str">
        <f ca="1">IF(R134="","",OFFSET(program!$B$2,0,disasm!$A134+COLUMN()-COLUMN($V134)+IF($I134,0,1)))</f>
        <v/>
      </c>
      <c r="Y134" s="3" t="str">
        <f t="shared" ca="1" si="61"/>
        <v>-3</v>
      </c>
      <c r="Z134" s="3" t="str">
        <f t="shared" ca="1" si="62"/>
        <v/>
      </c>
      <c r="AA134" s="3" t="str">
        <f t="shared" ca="1" si="63"/>
        <v/>
      </c>
      <c r="AB134" s="3" t="str">
        <f ca="1">" "
&amp;AF134
&amp;IF(AND(OR(K134=5,K134=6),MOD(INT(J134/1000),10)=1)," A2","")
&amp;IF(AND(NOT(I134),J134=109,OFFSET(program!$B$2,0,disasm!$A134+1)&gt;0,NOT(ISNUMBER(FIND(" A1 "," "&amp;AF134&amp;" "))))," AUTOLABEL","")
&amp;" "</f>
        <v xml:space="preserve">  </v>
      </c>
      <c r="AC134" s="17" t="s">
        <v>35</v>
      </c>
      <c r="AD134" s="17" t="s">
        <v>36</v>
      </c>
    </row>
    <row r="135" spans="1:32" x14ac:dyDescent="0.2">
      <c r="A135" s="1">
        <f t="shared" ca="1" si="43"/>
        <v>1421</v>
      </c>
      <c r="B135" s="2" t="str">
        <f t="shared" ca="1" si="44"/>
        <v>print_item+68</v>
      </c>
      <c r="C135" s="3" t="str">
        <f ca="1">_xlfn.TEXTJOIN(" ",FALSE,OFFSET(program!$B$2,0,A135,1,M135))</f>
        <v>2105 1 0</v>
      </c>
      <c r="D135" s="4" t="str">
        <f ca="1">IF($H135="data",".dat "&amp;Y135,
IF($H135="str",".str "&amp;_xlfn.TEXTJOIN(" ",FALSE,OFFSET(program!$B$2,0,A135+1,1,M135-1)),
IF(O135&lt;&gt;0,"LD"&amp;O135&amp;"  "&amp;CHOOSE(O135,Y135,Z135)&amp;", "&amp;AA135,
$L135&amp;" "&amp;_xlfn.TEXTJOIN(", ",TRUE,$Y135:$AA135)
)))</f>
        <v>J!=0 1, [SP+0]</v>
      </c>
      <c r="E135" s="19" t="b">
        <f t="shared" ca="1" si="45"/>
        <v>1</v>
      </c>
      <c r="F135" s="5" t="str">
        <f t="shared" ca="1" si="46"/>
        <v>print_item</v>
      </c>
      <c r="G135" s="5">
        <f t="shared" ca="1" si="47"/>
        <v>1353</v>
      </c>
      <c r="H135" s="5" t="str">
        <f t="shared" si="48"/>
        <v>code</v>
      </c>
      <c r="I135" s="13" t="b">
        <f t="shared" si="49"/>
        <v>0</v>
      </c>
      <c r="J135" s="6">
        <f ca="1">OFFSET(program!$B$2,0,disasm!A135)</f>
        <v>2105</v>
      </c>
      <c r="K135" s="7">
        <f t="shared" ca="1" si="50"/>
        <v>5</v>
      </c>
      <c r="L135" s="7" t="str">
        <f t="shared" ca="1" si="51"/>
        <v>J!=0</v>
      </c>
      <c r="M135" s="7">
        <f t="shared" ca="1" si="52"/>
        <v>3</v>
      </c>
      <c r="N135" s="7">
        <f t="shared" ca="1" si="53"/>
        <v>2</v>
      </c>
      <c r="O135" s="7">
        <f t="shared" ca="1" si="54"/>
        <v>0</v>
      </c>
      <c r="P135" s="8">
        <f t="shared" ca="1" si="55"/>
        <v>1</v>
      </c>
      <c r="Q135" s="8">
        <f t="shared" ca="1" si="56"/>
        <v>2</v>
      </c>
      <c r="R135" s="8" t="str">
        <f t="shared" ca="1" si="57"/>
        <v/>
      </c>
      <c r="S135" s="8" t="str">
        <f t="shared" ca="1" si="58"/>
        <v>num</v>
      </c>
      <c r="T135" s="8" t="str">
        <f t="shared" ca="1" si="59"/>
        <v>num</v>
      </c>
      <c r="U135" s="8" t="str">
        <f t="shared" ca="1" si="60"/>
        <v/>
      </c>
      <c r="V135" s="7">
        <f ca="1">IF(P135="","",OFFSET(program!$B$2,0,disasm!$A135+COLUMN()-COLUMN($V135)+IF($I135,0,1)))</f>
        <v>1</v>
      </c>
      <c r="W135" s="7">
        <f ca="1">IF(Q135="","",OFFSET(program!$B$2,0,disasm!$A135+COLUMN()-COLUMN($V135)+IF($I135,0,1)))</f>
        <v>0</v>
      </c>
      <c r="X135" s="7" t="str">
        <f ca="1">IF(R135="","",OFFSET(program!$B$2,0,disasm!$A135+COLUMN()-COLUMN($V135)+IF($I135,0,1)))</f>
        <v/>
      </c>
      <c r="Y135" s="3" t="str">
        <f t="shared" ca="1" si="61"/>
        <v>1</v>
      </c>
      <c r="Z135" s="3" t="str">
        <f t="shared" ca="1" si="62"/>
        <v>[SP+0]</v>
      </c>
      <c r="AA135" s="3" t="str">
        <f t="shared" ca="1" si="63"/>
        <v/>
      </c>
      <c r="AB135" s="3" t="str">
        <f ca="1">" "
&amp;AF135
&amp;IF(AND(OR(K135=5,K135=6),MOD(INT(J135/1000),10)=1)," A2","")
&amp;IF(AND(NOT(I135),J135=109,OFFSET(program!$B$2,0,disasm!$A135+1)&gt;0,NOT(ISNUMBER(FIND(" A1 "," "&amp;AF135&amp;" "))))," AUTOLABEL","")
&amp;" "</f>
        <v xml:space="preserve">  </v>
      </c>
    </row>
    <row r="136" spans="1:32" x14ac:dyDescent="0.2">
      <c r="A136" s="1">
        <f t="shared" ca="1" si="43"/>
        <v>1424</v>
      </c>
      <c r="B136" s="2" t="str">
        <f t="shared" ca="1" si="44"/>
        <v>enter_room</v>
      </c>
      <c r="C136" s="3" t="str">
        <f ca="1">_xlfn.TEXTJOIN(" ",FALSE,OFFSET(program!$B$2,0,A136,1,M136))</f>
        <v>109 3</v>
      </c>
      <c r="D136" s="4" t="str">
        <f ca="1">IF($H136="data",".dat "&amp;Y136,
IF($H136="str",".str "&amp;_xlfn.TEXTJOIN(" ",FALSE,OFFSET(program!$B$2,0,A136+1,1,M136-1)),
IF(O136&lt;&gt;0,"LD"&amp;O136&amp;"  "&amp;CHOOSE(O136,Y136,Z136)&amp;", "&amp;AA136,
$L136&amp;" "&amp;_xlfn.TEXTJOIN(", ",TRUE,$Y136:$AA136)
)))</f>
        <v>SP+  3</v>
      </c>
      <c r="E136" s="19" t="b">
        <f t="shared" ca="1" si="45"/>
        <v>0</v>
      </c>
      <c r="F136" s="5" t="str">
        <f t="shared" si="46"/>
        <v>enter_room</v>
      </c>
      <c r="G136" s="5">
        <f t="shared" ca="1" si="47"/>
        <v>1424</v>
      </c>
      <c r="H136" s="5" t="str">
        <f t="shared" si="48"/>
        <v>code</v>
      </c>
      <c r="I136" s="13" t="b">
        <f t="shared" si="49"/>
        <v>0</v>
      </c>
      <c r="J136" s="6">
        <f ca="1">OFFSET(program!$B$2,0,disasm!A136)</f>
        <v>109</v>
      </c>
      <c r="K136" s="7">
        <f t="shared" ca="1" si="50"/>
        <v>9</v>
      </c>
      <c r="L136" s="7" t="str">
        <f t="shared" ca="1" si="51"/>
        <v xml:space="preserve">SP+ </v>
      </c>
      <c r="M136" s="7">
        <f t="shared" ca="1" si="52"/>
        <v>2</v>
      </c>
      <c r="N136" s="7">
        <f t="shared" ca="1" si="53"/>
        <v>1</v>
      </c>
      <c r="O136" s="7">
        <f t="shared" ca="1" si="54"/>
        <v>0</v>
      </c>
      <c r="P136" s="8">
        <f t="shared" ca="1" si="55"/>
        <v>1</v>
      </c>
      <c r="Q136" s="8" t="str">
        <f t="shared" ca="1" si="56"/>
        <v/>
      </c>
      <c r="R136" s="8" t="str">
        <f t="shared" ca="1" si="57"/>
        <v/>
      </c>
      <c r="S136" s="8" t="str">
        <f t="shared" ca="1" si="58"/>
        <v>num</v>
      </c>
      <c r="T136" s="8" t="str">
        <f t="shared" ca="1" si="59"/>
        <v/>
      </c>
      <c r="U136" s="8" t="str">
        <f t="shared" ca="1" si="60"/>
        <v/>
      </c>
      <c r="V136" s="7">
        <f ca="1">IF(P136="","",OFFSET(program!$B$2,0,disasm!$A136+COLUMN()-COLUMN($V136)+IF($I136,0,1)))</f>
        <v>3</v>
      </c>
      <c r="W136" s="7" t="str">
        <f ca="1">IF(Q136="","",OFFSET(program!$B$2,0,disasm!$A136+COLUMN()-COLUMN($V136)+IF($I136,0,1)))</f>
        <v/>
      </c>
      <c r="X136" s="7" t="str">
        <f ca="1">IF(R136="","",OFFSET(program!$B$2,0,disasm!$A136+COLUMN()-COLUMN($V136)+IF($I136,0,1)))</f>
        <v/>
      </c>
      <c r="Y136" s="3" t="str">
        <f t="shared" ca="1" si="61"/>
        <v>3</v>
      </c>
      <c r="Z136" s="3" t="str">
        <f t="shared" ca="1" si="62"/>
        <v/>
      </c>
      <c r="AA136" s="3" t="str">
        <f t="shared" ca="1" si="63"/>
        <v/>
      </c>
      <c r="AB136" s="3" t="str">
        <f ca="1">" "
&amp;AF136
&amp;IF(AND(OR(K136=5,K136=6),MOD(INT(J136/1000),10)=1)," A2","")
&amp;IF(AND(NOT(I136),J136=109,OFFSET(program!$B$2,0,disasm!$A136+1)&gt;0,NOT(ISNUMBER(FIND(" A1 "," "&amp;AF136&amp;" "))))," AUTOLABEL","")
&amp;" "</f>
        <v xml:space="preserve"> CODE AUTOLABEL </v>
      </c>
      <c r="AD136" s="17" t="s">
        <v>211</v>
      </c>
      <c r="AE136" s="12" t="s">
        <v>210</v>
      </c>
      <c r="AF136" s="12" t="s">
        <v>25</v>
      </c>
    </row>
    <row r="137" spans="1:32" x14ac:dyDescent="0.2">
      <c r="A137" s="1">
        <f t="shared" ca="1" si="43"/>
        <v>1426</v>
      </c>
      <c r="B137" s="2" t="str">
        <f t="shared" ca="1" si="44"/>
        <v>enter_room+2</v>
      </c>
      <c r="C137" s="3" t="str">
        <f ca="1">_xlfn.TEXTJOIN(" ",FALSE,OFFSET(program!$B$2,0,A137,1,M137))</f>
        <v>2102 1 -2 1128</v>
      </c>
      <c r="D137" s="4" t="str">
        <f ca="1">IF($H137="data",".dat "&amp;Y137,
IF($H137="str",".str "&amp;_xlfn.TEXTJOIN(" ",FALSE,OFFSET(program!$B$2,0,A137+1,1,M137-1)),
IF(O137&lt;&gt;0,"LD"&amp;O137&amp;"  "&amp;CHOOSE(O137,Y137,Z137)&amp;", "&amp;AA137,
$L137&amp;" "&amp;_xlfn.TEXTJOIN(", ",TRUE,$Y137:$AA137)
)))</f>
        <v>LD2  [SP-2], [current_room]</v>
      </c>
      <c r="E137" s="19" t="b">
        <f t="shared" ca="1" si="45"/>
        <v>0</v>
      </c>
      <c r="F137" s="5" t="str">
        <f t="shared" ca="1" si="46"/>
        <v>enter_room</v>
      </c>
      <c r="G137" s="5">
        <f t="shared" ca="1" si="47"/>
        <v>1424</v>
      </c>
      <c r="H137" s="5" t="str">
        <f t="shared" si="48"/>
        <v>code</v>
      </c>
      <c r="I137" s="13" t="b">
        <f t="shared" si="49"/>
        <v>0</v>
      </c>
      <c r="J137" s="6">
        <f ca="1">OFFSET(program!$B$2,0,disasm!A137)</f>
        <v>2102</v>
      </c>
      <c r="K137" s="7">
        <f t="shared" ca="1" si="50"/>
        <v>2</v>
      </c>
      <c r="L137" s="7" t="str">
        <f t="shared" ca="1" si="51"/>
        <v xml:space="preserve">MUL </v>
      </c>
      <c r="M137" s="7">
        <f t="shared" ca="1" si="52"/>
        <v>4</v>
      </c>
      <c r="N137" s="7">
        <f t="shared" ca="1" si="53"/>
        <v>3</v>
      </c>
      <c r="O137" s="7">
        <f t="shared" ca="1" si="54"/>
        <v>2</v>
      </c>
      <c r="P137" s="8">
        <f t="shared" ca="1" si="55"/>
        <v>1</v>
      </c>
      <c r="Q137" s="8">
        <f t="shared" ca="1" si="56"/>
        <v>2</v>
      </c>
      <c r="R137" s="8">
        <f t="shared" ca="1" si="57"/>
        <v>0</v>
      </c>
      <c r="S137" s="8" t="str">
        <f t="shared" ca="1" si="58"/>
        <v>num</v>
      </c>
      <c r="T137" s="8" t="str">
        <f t="shared" ca="1" si="59"/>
        <v>num</v>
      </c>
      <c r="U137" s="8" t="str">
        <f t="shared" ca="1" si="60"/>
        <v>addr</v>
      </c>
      <c r="V137" s="7">
        <f ca="1">IF(P137="","",OFFSET(program!$B$2,0,disasm!$A137+COLUMN()-COLUMN($V137)+IF($I137,0,1)))</f>
        <v>1</v>
      </c>
      <c r="W137" s="7">
        <f ca="1">IF(Q137="","",OFFSET(program!$B$2,0,disasm!$A137+COLUMN()-COLUMN($V137)+IF($I137,0,1)))</f>
        <v>-2</v>
      </c>
      <c r="X137" s="7">
        <f ca="1">IF(R137="","",OFFSET(program!$B$2,0,disasm!$A137+COLUMN()-COLUMN($V137)+IF($I137,0,1)))</f>
        <v>1128</v>
      </c>
      <c r="Y137" s="3" t="str">
        <f t="shared" ca="1" si="61"/>
        <v>1</v>
      </c>
      <c r="Z137" s="3" t="str">
        <f t="shared" ca="1" si="62"/>
        <v>[SP-2]</v>
      </c>
      <c r="AA137" s="3" t="str">
        <f t="shared" ca="1" si="63"/>
        <v>[current_room]</v>
      </c>
      <c r="AB137" s="3" t="str">
        <f ca="1">" "
&amp;AF137
&amp;IF(AND(OR(K137=5,K137=6),MOD(INT(J137/1000),10)=1)," A2","")
&amp;IF(AND(NOT(I137),J137=109,OFFSET(program!$B$2,0,disasm!$A137+1)&gt;0,NOT(ISNUMBER(FIND(" A1 "," "&amp;AF137&amp;" "))))," AUTOLABEL","")
&amp;" "</f>
        <v xml:space="preserve">  </v>
      </c>
      <c r="AD137" s="17" t="s">
        <v>212</v>
      </c>
    </row>
    <row r="138" spans="1:32" x14ac:dyDescent="0.2">
      <c r="A138" s="1">
        <f t="shared" ca="1" si="43"/>
        <v>1430</v>
      </c>
      <c r="B138" s="2" t="str">
        <f t="shared" ca="1" si="44"/>
        <v>enter_room+6</v>
      </c>
      <c r="C138" s="3" t="str">
        <f ca="1">_xlfn.TEXTJOIN(" ",FALSE,OFFSET(program!$B$2,0,A138,1,M138))</f>
        <v>21102 34 1 1</v>
      </c>
      <c r="D138" s="4" t="str">
        <f ca="1">IF($H138="data",".dat "&amp;Y138,
IF($H138="str",".str "&amp;_xlfn.TEXTJOIN(" ",FALSE,OFFSET(program!$B$2,0,A138+1,1,M138-1)),
IF(O138&lt;&gt;0,"LD"&amp;O138&amp;"  "&amp;CHOOSE(O138,Y138,Z138)&amp;", "&amp;AA138,
$L138&amp;" "&amp;_xlfn.TEXTJOIN(", ",TRUE,$Y138:$AA138)
)))</f>
        <v>LD1  str.ln_eq_eq, [SP+1]</v>
      </c>
      <c r="E138" s="19" t="b">
        <f t="shared" ca="1" si="45"/>
        <v>0</v>
      </c>
      <c r="F138" s="5" t="str">
        <f t="shared" ca="1" si="46"/>
        <v>enter_room</v>
      </c>
      <c r="G138" s="5">
        <f t="shared" ca="1" si="47"/>
        <v>1424</v>
      </c>
      <c r="H138" s="5" t="str">
        <f t="shared" si="48"/>
        <v>code</v>
      </c>
      <c r="I138" s="13" t="b">
        <f t="shared" si="49"/>
        <v>0</v>
      </c>
      <c r="J138" s="6">
        <f ca="1">OFFSET(program!$B$2,0,disasm!A138)</f>
        <v>21102</v>
      </c>
      <c r="K138" s="7">
        <f t="shared" ca="1" si="50"/>
        <v>2</v>
      </c>
      <c r="L138" s="7" t="str">
        <f t="shared" ca="1" si="51"/>
        <v xml:space="preserve">MUL </v>
      </c>
      <c r="M138" s="7">
        <f t="shared" ca="1" si="52"/>
        <v>4</v>
      </c>
      <c r="N138" s="7">
        <f t="shared" ca="1" si="53"/>
        <v>3</v>
      </c>
      <c r="O138" s="7">
        <f t="shared" ca="1" si="54"/>
        <v>1</v>
      </c>
      <c r="P138" s="8">
        <f t="shared" ca="1" si="55"/>
        <v>1</v>
      </c>
      <c r="Q138" s="8">
        <f t="shared" ca="1" si="56"/>
        <v>1</v>
      </c>
      <c r="R138" s="8">
        <f t="shared" ca="1" si="57"/>
        <v>2</v>
      </c>
      <c r="S138" s="8" t="str">
        <f t="shared" ca="1" si="58"/>
        <v>addr</v>
      </c>
      <c r="T138" s="8" t="str">
        <f t="shared" ca="1" si="59"/>
        <v>num</v>
      </c>
      <c r="U138" s="8" t="str">
        <f t="shared" ca="1" si="60"/>
        <v>num</v>
      </c>
      <c r="V138" s="7">
        <f ca="1">IF(P138="","",OFFSET(program!$B$2,0,disasm!$A138+COLUMN()-COLUMN($V138)+IF($I138,0,1)))</f>
        <v>34</v>
      </c>
      <c r="W138" s="7">
        <f ca="1">IF(Q138="","",OFFSET(program!$B$2,0,disasm!$A138+COLUMN()-COLUMN($V138)+IF($I138,0,1)))</f>
        <v>1</v>
      </c>
      <c r="X138" s="7">
        <f ca="1">IF(R138="","",OFFSET(program!$B$2,0,disasm!$A138+COLUMN()-COLUMN($V138)+IF($I138,0,1)))</f>
        <v>1</v>
      </c>
      <c r="Y138" s="3" t="str">
        <f t="shared" ca="1" si="61"/>
        <v>str.ln_eq_eq</v>
      </c>
      <c r="Z138" s="3" t="str">
        <f t="shared" ca="1" si="62"/>
        <v>1</v>
      </c>
      <c r="AA138" s="3" t="str">
        <f t="shared" ca="1" si="63"/>
        <v>[SP+1]</v>
      </c>
      <c r="AB138" s="3" t="str">
        <f ca="1">" "
&amp;AF138
&amp;IF(AND(OR(K138=5,K138=6),MOD(INT(J138/1000),10)=1)," A2","")
&amp;IF(AND(NOT(I138),J138=109,OFFSET(program!$B$2,0,disasm!$A138+1)&gt;0,NOT(ISNUMBER(FIND(" A1 "," "&amp;AF138&amp;" "))))," AUTOLABEL","")
&amp;" "</f>
        <v xml:space="preserve"> A1 </v>
      </c>
      <c r="AF138" s="12" t="s">
        <v>31</v>
      </c>
    </row>
    <row r="139" spans="1:32" x14ac:dyDescent="0.2">
      <c r="A139" s="1">
        <f t="shared" ca="1" si="43"/>
        <v>1434</v>
      </c>
      <c r="B139" s="2" t="str">
        <f t="shared" ca="1" si="44"/>
        <v>enter_room+10</v>
      </c>
      <c r="C139" s="3" t="str">
        <f ca="1">_xlfn.TEXTJOIN(" ",FALSE,OFFSET(program!$B$2,0,A139,1,M139))</f>
        <v>21102 1441 1 0</v>
      </c>
      <c r="D139" s="4" t="str">
        <f ca="1">IF($H139="data",".dat "&amp;Y139,
IF($H139="str",".str "&amp;_xlfn.TEXTJOIN(" ",FALSE,OFFSET(program!$B$2,0,A139+1,1,M139-1)),
IF(O139&lt;&gt;0,"LD"&amp;O139&amp;"  "&amp;CHOOSE(O139,Y139,Z139)&amp;", "&amp;AA139,
$L139&amp;" "&amp;_xlfn.TEXTJOIN(", ",TRUE,$Y139:$AA139)
)))</f>
        <v>LD1  enter_room+17, [SP+0]</v>
      </c>
      <c r="E139" s="19" t="b">
        <f t="shared" ca="1" si="45"/>
        <v>0</v>
      </c>
      <c r="F139" s="5" t="str">
        <f t="shared" ca="1" si="46"/>
        <v>enter_room</v>
      </c>
      <c r="G139" s="5">
        <f t="shared" ca="1" si="47"/>
        <v>1424</v>
      </c>
      <c r="H139" s="5" t="str">
        <f t="shared" si="48"/>
        <v>code</v>
      </c>
      <c r="I139" s="13" t="b">
        <f t="shared" si="49"/>
        <v>0</v>
      </c>
      <c r="J139" s="6">
        <f ca="1">OFFSET(program!$B$2,0,disasm!A139)</f>
        <v>21102</v>
      </c>
      <c r="K139" s="7">
        <f t="shared" ca="1" si="50"/>
        <v>2</v>
      </c>
      <c r="L139" s="7" t="str">
        <f t="shared" ca="1" si="51"/>
        <v xml:space="preserve">MUL </v>
      </c>
      <c r="M139" s="7">
        <f t="shared" ca="1" si="52"/>
        <v>4</v>
      </c>
      <c r="N139" s="7">
        <f t="shared" ca="1" si="53"/>
        <v>3</v>
      </c>
      <c r="O139" s="7">
        <f t="shared" ca="1" si="54"/>
        <v>1</v>
      </c>
      <c r="P139" s="8">
        <f t="shared" ca="1" si="55"/>
        <v>1</v>
      </c>
      <c r="Q139" s="8">
        <f t="shared" ca="1" si="56"/>
        <v>1</v>
      </c>
      <c r="R139" s="8">
        <f t="shared" ca="1" si="57"/>
        <v>2</v>
      </c>
      <c r="S139" s="8" t="str">
        <f t="shared" ca="1" si="58"/>
        <v>addr</v>
      </c>
      <c r="T139" s="8" t="str">
        <f t="shared" ca="1" si="59"/>
        <v>num</v>
      </c>
      <c r="U139" s="8" t="str">
        <f t="shared" ca="1" si="60"/>
        <v>num</v>
      </c>
      <c r="V139" s="7">
        <f ca="1">IF(P139="","",OFFSET(program!$B$2,0,disasm!$A139+COLUMN()-COLUMN($V139)+IF($I139,0,1)))</f>
        <v>1441</v>
      </c>
      <c r="W139" s="7">
        <f ca="1">IF(Q139="","",OFFSET(program!$B$2,0,disasm!$A139+COLUMN()-COLUMN($V139)+IF($I139,0,1)))</f>
        <v>1</v>
      </c>
      <c r="X139" s="7">
        <f ca="1">IF(R139="","",OFFSET(program!$B$2,0,disasm!$A139+COLUMN()-COLUMN($V139)+IF($I139,0,1)))</f>
        <v>0</v>
      </c>
      <c r="Y139" s="3" t="str">
        <f t="shared" ca="1" si="61"/>
        <v>enter_room+17</v>
      </c>
      <c r="Z139" s="3" t="str">
        <f t="shared" ca="1" si="62"/>
        <v>1</v>
      </c>
      <c r="AA139" s="3" t="str">
        <f t="shared" ca="1" si="63"/>
        <v>[SP+0]</v>
      </c>
      <c r="AB139" s="3" t="str">
        <f ca="1">" "
&amp;AF139
&amp;IF(AND(OR(K139=5,K139=6),MOD(INT(J139/1000),10)=1)," A2","")
&amp;IF(AND(NOT(I139),J139=109,OFFSET(program!$B$2,0,disasm!$A139+1)&gt;0,NOT(ISNUMBER(FIND(" A1 "," "&amp;AF139&amp;" "))))," AUTOLABEL","")
&amp;" "</f>
        <v xml:space="preserve"> A1 </v>
      </c>
      <c r="AF139" s="12" t="s">
        <v>31</v>
      </c>
    </row>
    <row r="140" spans="1:32" x14ac:dyDescent="0.2">
      <c r="A140" s="1">
        <f t="shared" ca="1" si="43"/>
        <v>1438</v>
      </c>
      <c r="B140" s="2" t="str">
        <f t="shared" ca="1" si="44"/>
        <v>enter_room+14</v>
      </c>
      <c r="C140" s="3" t="str">
        <f ca="1">_xlfn.TEXTJOIN(" ",FALSE,OFFSET(program!$B$2,0,A140,1,M140))</f>
        <v>1106 0 1234</v>
      </c>
      <c r="D140" s="4" t="str">
        <f ca="1">IF($H140="data",".dat "&amp;Y140,
IF($H140="str",".str "&amp;_xlfn.TEXTJOIN(" ",FALSE,OFFSET(program!$B$2,0,A140+1,1,M140-1)),
IF(O140&lt;&gt;0,"LD"&amp;O140&amp;"  "&amp;CHOOSE(O140,Y140,Z140)&amp;", "&amp;AA140,
$L140&amp;" "&amp;_xlfn.TEXTJOIN(", ",TRUE,$Y140:$AA140)
)))</f>
        <v>J=0  0, print_coded_string</v>
      </c>
      <c r="E140" s="19" t="b">
        <f t="shared" ca="1" si="45"/>
        <v>0</v>
      </c>
      <c r="F140" s="5" t="str">
        <f t="shared" ca="1" si="46"/>
        <v>enter_room</v>
      </c>
      <c r="G140" s="5">
        <f t="shared" ca="1" si="47"/>
        <v>1424</v>
      </c>
      <c r="H140" s="5" t="str">
        <f t="shared" si="48"/>
        <v>code</v>
      </c>
      <c r="I140" s="13" t="b">
        <f t="shared" si="49"/>
        <v>0</v>
      </c>
      <c r="J140" s="6">
        <f ca="1">OFFSET(program!$B$2,0,disasm!A140)</f>
        <v>1106</v>
      </c>
      <c r="K140" s="7">
        <f t="shared" ca="1" si="50"/>
        <v>6</v>
      </c>
      <c r="L140" s="7" t="str">
        <f t="shared" ca="1" si="51"/>
        <v xml:space="preserve">J=0 </v>
      </c>
      <c r="M140" s="7">
        <f t="shared" ca="1" si="52"/>
        <v>3</v>
      </c>
      <c r="N140" s="7">
        <f t="shared" ca="1" si="53"/>
        <v>2</v>
      </c>
      <c r="O140" s="7">
        <f t="shared" ca="1" si="54"/>
        <v>0</v>
      </c>
      <c r="P140" s="8">
        <f t="shared" ca="1" si="55"/>
        <v>1</v>
      </c>
      <c r="Q140" s="8">
        <f t="shared" ca="1" si="56"/>
        <v>1</v>
      </c>
      <c r="R140" s="8" t="str">
        <f t="shared" ca="1" si="57"/>
        <v/>
      </c>
      <c r="S140" s="8" t="str">
        <f t="shared" ca="1" si="58"/>
        <v>num</v>
      </c>
      <c r="T140" s="8" t="str">
        <f t="shared" ca="1" si="59"/>
        <v>addr</v>
      </c>
      <c r="U140" s="8" t="str">
        <f t="shared" ca="1" si="60"/>
        <v/>
      </c>
      <c r="V140" s="7">
        <f ca="1">IF(P140="","",OFFSET(program!$B$2,0,disasm!$A140+COLUMN()-COLUMN($V140)+IF($I140,0,1)))</f>
        <v>0</v>
      </c>
      <c r="W140" s="7">
        <f ca="1">IF(Q140="","",OFFSET(program!$B$2,0,disasm!$A140+COLUMN()-COLUMN($V140)+IF($I140,0,1)))</f>
        <v>1234</v>
      </c>
      <c r="X140" s="7" t="str">
        <f ca="1">IF(R140="","",OFFSET(program!$B$2,0,disasm!$A140+COLUMN()-COLUMN($V140)+IF($I140,0,1)))</f>
        <v/>
      </c>
      <c r="Y140" s="3" t="str">
        <f t="shared" ca="1" si="61"/>
        <v>0</v>
      </c>
      <c r="Z140" s="3" t="str">
        <f t="shared" ca="1" si="62"/>
        <v>print_coded_string</v>
      </c>
      <c r="AA140" s="3" t="str">
        <f t="shared" ca="1" si="63"/>
        <v/>
      </c>
      <c r="AB140" s="3" t="str">
        <f ca="1">" "
&amp;AF140
&amp;IF(AND(OR(K140=5,K140=6),MOD(INT(J140/1000),10)=1)," A2","")
&amp;IF(AND(NOT(I140),J140=109,OFFSET(program!$B$2,0,disasm!$A140+1)&gt;0,NOT(ISNUMBER(FIND(" A1 "," "&amp;AF140&amp;" "))))," AUTOLABEL","")
&amp;" "</f>
        <v xml:space="preserve">  A2 </v>
      </c>
      <c r="AD140" s="17" t="s">
        <v>208</v>
      </c>
    </row>
    <row r="141" spans="1:32" x14ac:dyDescent="0.2">
      <c r="A141" s="1">
        <f t="shared" ca="1" si="43"/>
        <v>1441</v>
      </c>
      <c r="B141" s="2" t="str">
        <f t="shared" ca="1" si="44"/>
        <v>enter_room+17</v>
      </c>
      <c r="C141" s="3" t="str">
        <f ca="1">_xlfn.TEXTJOIN(" ",FALSE,OFFSET(program!$B$2,0,A141,1,M141))</f>
        <v>1001 1128 0 1447</v>
      </c>
      <c r="D141" s="4" t="str">
        <f ca="1">IF($H141="data",".dat "&amp;Y141,
IF($H141="str",".str "&amp;_xlfn.TEXTJOIN(" ",FALSE,OFFSET(program!$B$2,0,A141+1,1,M141-1)),
IF(O141&lt;&gt;0,"LD"&amp;O141&amp;"  "&amp;CHOOSE(O141,Y141,Z141)&amp;", "&amp;AA141,
$L141&amp;" "&amp;_xlfn.TEXTJOIN(", ",TRUE,$Y141:$AA141)
)))</f>
        <v>LD1  [current_room], [enter_room+21.a2]</v>
      </c>
      <c r="E141" s="19" t="b">
        <f t="shared" ca="1" si="45"/>
        <v>0</v>
      </c>
      <c r="F141" s="5" t="str">
        <f t="shared" ca="1" si="46"/>
        <v>enter_room</v>
      </c>
      <c r="G141" s="5">
        <f t="shared" ca="1" si="47"/>
        <v>1424</v>
      </c>
      <c r="H141" s="5" t="str">
        <f t="shared" si="48"/>
        <v>code</v>
      </c>
      <c r="I141" s="13" t="b">
        <f t="shared" si="49"/>
        <v>0</v>
      </c>
      <c r="J141" s="6">
        <f ca="1">OFFSET(program!$B$2,0,disasm!A141)</f>
        <v>1001</v>
      </c>
      <c r="K141" s="7">
        <f t="shared" ca="1" si="50"/>
        <v>1</v>
      </c>
      <c r="L141" s="7" t="str">
        <f t="shared" ca="1" si="51"/>
        <v xml:space="preserve">ADD </v>
      </c>
      <c r="M141" s="7">
        <f t="shared" ca="1" si="52"/>
        <v>4</v>
      </c>
      <c r="N141" s="7">
        <f t="shared" ca="1" si="53"/>
        <v>3</v>
      </c>
      <c r="O141" s="7">
        <f t="shared" ca="1" si="54"/>
        <v>1</v>
      </c>
      <c r="P141" s="8">
        <f t="shared" ca="1" si="55"/>
        <v>0</v>
      </c>
      <c r="Q141" s="8">
        <f t="shared" ca="1" si="56"/>
        <v>1</v>
      </c>
      <c r="R141" s="8">
        <f t="shared" ca="1" si="57"/>
        <v>0</v>
      </c>
      <c r="S141" s="8" t="str">
        <f t="shared" ca="1" si="58"/>
        <v>addr</v>
      </c>
      <c r="T141" s="8" t="str">
        <f t="shared" ca="1" si="59"/>
        <v>num</v>
      </c>
      <c r="U141" s="8" t="str">
        <f t="shared" ca="1" si="60"/>
        <v>addr</v>
      </c>
      <c r="V141" s="7">
        <f ca="1">IF(P141="","",OFFSET(program!$B$2,0,disasm!$A141+COLUMN()-COLUMN($V141)+IF($I141,0,1)))</f>
        <v>1128</v>
      </c>
      <c r="W141" s="7">
        <f ca="1">IF(Q141="","",OFFSET(program!$B$2,0,disasm!$A141+COLUMN()-COLUMN($V141)+IF($I141,0,1)))</f>
        <v>0</v>
      </c>
      <c r="X141" s="7">
        <f ca="1">IF(R141="","",OFFSET(program!$B$2,0,disasm!$A141+COLUMN()-COLUMN($V141)+IF($I141,0,1)))</f>
        <v>1447</v>
      </c>
      <c r="Y141" s="3" t="str">
        <f t="shared" ca="1" si="61"/>
        <v>[current_room]</v>
      </c>
      <c r="Z141" s="3" t="str">
        <f t="shared" ca="1" si="62"/>
        <v>0</v>
      </c>
      <c r="AA141" s="3" t="str">
        <f t="shared" ca="1" si="63"/>
        <v>[enter_room+21.a2]</v>
      </c>
      <c r="AB141" s="3" t="str">
        <f ca="1">" "
&amp;AF141
&amp;IF(AND(OR(K141=5,K141=6),MOD(INT(J141/1000),10)=1)," A2","")
&amp;IF(AND(NOT(I141),J141=109,OFFSET(program!$B$2,0,disasm!$A141+1)&gt;0,NOT(ISNUMBER(FIND(" A1 "," "&amp;AF141&amp;" "))))," AUTOLABEL","")
&amp;" "</f>
        <v xml:space="preserve">  </v>
      </c>
    </row>
    <row r="142" spans="1:32" x14ac:dyDescent="0.2">
      <c r="A142" s="1">
        <f t="shared" ca="1" si="43"/>
        <v>1445</v>
      </c>
      <c r="B142" s="2" t="str">
        <f t="shared" ca="1" si="44"/>
        <v>enter_room+21</v>
      </c>
      <c r="C142" s="3" t="str">
        <f ca="1">_xlfn.TEXTJOIN(" ",FALSE,OFFSET(program!$B$2,0,A142,1,M142))</f>
        <v>20101 0 0 1</v>
      </c>
      <c r="D142" s="4" t="str">
        <f ca="1">IF($H142="data",".dat "&amp;Y142,
IF($H142="str",".str "&amp;_xlfn.TEXTJOIN(" ",FALSE,OFFSET(program!$B$2,0,A142+1,1,M142-1)),
IF(O142&lt;&gt;0,"LD"&amp;O142&amp;"  "&amp;CHOOSE(O142,Y142,Z142)&amp;", "&amp;AA142,
$L142&amp;" "&amp;_xlfn.TEXTJOIN(", ",TRUE,$Y142:$AA142)
)))</f>
        <v>LD2  [start], [SP+1]</v>
      </c>
      <c r="E142" s="19" t="b">
        <f t="shared" ca="1" si="45"/>
        <v>0</v>
      </c>
      <c r="F142" s="5" t="str">
        <f t="shared" ca="1" si="46"/>
        <v>enter_room</v>
      </c>
      <c r="G142" s="5">
        <f t="shared" ca="1" si="47"/>
        <v>1424</v>
      </c>
      <c r="H142" s="5" t="str">
        <f t="shared" si="48"/>
        <v>code</v>
      </c>
      <c r="I142" s="13" t="b">
        <f t="shared" si="49"/>
        <v>0</v>
      </c>
      <c r="J142" s="6">
        <f ca="1">OFFSET(program!$B$2,0,disasm!A142)</f>
        <v>20101</v>
      </c>
      <c r="K142" s="7">
        <f t="shared" ca="1" si="50"/>
        <v>1</v>
      </c>
      <c r="L142" s="7" t="str">
        <f t="shared" ca="1" si="51"/>
        <v xml:space="preserve">ADD </v>
      </c>
      <c r="M142" s="7">
        <f t="shared" ca="1" si="52"/>
        <v>4</v>
      </c>
      <c r="N142" s="7">
        <f t="shared" ca="1" si="53"/>
        <v>3</v>
      </c>
      <c r="O142" s="7">
        <f t="shared" ca="1" si="54"/>
        <v>2</v>
      </c>
      <c r="P142" s="8">
        <f t="shared" ca="1" si="55"/>
        <v>1</v>
      </c>
      <c r="Q142" s="8">
        <f t="shared" ca="1" si="56"/>
        <v>0</v>
      </c>
      <c r="R142" s="8">
        <f t="shared" ca="1" si="57"/>
        <v>2</v>
      </c>
      <c r="S142" s="8" t="str">
        <f t="shared" ca="1" si="58"/>
        <v>num</v>
      </c>
      <c r="T142" s="8" t="str">
        <f t="shared" ca="1" si="59"/>
        <v>addr</v>
      </c>
      <c r="U142" s="8" t="str">
        <f t="shared" ca="1" si="60"/>
        <v>num</v>
      </c>
      <c r="V142" s="7">
        <f ca="1">IF(P142="","",OFFSET(program!$B$2,0,disasm!$A142+COLUMN()-COLUMN($V142)+IF($I142,0,1)))</f>
        <v>0</v>
      </c>
      <c r="W142" s="7">
        <f ca="1">IF(Q142="","",OFFSET(program!$B$2,0,disasm!$A142+COLUMN()-COLUMN($V142)+IF($I142,0,1)))</f>
        <v>0</v>
      </c>
      <c r="X142" s="7">
        <f ca="1">IF(R142="","",OFFSET(program!$B$2,0,disasm!$A142+COLUMN()-COLUMN($V142)+IF($I142,0,1)))</f>
        <v>1</v>
      </c>
      <c r="Y142" s="3" t="str">
        <f t="shared" ca="1" si="61"/>
        <v>0</v>
      </c>
      <c r="Z142" s="3" t="str">
        <f t="shared" ca="1" si="62"/>
        <v>[start]</v>
      </c>
      <c r="AA142" s="3" t="str">
        <f t="shared" ca="1" si="63"/>
        <v>[SP+1]</v>
      </c>
      <c r="AB142" s="3" t="str">
        <f ca="1">" "
&amp;AF142
&amp;IF(AND(OR(K142=5,K142=6),MOD(INT(J142/1000),10)=1)," A2","")
&amp;IF(AND(NOT(I142),J142=109,OFFSET(program!$B$2,0,disasm!$A142+1)&gt;0,NOT(ISNUMBER(FIND(" A1 "," "&amp;AF142&amp;" "))))," AUTOLABEL","")
&amp;" "</f>
        <v xml:space="preserve">  </v>
      </c>
    </row>
    <row r="143" spans="1:32" x14ac:dyDescent="0.2">
      <c r="A143" s="1">
        <f t="shared" ca="1" si="43"/>
        <v>1449</v>
      </c>
      <c r="B143" s="2" t="str">
        <f t="shared" ca="1" si="44"/>
        <v>enter_room+25</v>
      </c>
      <c r="C143" s="3" t="str">
        <f ca="1">_xlfn.TEXTJOIN(" ",FALSE,OFFSET(program!$B$2,0,A143,1,M143))</f>
        <v>21101 0 1456 0</v>
      </c>
      <c r="D143" s="4" t="str">
        <f ca="1">IF($H143="data",".dat "&amp;Y143,
IF($H143="str",".str "&amp;_xlfn.TEXTJOIN(" ",FALSE,OFFSET(program!$B$2,0,A143+1,1,M143-1)),
IF(O143&lt;&gt;0,"LD"&amp;O143&amp;"  "&amp;CHOOSE(O143,Y143,Z143)&amp;", "&amp;AA143,
$L143&amp;" "&amp;_xlfn.TEXTJOIN(", ",TRUE,$Y143:$AA143)
)))</f>
        <v>LD2  enter_room+32, [SP+0]</v>
      </c>
      <c r="E143" s="19" t="b">
        <f t="shared" ca="1" si="45"/>
        <v>0</v>
      </c>
      <c r="F143" s="5" t="str">
        <f t="shared" ca="1" si="46"/>
        <v>enter_room</v>
      </c>
      <c r="G143" s="5">
        <f t="shared" ca="1" si="47"/>
        <v>1424</v>
      </c>
      <c r="H143" s="5" t="str">
        <f t="shared" si="48"/>
        <v>code</v>
      </c>
      <c r="I143" s="13" t="b">
        <f t="shared" si="49"/>
        <v>0</v>
      </c>
      <c r="J143" s="6">
        <f ca="1">OFFSET(program!$B$2,0,disasm!A143)</f>
        <v>21101</v>
      </c>
      <c r="K143" s="7">
        <f t="shared" ca="1" si="50"/>
        <v>1</v>
      </c>
      <c r="L143" s="7" t="str">
        <f t="shared" ca="1" si="51"/>
        <v xml:space="preserve">ADD </v>
      </c>
      <c r="M143" s="7">
        <f t="shared" ca="1" si="52"/>
        <v>4</v>
      </c>
      <c r="N143" s="7">
        <f t="shared" ca="1" si="53"/>
        <v>3</v>
      </c>
      <c r="O143" s="7">
        <f t="shared" ca="1" si="54"/>
        <v>2</v>
      </c>
      <c r="P143" s="8">
        <f t="shared" ca="1" si="55"/>
        <v>1</v>
      </c>
      <c r="Q143" s="8">
        <f t="shared" ca="1" si="56"/>
        <v>1</v>
      </c>
      <c r="R143" s="8">
        <f t="shared" ca="1" si="57"/>
        <v>2</v>
      </c>
      <c r="S143" s="8" t="str">
        <f t="shared" ca="1" si="58"/>
        <v>num</v>
      </c>
      <c r="T143" s="8" t="str">
        <f t="shared" ca="1" si="59"/>
        <v>addr</v>
      </c>
      <c r="U143" s="8" t="str">
        <f t="shared" ca="1" si="60"/>
        <v>num</v>
      </c>
      <c r="V143" s="7">
        <f ca="1">IF(P143="","",OFFSET(program!$B$2,0,disasm!$A143+COLUMN()-COLUMN($V143)+IF($I143,0,1)))</f>
        <v>0</v>
      </c>
      <c r="W143" s="7">
        <f ca="1">IF(Q143="","",OFFSET(program!$B$2,0,disasm!$A143+COLUMN()-COLUMN($V143)+IF($I143,0,1)))</f>
        <v>1456</v>
      </c>
      <c r="X143" s="7">
        <f ca="1">IF(R143="","",OFFSET(program!$B$2,0,disasm!$A143+COLUMN()-COLUMN($V143)+IF($I143,0,1)))</f>
        <v>0</v>
      </c>
      <c r="Y143" s="3" t="str">
        <f t="shared" ca="1" si="61"/>
        <v>0</v>
      </c>
      <c r="Z143" s="3" t="str">
        <f t="shared" ca="1" si="62"/>
        <v>enter_room+32</v>
      </c>
      <c r="AA143" s="3" t="str">
        <f t="shared" ca="1" si="63"/>
        <v>[SP+0]</v>
      </c>
      <c r="AB143" s="3" t="str">
        <f ca="1">" "
&amp;AF143
&amp;IF(AND(OR(K143=5,K143=6),MOD(INT(J143/1000),10)=1)," A2","")
&amp;IF(AND(NOT(I143),J143=109,OFFSET(program!$B$2,0,disasm!$A143+1)&gt;0,NOT(ISNUMBER(FIND(" A1 "," "&amp;AF143&amp;" "))))," AUTOLABEL","")
&amp;" "</f>
        <v xml:space="preserve"> A2 </v>
      </c>
      <c r="AF143" s="12" t="s">
        <v>19</v>
      </c>
    </row>
    <row r="144" spans="1:32" x14ac:dyDescent="0.2">
      <c r="A144" s="1">
        <f t="shared" ca="1" si="43"/>
        <v>1453</v>
      </c>
      <c r="B144" s="2" t="str">
        <f t="shared" ca="1" si="44"/>
        <v>enter_room+29</v>
      </c>
      <c r="C144" s="3" t="str">
        <f ca="1">_xlfn.TEXTJOIN(" ",FALSE,OFFSET(program!$B$2,0,A144,1,M144))</f>
        <v>1106 0 1234</v>
      </c>
      <c r="D144" s="4" t="str">
        <f ca="1">IF($H144="data",".dat "&amp;Y144,
IF($H144="str",".str "&amp;_xlfn.TEXTJOIN(" ",FALSE,OFFSET(program!$B$2,0,A144+1,1,M144-1)),
IF(O144&lt;&gt;0,"LD"&amp;O144&amp;"  "&amp;CHOOSE(O144,Y144,Z144)&amp;", "&amp;AA144,
$L144&amp;" "&amp;_xlfn.TEXTJOIN(", ",TRUE,$Y144:$AA144)
)))</f>
        <v>J=0  0, print_coded_string</v>
      </c>
      <c r="E144" s="19" t="b">
        <f t="shared" ca="1" si="45"/>
        <v>0</v>
      </c>
      <c r="F144" s="5" t="str">
        <f t="shared" ca="1" si="46"/>
        <v>enter_room</v>
      </c>
      <c r="G144" s="5">
        <f t="shared" ca="1" si="47"/>
        <v>1424</v>
      </c>
      <c r="H144" s="5" t="str">
        <f t="shared" si="48"/>
        <v>code</v>
      </c>
      <c r="I144" s="13" t="b">
        <f t="shared" si="49"/>
        <v>0</v>
      </c>
      <c r="J144" s="6">
        <f ca="1">OFFSET(program!$B$2,0,disasm!A144)</f>
        <v>1106</v>
      </c>
      <c r="K144" s="7">
        <f t="shared" ca="1" si="50"/>
        <v>6</v>
      </c>
      <c r="L144" s="7" t="str">
        <f t="shared" ca="1" si="51"/>
        <v xml:space="preserve">J=0 </v>
      </c>
      <c r="M144" s="7">
        <f t="shared" ca="1" si="52"/>
        <v>3</v>
      </c>
      <c r="N144" s="7">
        <f t="shared" ca="1" si="53"/>
        <v>2</v>
      </c>
      <c r="O144" s="7">
        <f t="shared" ca="1" si="54"/>
        <v>0</v>
      </c>
      <c r="P144" s="8">
        <f t="shared" ca="1" si="55"/>
        <v>1</v>
      </c>
      <c r="Q144" s="8">
        <f t="shared" ca="1" si="56"/>
        <v>1</v>
      </c>
      <c r="R144" s="8" t="str">
        <f t="shared" ca="1" si="57"/>
        <v/>
      </c>
      <c r="S144" s="8" t="str">
        <f t="shared" ca="1" si="58"/>
        <v>num</v>
      </c>
      <c r="T144" s="8" t="str">
        <f t="shared" ca="1" si="59"/>
        <v>addr</v>
      </c>
      <c r="U144" s="8" t="str">
        <f t="shared" ca="1" si="60"/>
        <v/>
      </c>
      <c r="V144" s="7">
        <f ca="1">IF(P144="","",OFFSET(program!$B$2,0,disasm!$A144+COLUMN()-COLUMN($V144)+IF($I144,0,1)))</f>
        <v>0</v>
      </c>
      <c r="W144" s="7">
        <f ca="1">IF(Q144="","",OFFSET(program!$B$2,0,disasm!$A144+COLUMN()-COLUMN($V144)+IF($I144,0,1)))</f>
        <v>1234</v>
      </c>
      <c r="X144" s="7" t="str">
        <f ca="1">IF(R144="","",OFFSET(program!$B$2,0,disasm!$A144+COLUMN()-COLUMN($V144)+IF($I144,0,1)))</f>
        <v/>
      </c>
      <c r="Y144" s="3" t="str">
        <f t="shared" ca="1" si="61"/>
        <v>0</v>
      </c>
      <c r="Z144" s="3" t="str">
        <f t="shared" ca="1" si="62"/>
        <v>print_coded_string</v>
      </c>
      <c r="AA144" s="3" t="str">
        <f t="shared" ca="1" si="63"/>
        <v/>
      </c>
      <c r="AB144" s="3" t="str">
        <f ca="1">" "
&amp;AF144
&amp;IF(AND(OR(K144=5,K144=6),MOD(INT(J144/1000),10)=1)," A2","")
&amp;IF(AND(NOT(I144),J144=109,OFFSET(program!$B$2,0,disasm!$A144+1)&gt;0,NOT(ISNUMBER(FIND(" A1 "," "&amp;AF144&amp;" "))))," AUTOLABEL","")
&amp;" "</f>
        <v xml:space="preserve">  A2 </v>
      </c>
      <c r="AD144" s="17" t="s">
        <v>213</v>
      </c>
    </row>
    <row r="145" spans="1:32" x14ac:dyDescent="0.2">
      <c r="A145" s="1">
        <f t="shared" ca="1" si="43"/>
        <v>1456</v>
      </c>
      <c r="B145" s="2" t="str">
        <f t="shared" ca="1" si="44"/>
        <v>enter_room+32</v>
      </c>
      <c r="C145" s="3" t="str">
        <f ca="1">_xlfn.TEXTJOIN(" ",FALSE,OFFSET(program!$B$2,0,A145,1,M145))</f>
        <v>21101 41 0 1</v>
      </c>
      <c r="D145" s="4" t="str">
        <f ca="1">IF($H145="data",".dat "&amp;Y145,
IF($H145="str",".str "&amp;_xlfn.TEXTJOIN(" ",FALSE,OFFSET(program!$B$2,0,A145+1,1,M145-1)),
IF(O145&lt;&gt;0,"LD"&amp;O145&amp;"  "&amp;CHOOSE(O145,Y145,Z145)&amp;", "&amp;AA145,
$L145&amp;" "&amp;_xlfn.TEXTJOIN(", ",TRUE,$Y145:$AA145)
)))</f>
        <v>LD1  str.eq_eq_ln, [SP+1]</v>
      </c>
      <c r="E145" s="19" t="b">
        <f t="shared" ca="1" si="45"/>
        <v>0</v>
      </c>
      <c r="F145" s="5" t="str">
        <f t="shared" ca="1" si="46"/>
        <v>enter_room</v>
      </c>
      <c r="G145" s="5">
        <f t="shared" ca="1" si="47"/>
        <v>1424</v>
      </c>
      <c r="H145" s="5" t="str">
        <f t="shared" si="48"/>
        <v>code</v>
      </c>
      <c r="I145" s="13" t="b">
        <f t="shared" si="49"/>
        <v>0</v>
      </c>
      <c r="J145" s="6">
        <f ca="1">OFFSET(program!$B$2,0,disasm!A145)</f>
        <v>21101</v>
      </c>
      <c r="K145" s="7">
        <f t="shared" ca="1" si="50"/>
        <v>1</v>
      </c>
      <c r="L145" s="7" t="str">
        <f t="shared" ca="1" si="51"/>
        <v xml:space="preserve">ADD </v>
      </c>
      <c r="M145" s="7">
        <f t="shared" ca="1" si="52"/>
        <v>4</v>
      </c>
      <c r="N145" s="7">
        <f t="shared" ca="1" si="53"/>
        <v>3</v>
      </c>
      <c r="O145" s="7">
        <f t="shared" ca="1" si="54"/>
        <v>1</v>
      </c>
      <c r="P145" s="8">
        <f t="shared" ca="1" si="55"/>
        <v>1</v>
      </c>
      <c r="Q145" s="8">
        <f t="shared" ca="1" si="56"/>
        <v>1</v>
      </c>
      <c r="R145" s="8">
        <f t="shared" ca="1" si="57"/>
        <v>2</v>
      </c>
      <c r="S145" s="8" t="str">
        <f t="shared" ca="1" si="58"/>
        <v>addr</v>
      </c>
      <c r="T145" s="8" t="str">
        <f t="shared" ca="1" si="59"/>
        <v>num</v>
      </c>
      <c r="U145" s="8" t="str">
        <f t="shared" ca="1" si="60"/>
        <v>num</v>
      </c>
      <c r="V145" s="7">
        <f ca="1">IF(P145="","",OFFSET(program!$B$2,0,disasm!$A145+COLUMN()-COLUMN($V145)+IF($I145,0,1)))</f>
        <v>41</v>
      </c>
      <c r="W145" s="7">
        <f ca="1">IF(Q145="","",OFFSET(program!$B$2,0,disasm!$A145+COLUMN()-COLUMN($V145)+IF($I145,0,1)))</f>
        <v>0</v>
      </c>
      <c r="X145" s="7">
        <f ca="1">IF(R145="","",OFFSET(program!$B$2,0,disasm!$A145+COLUMN()-COLUMN($V145)+IF($I145,0,1)))</f>
        <v>1</v>
      </c>
      <c r="Y145" s="3" t="str">
        <f t="shared" ca="1" si="61"/>
        <v>str.eq_eq_ln</v>
      </c>
      <c r="Z145" s="3" t="str">
        <f t="shared" ca="1" si="62"/>
        <v>0</v>
      </c>
      <c r="AA145" s="3" t="str">
        <f t="shared" ca="1" si="63"/>
        <v>[SP+1]</v>
      </c>
      <c r="AB145" s="3" t="str">
        <f ca="1">" "
&amp;AF145
&amp;IF(AND(OR(K145=5,K145=6),MOD(INT(J145/1000),10)=1)," A2","")
&amp;IF(AND(NOT(I145),J145=109,OFFSET(program!$B$2,0,disasm!$A145+1)&gt;0,NOT(ISNUMBER(FIND(" A1 "," "&amp;AF145&amp;" "))))," AUTOLABEL","")
&amp;" "</f>
        <v xml:space="preserve"> A1 </v>
      </c>
      <c r="AF145" s="12" t="s">
        <v>31</v>
      </c>
    </row>
    <row r="146" spans="1:32" x14ac:dyDescent="0.2">
      <c r="A146" s="1">
        <f t="shared" ca="1" si="43"/>
        <v>1460</v>
      </c>
      <c r="B146" s="2" t="str">
        <f t="shared" ca="1" si="44"/>
        <v>enter_room+36</v>
      </c>
      <c r="C146" s="3" t="str">
        <f ca="1">_xlfn.TEXTJOIN(" ",FALSE,OFFSET(program!$B$2,0,A146,1,M146))</f>
        <v>21101 0 1467 0</v>
      </c>
      <c r="D146" s="4" t="str">
        <f ca="1">IF($H146="data",".dat "&amp;Y146,
IF($H146="str",".str "&amp;_xlfn.TEXTJOIN(" ",FALSE,OFFSET(program!$B$2,0,A146+1,1,M146-1)),
IF(O146&lt;&gt;0,"LD"&amp;O146&amp;"  "&amp;CHOOSE(O146,Y146,Z146)&amp;", "&amp;AA146,
$L146&amp;" "&amp;_xlfn.TEXTJOIN(", ",TRUE,$Y146:$AA146)
)))</f>
        <v>LD2  enter_room+43, [SP+0]</v>
      </c>
      <c r="E146" s="19" t="b">
        <f t="shared" ca="1" si="45"/>
        <v>0</v>
      </c>
      <c r="F146" s="5" t="str">
        <f t="shared" ca="1" si="46"/>
        <v>enter_room</v>
      </c>
      <c r="G146" s="5">
        <f t="shared" ca="1" si="47"/>
        <v>1424</v>
      </c>
      <c r="H146" s="5" t="str">
        <f t="shared" si="48"/>
        <v>code</v>
      </c>
      <c r="I146" s="13" t="b">
        <f t="shared" si="49"/>
        <v>0</v>
      </c>
      <c r="J146" s="6">
        <f ca="1">OFFSET(program!$B$2,0,disasm!A146)</f>
        <v>21101</v>
      </c>
      <c r="K146" s="7">
        <f t="shared" ca="1" si="50"/>
        <v>1</v>
      </c>
      <c r="L146" s="7" t="str">
        <f t="shared" ca="1" si="51"/>
        <v xml:space="preserve">ADD </v>
      </c>
      <c r="M146" s="7">
        <f t="shared" ca="1" si="52"/>
        <v>4</v>
      </c>
      <c r="N146" s="7">
        <f t="shared" ca="1" si="53"/>
        <v>3</v>
      </c>
      <c r="O146" s="7">
        <f t="shared" ca="1" si="54"/>
        <v>2</v>
      </c>
      <c r="P146" s="8">
        <f t="shared" ca="1" si="55"/>
        <v>1</v>
      </c>
      <c r="Q146" s="8">
        <f t="shared" ca="1" si="56"/>
        <v>1</v>
      </c>
      <c r="R146" s="8">
        <f t="shared" ca="1" si="57"/>
        <v>2</v>
      </c>
      <c r="S146" s="8" t="str">
        <f t="shared" ca="1" si="58"/>
        <v>num</v>
      </c>
      <c r="T146" s="8" t="str">
        <f t="shared" ca="1" si="59"/>
        <v>addr</v>
      </c>
      <c r="U146" s="8" t="str">
        <f t="shared" ca="1" si="60"/>
        <v>num</v>
      </c>
      <c r="V146" s="7">
        <f ca="1">IF(P146="","",OFFSET(program!$B$2,0,disasm!$A146+COLUMN()-COLUMN($V146)+IF($I146,0,1)))</f>
        <v>0</v>
      </c>
      <c r="W146" s="7">
        <f ca="1">IF(Q146="","",OFFSET(program!$B$2,0,disasm!$A146+COLUMN()-COLUMN($V146)+IF($I146,0,1)))</f>
        <v>1467</v>
      </c>
      <c r="X146" s="7">
        <f ca="1">IF(R146="","",OFFSET(program!$B$2,0,disasm!$A146+COLUMN()-COLUMN($V146)+IF($I146,0,1)))</f>
        <v>0</v>
      </c>
      <c r="Y146" s="3" t="str">
        <f t="shared" ca="1" si="61"/>
        <v>0</v>
      </c>
      <c r="Z146" s="3" t="str">
        <f t="shared" ca="1" si="62"/>
        <v>enter_room+43</v>
      </c>
      <c r="AA146" s="3" t="str">
        <f t="shared" ca="1" si="63"/>
        <v>[SP+0]</v>
      </c>
      <c r="AB146" s="3" t="str">
        <f ca="1">" "
&amp;AF146
&amp;IF(AND(OR(K146=5,K146=6),MOD(INT(J146/1000),10)=1)," A2","")
&amp;IF(AND(NOT(I146),J146=109,OFFSET(program!$B$2,0,disasm!$A146+1)&gt;0,NOT(ISNUMBER(FIND(" A1 "," "&amp;AF146&amp;" "))))," AUTOLABEL","")
&amp;" "</f>
        <v xml:space="preserve"> A2 </v>
      </c>
      <c r="AF146" s="12" t="s">
        <v>19</v>
      </c>
    </row>
    <row r="147" spans="1:32" x14ac:dyDescent="0.2">
      <c r="A147" s="1">
        <f t="shared" ca="1" si="43"/>
        <v>1464</v>
      </c>
      <c r="B147" s="2" t="str">
        <f t="shared" ca="1" si="44"/>
        <v>enter_room+40</v>
      </c>
      <c r="C147" s="3" t="str">
        <f ca="1">_xlfn.TEXTJOIN(" ",FALSE,OFFSET(program!$B$2,0,A147,1,M147))</f>
        <v>1106 0 1234</v>
      </c>
      <c r="D147" s="4" t="str">
        <f ca="1">IF($H147="data",".dat "&amp;Y147,
IF($H147="str",".str "&amp;_xlfn.TEXTJOIN(" ",FALSE,OFFSET(program!$B$2,0,A147+1,1,M147-1)),
IF(O147&lt;&gt;0,"LD"&amp;O147&amp;"  "&amp;CHOOSE(O147,Y147,Z147)&amp;", "&amp;AA147,
$L147&amp;" "&amp;_xlfn.TEXTJOIN(", ",TRUE,$Y147:$AA147)
)))</f>
        <v>J=0  0, print_coded_string</v>
      </c>
      <c r="E147" s="19" t="b">
        <f t="shared" ca="1" si="45"/>
        <v>0</v>
      </c>
      <c r="F147" s="5" t="str">
        <f t="shared" ca="1" si="46"/>
        <v>enter_room</v>
      </c>
      <c r="G147" s="5">
        <f t="shared" ca="1" si="47"/>
        <v>1424</v>
      </c>
      <c r="H147" s="5" t="str">
        <f t="shared" si="48"/>
        <v>code</v>
      </c>
      <c r="I147" s="13" t="b">
        <f t="shared" si="49"/>
        <v>0</v>
      </c>
      <c r="J147" s="6">
        <f ca="1">OFFSET(program!$B$2,0,disasm!A147)</f>
        <v>1106</v>
      </c>
      <c r="K147" s="7">
        <f t="shared" ca="1" si="50"/>
        <v>6</v>
      </c>
      <c r="L147" s="7" t="str">
        <f t="shared" ca="1" si="51"/>
        <v xml:space="preserve">J=0 </v>
      </c>
      <c r="M147" s="7">
        <f t="shared" ca="1" si="52"/>
        <v>3</v>
      </c>
      <c r="N147" s="7">
        <f t="shared" ca="1" si="53"/>
        <v>2</v>
      </c>
      <c r="O147" s="7">
        <f t="shared" ca="1" si="54"/>
        <v>0</v>
      </c>
      <c r="P147" s="8">
        <f t="shared" ca="1" si="55"/>
        <v>1</v>
      </c>
      <c r="Q147" s="8">
        <f t="shared" ca="1" si="56"/>
        <v>1</v>
      </c>
      <c r="R147" s="8" t="str">
        <f t="shared" ca="1" si="57"/>
        <v/>
      </c>
      <c r="S147" s="8" t="str">
        <f t="shared" ca="1" si="58"/>
        <v>num</v>
      </c>
      <c r="T147" s="8" t="str">
        <f t="shared" ca="1" si="59"/>
        <v>addr</v>
      </c>
      <c r="U147" s="8" t="str">
        <f t="shared" ca="1" si="60"/>
        <v/>
      </c>
      <c r="V147" s="7">
        <f ca="1">IF(P147="","",OFFSET(program!$B$2,0,disasm!$A147+COLUMN()-COLUMN($V147)+IF($I147,0,1)))</f>
        <v>0</v>
      </c>
      <c r="W147" s="7">
        <f ca="1">IF(Q147="","",OFFSET(program!$B$2,0,disasm!$A147+COLUMN()-COLUMN($V147)+IF($I147,0,1)))</f>
        <v>1234</v>
      </c>
      <c r="X147" s="7" t="str">
        <f ca="1">IF(R147="","",OFFSET(program!$B$2,0,disasm!$A147+COLUMN()-COLUMN($V147)+IF($I147,0,1)))</f>
        <v/>
      </c>
      <c r="Y147" s="3" t="str">
        <f t="shared" ca="1" si="61"/>
        <v>0</v>
      </c>
      <c r="Z147" s="3" t="str">
        <f t="shared" ca="1" si="62"/>
        <v>print_coded_string</v>
      </c>
      <c r="AA147" s="3" t="str">
        <f t="shared" ca="1" si="63"/>
        <v/>
      </c>
      <c r="AB147" s="3" t="str">
        <f ca="1">" "
&amp;AF147
&amp;IF(AND(OR(K147=5,K147=6),MOD(INT(J147/1000),10)=1)," A2","")
&amp;IF(AND(NOT(I147),J147=109,OFFSET(program!$B$2,0,disasm!$A147+1)&gt;0,NOT(ISNUMBER(FIND(" A1 "," "&amp;AF147&amp;" "))))," AUTOLABEL","")
&amp;" "</f>
        <v xml:space="preserve">  A2 </v>
      </c>
      <c r="AD147" s="17" t="s">
        <v>209</v>
      </c>
    </row>
    <row r="148" spans="1:32" x14ac:dyDescent="0.2">
      <c r="A148" s="1">
        <f t="shared" ca="1" si="43"/>
        <v>1467</v>
      </c>
      <c r="B148" s="2" t="str">
        <f t="shared" ca="1" si="44"/>
        <v>enter_room+43</v>
      </c>
      <c r="C148" s="3" t="str">
        <f ca="1">_xlfn.TEXTJOIN(" ",FALSE,OFFSET(program!$B$2,0,A148,1,M148))</f>
        <v>1001 1128 1 1472</v>
      </c>
      <c r="D148" s="4" t="str">
        <f ca="1">IF($H148="data",".dat "&amp;Y148,
IF($H148="str",".str "&amp;_xlfn.TEXTJOIN(" ",FALSE,OFFSET(program!$B$2,0,A148+1,1,M148-1)),
IF(O148&lt;&gt;0,"LD"&amp;O148&amp;"  "&amp;CHOOSE(O148,Y148,Z148)&amp;", "&amp;AA148,
$L148&amp;" "&amp;_xlfn.TEXTJOIN(", ",TRUE,$Y148:$AA148)
)))</f>
        <v>ADD  [current_room], 1, [enter_room+47.a1]</v>
      </c>
      <c r="E148" s="19" t="b">
        <f t="shared" ca="1" si="45"/>
        <v>0</v>
      </c>
      <c r="F148" s="5" t="str">
        <f t="shared" ca="1" si="46"/>
        <v>enter_room</v>
      </c>
      <c r="G148" s="5">
        <f t="shared" ca="1" si="47"/>
        <v>1424</v>
      </c>
      <c r="H148" s="5" t="str">
        <f t="shared" si="48"/>
        <v>code</v>
      </c>
      <c r="I148" s="13" t="b">
        <f t="shared" si="49"/>
        <v>0</v>
      </c>
      <c r="J148" s="6">
        <f ca="1">OFFSET(program!$B$2,0,disasm!A148)</f>
        <v>1001</v>
      </c>
      <c r="K148" s="7">
        <f t="shared" ca="1" si="50"/>
        <v>1</v>
      </c>
      <c r="L148" s="7" t="str">
        <f t="shared" ca="1" si="51"/>
        <v xml:space="preserve">ADD </v>
      </c>
      <c r="M148" s="7">
        <f t="shared" ca="1" si="52"/>
        <v>4</v>
      </c>
      <c r="N148" s="7">
        <f t="shared" ca="1" si="53"/>
        <v>3</v>
      </c>
      <c r="O148" s="7">
        <f t="shared" ca="1" si="54"/>
        <v>0</v>
      </c>
      <c r="P148" s="8">
        <f t="shared" ca="1" si="55"/>
        <v>0</v>
      </c>
      <c r="Q148" s="8">
        <f t="shared" ca="1" si="56"/>
        <v>1</v>
      </c>
      <c r="R148" s="8">
        <f t="shared" ca="1" si="57"/>
        <v>0</v>
      </c>
      <c r="S148" s="8" t="str">
        <f t="shared" ca="1" si="58"/>
        <v>addr</v>
      </c>
      <c r="T148" s="8" t="str">
        <f t="shared" ca="1" si="59"/>
        <v>num</v>
      </c>
      <c r="U148" s="8" t="str">
        <f t="shared" ca="1" si="60"/>
        <v>addr</v>
      </c>
      <c r="V148" s="7">
        <f ca="1">IF(P148="","",OFFSET(program!$B$2,0,disasm!$A148+COLUMN()-COLUMN($V148)+IF($I148,0,1)))</f>
        <v>1128</v>
      </c>
      <c r="W148" s="7">
        <f ca="1">IF(Q148="","",OFFSET(program!$B$2,0,disasm!$A148+COLUMN()-COLUMN($V148)+IF($I148,0,1)))</f>
        <v>1</v>
      </c>
      <c r="X148" s="7">
        <f ca="1">IF(R148="","",OFFSET(program!$B$2,0,disasm!$A148+COLUMN()-COLUMN($V148)+IF($I148,0,1)))</f>
        <v>1472</v>
      </c>
      <c r="Y148" s="3" t="str">
        <f t="shared" ca="1" si="61"/>
        <v>[current_room]</v>
      </c>
      <c r="Z148" s="3" t="str">
        <f t="shared" ca="1" si="62"/>
        <v>1</v>
      </c>
      <c r="AA148" s="3" t="str">
        <f t="shared" ca="1" si="63"/>
        <v>[enter_room+47.a1]</v>
      </c>
      <c r="AB148" s="3" t="str">
        <f ca="1">" "
&amp;AF148
&amp;IF(AND(OR(K148=5,K148=6),MOD(INT(J148/1000),10)=1)," A2","")
&amp;IF(AND(NOT(I148),J148=109,OFFSET(program!$B$2,0,disasm!$A148+1)&gt;0,NOT(ISNUMBER(FIND(" A1 "," "&amp;AF148&amp;" "))))," AUTOLABEL","")
&amp;" "</f>
        <v xml:space="preserve">  </v>
      </c>
    </row>
    <row r="149" spans="1:32" x14ac:dyDescent="0.2">
      <c r="A149" s="1">
        <f t="shared" ca="1" si="43"/>
        <v>1471</v>
      </c>
      <c r="B149" s="2" t="str">
        <f t="shared" ca="1" si="44"/>
        <v>enter_room+47</v>
      </c>
      <c r="C149" s="3" t="str">
        <f ca="1">_xlfn.TEXTJOIN(" ",FALSE,OFFSET(program!$B$2,0,A149,1,M149))</f>
        <v>21001 0 0 1</v>
      </c>
      <c r="D149" s="4" t="str">
        <f ca="1">IF($H149="data",".dat "&amp;Y149,
IF($H149="str",".str "&amp;_xlfn.TEXTJOIN(" ",FALSE,OFFSET(program!$B$2,0,A149+1,1,M149-1)),
IF(O149&lt;&gt;0,"LD"&amp;O149&amp;"  "&amp;CHOOSE(O149,Y149,Z149)&amp;", "&amp;AA149,
$L149&amp;" "&amp;_xlfn.TEXTJOIN(", ",TRUE,$Y149:$AA149)
)))</f>
        <v>LD1  [start], [SP+1]</v>
      </c>
      <c r="E149" s="19" t="b">
        <f t="shared" ca="1" si="45"/>
        <v>0</v>
      </c>
      <c r="F149" s="5" t="str">
        <f t="shared" ca="1" si="46"/>
        <v>enter_room</v>
      </c>
      <c r="G149" s="5">
        <f t="shared" ca="1" si="47"/>
        <v>1424</v>
      </c>
      <c r="H149" s="5" t="str">
        <f t="shared" si="48"/>
        <v>code</v>
      </c>
      <c r="I149" s="13" t="b">
        <f t="shared" si="49"/>
        <v>0</v>
      </c>
      <c r="J149" s="6">
        <f ca="1">OFFSET(program!$B$2,0,disasm!A149)</f>
        <v>21001</v>
      </c>
      <c r="K149" s="7">
        <f t="shared" ca="1" si="50"/>
        <v>1</v>
      </c>
      <c r="L149" s="7" t="str">
        <f t="shared" ca="1" si="51"/>
        <v xml:space="preserve">ADD </v>
      </c>
      <c r="M149" s="7">
        <f t="shared" ca="1" si="52"/>
        <v>4</v>
      </c>
      <c r="N149" s="7">
        <f t="shared" ca="1" si="53"/>
        <v>3</v>
      </c>
      <c r="O149" s="7">
        <f t="shared" ca="1" si="54"/>
        <v>1</v>
      </c>
      <c r="P149" s="8">
        <f t="shared" ca="1" si="55"/>
        <v>0</v>
      </c>
      <c r="Q149" s="8">
        <f t="shared" ca="1" si="56"/>
        <v>1</v>
      </c>
      <c r="R149" s="8">
        <f t="shared" ca="1" si="57"/>
        <v>2</v>
      </c>
      <c r="S149" s="8" t="str">
        <f t="shared" ca="1" si="58"/>
        <v>addr</v>
      </c>
      <c r="T149" s="8" t="str">
        <f t="shared" ca="1" si="59"/>
        <v>num</v>
      </c>
      <c r="U149" s="8" t="str">
        <f t="shared" ca="1" si="60"/>
        <v>num</v>
      </c>
      <c r="V149" s="7">
        <f ca="1">IF(P149="","",OFFSET(program!$B$2,0,disasm!$A149+COLUMN()-COLUMN($V149)+IF($I149,0,1)))</f>
        <v>0</v>
      </c>
      <c r="W149" s="7">
        <f ca="1">IF(Q149="","",OFFSET(program!$B$2,0,disasm!$A149+COLUMN()-COLUMN($V149)+IF($I149,0,1)))</f>
        <v>0</v>
      </c>
      <c r="X149" s="7">
        <f ca="1">IF(R149="","",OFFSET(program!$B$2,0,disasm!$A149+COLUMN()-COLUMN($V149)+IF($I149,0,1)))</f>
        <v>1</v>
      </c>
      <c r="Y149" s="3" t="str">
        <f t="shared" ca="1" si="61"/>
        <v>[start]</v>
      </c>
      <c r="Z149" s="3" t="str">
        <f t="shared" ca="1" si="62"/>
        <v>0</v>
      </c>
      <c r="AA149" s="3" t="str">
        <f t="shared" ca="1" si="63"/>
        <v>[SP+1]</v>
      </c>
      <c r="AB149" s="3" t="str">
        <f ca="1">" "
&amp;AF149
&amp;IF(AND(OR(K149=5,K149=6),MOD(INT(J149/1000),10)=1)," A2","")
&amp;IF(AND(NOT(I149),J149=109,OFFSET(program!$B$2,0,disasm!$A149+1)&gt;0,NOT(ISNUMBER(FIND(" A1 "," "&amp;AF149&amp;" "))))," AUTOLABEL","")
&amp;" "</f>
        <v xml:space="preserve">  </v>
      </c>
    </row>
    <row r="150" spans="1:32" x14ac:dyDescent="0.2">
      <c r="A150" s="1">
        <f t="shared" ca="1" si="43"/>
        <v>1475</v>
      </c>
      <c r="B150" s="2" t="str">
        <f t="shared" ca="1" si="44"/>
        <v>enter_room+51</v>
      </c>
      <c r="C150" s="3" t="str">
        <f ca="1">_xlfn.TEXTJOIN(" ",FALSE,OFFSET(program!$B$2,0,A150,1,M150))</f>
        <v>21101 1482 0 0</v>
      </c>
      <c r="D150" s="4" t="str">
        <f ca="1">IF($H150="data",".dat "&amp;Y150,
IF($H150="str",".str "&amp;_xlfn.TEXTJOIN(" ",FALSE,OFFSET(program!$B$2,0,A150+1,1,M150-1)),
IF(O150&lt;&gt;0,"LD"&amp;O150&amp;"  "&amp;CHOOSE(O150,Y150,Z150)&amp;", "&amp;AA150,
$L150&amp;" "&amp;_xlfn.TEXTJOIN(", ",TRUE,$Y150:$AA150)
)))</f>
        <v>LD1  enter_room+58, [SP+0]</v>
      </c>
      <c r="E150" s="19" t="b">
        <f t="shared" ca="1" si="45"/>
        <v>0</v>
      </c>
      <c r="F150" s="5" t="str">
        <f t="shared" ca="1" si="46"/>
        <v>enter_room</v>
      </c>
      <c r="G150" s="5">
        <f t="shared" ca="1" si="47"/>
        <v>1424</v>
      </c>
      <c r="H150" s="5" t="str">
        <f t="shared" si="48"/>
        <v>code</v>
      </c>
      <c r="I150" s="13" t="b">
        <f t="shared" si="49"/>
        <v>0</v>
      </c>
      <c r="J150" s="6">
        <f ca="1">OFFSET(program!$B$2,0,disasm!A150)</f>
        <v>21101</v>
      </c>
      <c r="K150" s="7">
        <f t="shared" ca="1" si="50"/>
        <v>1</v>
      </c>
      <c r="L150" s="7" t="str">
        <f t="shared" ca="1" si="51"/>
        <v xml:space="preserve">ADD </v>
      </c>
      <c r="M150" s="7">
        <f t="shared" ca="1" si="52"/>
        <v>4</v>
      </c>
      <c r="N150" s="7">
        <f t="shared" ca="1" si="53"/>
        <v>3</v>
      </c>
      <c r="O150" s="7">
        <f t="shared" ca="1" si="54"/>
        <v>1</v>
      </c>
      <c r="P150" s="8">
        <f t="shared" ca="1" si="55"/>
        <v>1</v>
      </c>
      <c r="Q150" s="8">
        <f t="shared" ca="1" si="56"/>
        <v>1</v>
      </c>
      <c r="R150" s="8">
        <f t="shared" ca="1" si="57"/>
        <v>2</v>
      </c>
      <c r="S150" s="8" t="str">
        <f t="shared" ca="1" si="58"/>
        <v>addr</v>
      </c>
      <c r="T150" s="8" t="str">
        <f t="shared" ca="1" si="59"/>
        <v>num</v>
      </c>
      <c r="U150" s="8" t="str">
        <f t="shared" ca="1" si="60"/>
        <v>num</v>
      </c>
      <c r="V150" s="7">
        <f ca="1">IF(P150="","",OFFSET(program!$B$2,0,disasm!$A150+COLUMN()-COLUMN($V150)+IF($I150,0,1)))</f>
        <v>1482</v>
      </c>
      <c r="W150" s="7">
        <f ca="1">IF(Q150="","",OFFSET(program!$B$2,0,disasm!$A150+COLUMN()-COLUMN($V150)+IF($I150,0,1)))</f>
        <v>0</v>
      </c>
      <c r="X150" s="7">
        <f ca="1">IF(R150="","",OFFSET(program!$B$2,0,disasm!$A150+COLUMN()-COLUMN($V150)+IF($I150,0,1)))</f>
        <v>0</v>
      </c>
      <c r="Y150" s="3" t="str">
        <f t="shared" ca="1" si="61"/>
        <v>enter_room+58</v>
      </c>
      <c r="Z150" s="3" t="str">
        <f t="shared" ca="1" si="62"/>
        <v>0</v>
      </c>
      <c r="AA150" s="3" t="str">
        <f t="shared" ca="1" si="63"/>
        <v>[SP+0]</v>
      </c>
      <c r="AB150" s="3" t="str">
        <f ca="1">" "
&amp;AF150
&amp;IF(AND(OR(K150=5,K150=6),MOD(INT(J150/1000),10)=1)," A2","")
&amp;IF(AND(NOT(I150),J150=109,OFFSET(program!$B$2,0,disasm!$A150+1)&gt;0,NOT(ISNUMBER(FIND(" A1 "," "&amp;AF150&amp;" "))))," AUTOLABEL","")
&amp;" "</f>
        <v xml:space="preserve"> A1 </v>
      </c>
      <c r="AF150" s="12" t="s">
        <v>31</v>
      </c>
    </row>
    <row r="151" spans="1:32" x14ac:dyDescent="0.2">
      <c r="A151" s="1">
        <f t="shared" ca="1" si="43"/>
        <v>1479</v>
      </c>
      <c r="B151" s="2" t="str">
        <f t="shared" ca="1" si="44"/>
        <v>enter_room+55</v>
      </c>
      <c r="C151" s="3" t="str">
        <f ca="1">_xlfn.TEXTJOIN(" ",FALSE,OFFSET(program!$B$2,0,A151,1,M151))</f>
        <v>1106 0 1234</v>
      </c>
      <c r="D151" s="4" t="str">
        <f ca="1">IF($H151="data",".dat "&amp;Y151,
IF($H151="str",".str "&amp;_xlfn.TEXTJOIN(" ",FALSE,OFFSET(program!$B$2,0,A151+1,1,M151-1)),
IF(O151&lt;&gt;0,"LD"&amp;O151&amp;"  "&amp;CHOOSE(O151,Y151,Z151)&amp;", "&amp;AA151,
$L151&amp;" "&amp;_xlfn.TEXTJOIN(", ",TRUE,$Y151:$AA151)
)))</f>
        <v>J=0  0, print_coded_string</v>
      </c>
      <c r="E151" s="19" t="b">
        <f t="shared" ca="1" si="45"/>
        <v>0</v>
      </c>
      <c r="F151" s="5" t="str">
        <f t="shared" ca="1" si="46"/>
        <v>enter_room</v>
      </c>
      <c r="G151" s="5">
        <f t="shared" ca="1" si="47"/>
        <v>1424</v>
      </c>
      <c r="H151" s="5" t="str">
        <f t="shared" si="48"/>
        <v>code</v>
      </c>
      <c r="I151" s="13" t="b">
        <f t="shared" si="49"/>
        <v>0</v>
      </c>
      <c r="J151" s="6">
        <f ca="1">OFFSET(program!$B$2,0,disasm!A151)</f>
        <v>1106</v>
      </c>
      <c r="K151" s="7">
        <f t="shared" ca="1" si="50"/>
        <v>6</v>
      </c>
      <c r="L151" s="7" t="str">
        <f t="shared" ca="1" si="51"/>
        <v xml:space="preserve">J=0 </v>
      </c>
      <c r="M151" s="7">
        <f t="shared" ca="1" si="52"/>
        <v>3</v>
      </c>
      <c r="N151" s="7">
        <f t="shared" ca="1" si="53"/>
        <v>2</v>
      </c>
      <c r="O151" s="7">
        <f t="shared" ca="1" si="54"/>
        <v>0</v>
      </c>
      <c r="P151" s="8">
        <f t="shared" ca="1" si="55"/>
        <v>1</v>
      </c>
      <c r="Q151" s="8">
        <f t="shared" ca="1" si="56"/>
        <v>1</v>
      </c>
      <c r="R151" s="8" t="str">
        <f t="shared" ca="1" si="57"/>
        <v/>
      </c>
      <c r="S151" s="8" t="str">
        <f t="shared" ca="1" si="58"/>
        <v>num</v>
      </c>
      <c r="T151" s="8" t="str">
        <f t="shared" ca="1" si="59"/>
        <v>addr</v>
      </c>
      <c r="U151" s="8" t="str">
        <f t="shared" ca="1" si="60"/>
        <v/>
      </c>
      <c r="V151" s="7">
        <f ca="1">IF(P151="","",OFFSET(program!$B$2,0,disasm!$A151+COLUMN()-COLUMN($V151)+IF($I151,0,1)))</f>
        <v>0</v>
      </c>
      <c r="W151" s="7">
        <f ca="1">IF(Q151="","",OFFSET(program!$B$2,0,disasm!$A151+COLUMN()-COLUMN($V151)+IF($I151,0,1)))</f>
        <v>1234</v>
      </c>
      <c r="X151" s="7" t="str">
        <f ca="1">IF(R151="","",OFFSET(program!$B$2,0,disasm!$A151+COLUMN()-COLUMN($V151)+IF($I151,0,1)))</f>
        <v/>
      </c>
      <c r="Y151" s="3" t="str">
        <f t="shared" ca="1" si="61"/>
        <v>0</v>
      </c>
      <c r="Z151" s="3" t="str">
        <f t="shared" ca="1" si="62"/>
        <v>print_coded_string</v>
      </c>
      <c r="AA151" s="3" t="str">
        <f t="shared" ca="1" si="63"/>
        <v/>
      </c>
      <c r="AB151" s="3" t="str">
        <f ca="1">" "
&amp;AF151
&amp;IF(AND(OR(K151=5,K151=6),MOD(INT(J151/1000),10)=1)," A2","")
&amp;IF(AND(NOT(I151),J151=109,OFFSET(program!$B$2,0,disasm!$A151+1)&gt;0,NOT(ISNUMBER(FIND(" A1 "," "&amp;AF151&amp;" "))))," AUTOLABEL","")
&amp;" "</f>
        <v xml:space="preserve">  A2 </v>
      </c>
      <c r="AD151" s="17" t="s">
        <v>214</v>
      </c>
    </row>
    <row r="152" spans="1:32" x14ac:dyDescent="0.2">
      <c r="A152" s="1">
        <f t="shared" ca="1" si="43"/>
        <v>1482</v>
      </c>
      <c r="B152" s="2" t="str">
        <f t="shared" ca="1" si="44"/>
        <v>enter_room+58</v>
      </c>
      <c r="C152" s="3" t="str">
        <f ca="1">_xlfn.TEXTJOIN(" ",FALSE,OFFSET(program!$B$2,0,A152,1,M152))</f>
        <v>21102 1 46 1</v>
      </c>
      <c r="D152" s="4" t="str">
        <f ca="1">IF($H152="data",".dat "&amp;Y152,
IF($H152="str",".str "&amp;_xlfn.TEXTJOIN(" ",FALSE,OFFSET(program!$B$2,0,A152+1,1,M152-1)),
IF(O152&lt;&gt;0,"LD"&amp;O152&amp;"  "&amp;CHOOSE(O152,Y152,Z152)&amp;", "&amp;AA152,
$L152&amp;" "&amp;_xlfn.TEXTJOIN(", ",TRUE,$Y152:$AA152)
)))</f>
        <v>LD2  str.doors_here_lead, [SP+1]</v>
      </c>
      <c r="E152" s="19" t="b">
        <f t="shared" ca="1" si="45"/>
        <v>0</v>
      </c>
      <c r="F152" s="5" t="str">
        <f t="shared" ca="1" si="46"/>
        <v>enter_room</v>
      </c>
      <c r="G152" s="5">
        <f t="shared" ca="1" si="47"/>
        <v>1424</v>
      </c>
      <c r="H152" s="5" t="str">
        <f t="shared" si="48"/>
        <v>code</v>
      </c>
      <c r="I152" s="13" t="b">
        <f t="shared" si="49"/>
        <v>0</v>
      </c>
      <c r="J152" s="6">
        <f ca="1">OFFSET(program!$B$2,0,disasm!A152)</f>
        <v>21102</v>
      </c>
      <c r="K152" s="7">
        <f t="shared" ca="1" si="50"/>
        <v>2</v>
      </c>
      <c r="L152" s="7" t="str">
        <f t="shared" ca="1" si="51"/>
        <v xml:space="preserve">MUL </v>
      </c>
      <c r="M152" s="7">
        <f t="shared" ca="1" si="52"/>
        <v>4</v>
      </c>
      <c r="N152" s="7">
        <f t="shared" ca="1" si="53"/>
        <v>3</v>
      </c>
      <c r="O152" s="7">
        <f t="shared" ca="1" si="54"/>
        <v>2</v>
      </c>
      <c r="P152" s="8">
        <f t="shared" ca="1" si="55"/>
        <v>1</v>
      </c>
      <c r="Q152" s="8">
        <f t="shared" ca="1" si="56"/>
        <v>1</v>
      </c>
      <c r="R152" s="8">
        <f t="shared" ca="1" si="57"/>
        <v>2</v>
      </c>
      <c r="S152" s="8" t="str">
        <f t="shared" ca="1" si="58"/>
        <v>num</v>
      </c>
      <c r="T152" s="8" t="str">
        <f t="shared" ca="1" si="59"/>
        <v>addr</v>
      </c>
      <c r="U152" s="8" t="str">
        <f t="shared" ca="1" si="60"/>
        <v>num</v>
      </c>
      <c r="V152" s="7">
        <f ca="1">IF(P152="","",OFFSET(program!$B$2,0,disasm!$A152+COLUMN()-COLUMN($V152)+IF($I152,0,1)))</f>
        <v>1</v>
      </c>
      <c r="W152" s="7">
        <f ca="1">IF(Q152="","",OFFSET(program!$B$2,0,disasm!$A152+COLUMN()-COLUMN($V152)+IF($I152,0,1)))</f>
        <v>46</v>
      </c>
      <c r="X152" s="7">
        <f ca="1">IF(R152="","",OFFSET(program!$B$2,0,disasm!$A152+COLUMN()-COLUMN($V152)+IF($I152,0,1)))</f>
        <v>1</v>
      </c>
      <c r="Y152" s="3" t="str">
        <f t="shared" ca="1" si="61"/>
        <v>1</v>
      </c>
      <c r="Z152" s="3" t="str">
        <f t="shared" ca="1" si="62"/>
        <v>str.doors_here_lead</v>
      </c>
      <c r="AA152" s="3" t="str">
        <f t="shared" ca="1" si="63"/>
        <v>[SP+1]</v>
      </c>
      <c r="AB152" s="3" t="str">
        <f ca="1">" "
&amp;AF152
&amp;IF(AND(OR(K152=5,K152=6),MOD(INT(J152/1000),10)=1)," A2","")
&amp;IF(AND(NOT(I152),J152=109,OFFSET(program!$B$2,0,disasm!$A152+1)&gt;0,NOT(ISNUMBER(FIND(" A1 "," "&amp;AF152&amp;" "))))," AUTOLABEL","")
&amp;" "</f>
        <v xml:space="preserve"> A2 </v>
      </c>
      <c r="AF152" s="12" t="s">
        <v>19</v>
      </c>
    </row>
    <row r="153" spans="1:32" x14ac:dyDescent="0.2">
      <c r="A153" s="1">
        <f t="shared" ca="1" si="43"/>
        <v>1486</v>
      </c>
      <c r="B153" s="2" t="str">
        <f t="shared" ca="1" si="44"/>
        <v>enter_room+62</v>
      </c>
      <c r="C153" s="3" t="str">
        <f ca="1">_xlfn.TEXTJOIN(" ",FALSE,OFFSET(program!$B$2,0,A153,1,M153))</f>
        <v>21101 1493 0 0</v>
      </c>
      <c r="D153" s="4" t="str">
        <f ca="1">IF($H153="data",".dat "&amp;Y153,
IF($H153="str",".str "&amp;_xlfn.TEXTJOIN(" ",FALSE,OFFSET(program!$B$2,0,A153+1,1,M153-1)),
IF(O153&lt;&gt;0,"LD"&amp;O153&amp;"  "&amp;CHOOSE(O153,Y153,Z153)&amp;", "&amp;AA153,
$L153&amp;" "&amp;_xlfn.TEXTJOIN(", ",TRUE,$Y153:$AA153)
)))</f>
        <v>LD1  enter_room.lbl1, [SP+0]</v>
      </c>
      <c r="E153" s="19" t="b">
        <f t="shared" ca="1" si="45"/>
        <v>0</v>
      </c>
      <c r="F153" s="5" t="str">
        <f t="shared" ca="1" si="46"/>
        <v>enter_room</v>
      </c>
      <c r="G153" s="5">
        <f t="shared" ca="1" si="47"/>
        <v>1424</v>
      </c>
      <c r="H153" s="5" t="str">
        <f t="shared" si="48"/>
        <v>code</v>
      </c>
      <c r="I153" s="13" t="b">
        <f t="shared" si="49"/>
        <v>0</v>
      </c>
      <c r="J153" s="6">
        <f ca="1">OFFSET(program!$B$2,0,disasm!A153)</f>
        <v>21101</v>
      </c>
      <c r="K153" s="7">
        <f t="shared" ca="1" si="50"/>
        <v>1</v>
      </c>
      <c r="L153" s="7" t="str">
        <f t="shared" ca="1" si="51"/>
        <v xml:space="preserve">ADD </v>
      </c>
      <c r="M153" s="7">
        <f t="shared" ca="1" si="52"/>
        <v>4</v>
      </c>
      <c r="N153" s="7">
        <f t="shared" ca="1" si="53"/>
        <v>3</v>
      </c>
      <c r="O153" s="7">
        <f t="shared" ca="1" si="54"/>
        <v>1</v>
      </c>
      <c r="P153" s="8">
        <f t="shared" ca="1" si="55"/>
        <v>1</v>
      </c>
      <c r="Q153" s="8">
        <f t="shared" ca="1" si="56"/>
        <v>1</v>
      </c>
      <c r="R153" s="8">
        <f t="shared" ca="1" si="57"/>
        <v>2</v>
      </c>
      <c r="S153" s="8" t="str">
        <f t="shared" ca="1" si="58"/>
        <v>addr</v>
      </c>
      <c r="T153" s="8" t="str">
        <f t="shared" ca="1" si="59"/>
        <v>num</v>
      </c>
      <c r="U153" s="8" t="str">
        <f t="shared" ca="1" si="60"/>
        <v>num</v>
      </c>
      <c r="V153" s="7">
        <f ca="1">IF(P153="","",OFFSET(program!$B$2,0,disasm!$A153+COLUMN()-COLUMN($V153)+IF($I153,0,1)))</f>
        <v>1493</v>
      </c>
      <c r="W153" s="7">
        <f ca="1">IF(Q153="","",OFFSET(program!$B$2,0,disasm!$A153+COLUMN()-COLUMN($V153)+IF($I153,0,1)))</f>
        <v>0</v>
      </c>
      <c r="X153" s="7">
        <f ca="1">IF(R153="","",OFFSET(program!$B$2,0,disasm!$A153+COLUMN()-COLUMN($V153)+IF($I153,0,1)))</f>
        <v>0</v>
      </c>
      <c r="Y153" s="3" t="str">
        <f t="shared" ca="1" si="61"/>
        <v>enter_room.lbl1</v>
      </c>
      <c r="Z153" s="3" t="str">
        <f t="shared" ca="1" si="62"/>
        <v>0</v>
      </c>
      <c r="AA153" s="3" t="str">
        <f t="shared" ca="1" si="63"/>
        <v>[SP+0]</v>
      </c>
      <c r="AB153" s="3" t="str">
        <f ca="1">" "
&amp;AF153
&amp;IF(AND(OR(K153=5,K153=6),MOD(INT(J153/1000),10)=1)," A2","")
&amp;IF(AND(NOT(I153),J153=109,OFFSET(program!$B$2,0,disasm!$A153+1)&gt;0,NOT(ISNUMBER(FIND(" A1 "," "&amp;AF153&amp;" "))))," AUTOLABEL","")
&amp;" "</f>
        <v xml:space="preserve"> A1 </v>
      </c>
      <c r="AF153" s="12" t="s">
        <v>31</v>
      </c>
    </row>
    <row r="154" spans="1:32" x14ac:dyDescent="0.2">
      <c r="A154" s="1">
        <f t="shared" ca="1" si="43"/>
        <v>1490</v>
      </c>
      <c r="B154" s="2" t="str">
        <f t="shared" ca="1" si="44"/>
        <v>enter_room+66</v>
      </c>
      <c r="C154" s="3" t="str">
        <f ca="1">_xlfn.TEXTJOIN(" ",FALSE,OFFSET(program!$B$2,0,A154,1,M154))</f>
        <v>1106 0 1234</v>
      </c>
      <c r="D154" s="4" t="str">
        <f ca="1">IF($H154="data",".dat "&amp;Y154,
IF($H154="str",".str "&amp;_xlfn.TEXTJOIN(" ",FALSE,OFFSET(program!$B$2,0,A154+1,1,M154-1)),
IF(O154&lt;&gt;0,"LD"&amp;O154&amp;"  "&amp;CHOOSE(O154,Y154,Z154)&amp;", "&amp;AA154,
$L154&amp;" "&amp;_xlfn.TEXTJOIN(", ",TRUE,$Y154:$AA154)
)))</f>
        <v>J=0  0, print_coded_string</v>
      </c>
      <c r="E154" s="19" t="b">
        <f t="shared" ca="1" si="45"/>
        <v>0</v>
      </c>
      <c r="F154" s="5" t="str">
        <f t="shared" ca="1" si="46"/>
        <v>enter_room</v>
      </c>
      <c r="G154" s="5">
        <f t="shared" ca="1" si="47"/>
        <v>1424</v>
      </c>
      <c r="H154" s="5" t="str">
        <f t="shared" si="48"/>
        <v>code</v>
      </c>
      <c r="I154" s="13" t="b">
        <f t="shared" si="49"/>
        <v>0</v>
      </c>
      <c r="J154" s="6">
        <f ca="1">OFFSET(program!$B$2,0,disasm!A154)</f>
        <v>1106</v>
      </c>
      <c r="K154" s="7">
        <f t="shared" ca="1" si="50"/>
        <v>6</v>
      </c>
      <c r="L154" s="7" t="str">
        <f t="shared" ca="1" si="51"/>
        <v xml:space="preserve">J=0 </v>
      </c>
      <c r="M154" s="7">
        <f t="shared" ca="1" si="52"/>
        <v>3</v>
      </c>
      <c r="N154" s="7">
        <f t="shared" ca="1" si="53"/>
        <v>2</v>
      </c>
      <c r="O154" s="7">
        <f t="shared" ca="1" si="54"/>
        <v>0</v>
      </c>
      <c r="P154" s="8">
        <f t="shared" ca="1" si="55"/>
        <v>1</v>
      </c>
      <c r="Q154" s="8">
        <f t="shared" ca="1" si="56"/>
        <v>1</v>
      </c>
      <c r="R154" s="8" t="str">
        <f t="shared" ca="1" si="57"/>
        <v/>
      </c>
      <c r="S154" s="8" t="str">
        <f t="shared" ca="1" si="58"/>
        <v>num</v>
      </c>
      <c r="T154" s="8" t="str">
        <f t="shared" ca="1" si="59"/>
        <v>addr</v>
      </c>
      <c r="U154" s="8" t="str">
        <f t="shared" ca="1" si="60"/>
        <v/>
      </c>
      <c r="V154" s="7">
        <f ca="1">IF(P154="","",OFFSET(program!$B$2,0,disasm!$A154+COLUMN()-COLUMN($V154)+IF($I154,0,1)))</f>
        <v>0</v>
      </c>
      <c r="W154" s="7">
        <f ca="1">IF(Q154="","",OFFSET(program!$B$2,0,disasm!$A154+COLUMN()-COLUMN($V154)+IF($I154,0,1)))</f>
        <v>1234</v>
      </c>
      <c r="X154" s="7" t="str">
        <f ca="1">IF(R154="","",OFFSET(program!$B$2,0,disasm!$A154+COLUMN()-COLUMN($V154)+IF($I154,0,1)))</f>
        <v/>
      </c>
      <c r="Y154" s="3" t="str">
        <f t="shared" ca="1" si="61"/>
        <v>0</v>
      </c>
      <c r="Z154" s="3" t="str">
        <f t="shared" ca="1" si="62"/>
        <v>print_coded_string</v>
      </c>
      <c r="AA154" s="3" t="str">
        <f t="shared" ca="1" si="63"/>
        <v/>
      </c>
      <c r="AB154" s="3" t="str">
        <f ca="1">" "
&amp;AF154
&amp;IF(AND(OR(K154=5,K154=6),MOD(INT(J154/1000),10)=1)," A2","")
&amp;IF(AND(NOT(I154),J154=109,OFFSET(program!$B$2,0,disasm!$A154+1)&gt;0,NOT(ISNUMBER(FIND(" A1 "," "&amp;AF154&amp;" "))))," AUTOLABEL","")
&amp;" "</f>
        <v xml:space="preserve">  A2 </v>
      </c>
      <c r="AD154" s="17" t="s">
        <v>216</v>
      </c>
    </row>
    <row r="155" spans="1:32" x14ac:dyDescent="0.2">
      <c r="A155" s="1">
        <f t="shared" ca="1" si="43"/>
        <v>1493</v>
      </c>
      <c r="B155" s="2" t="str">
        <f t="shared" ca="1" si="44"/>
        <v>enter_room.lbl1</v>
      </c>
      <c r="C155" s="3" t="str">
        <f ca="1">_xlfn.TEXTJOIN(" ",FALSE,OFFSET(program!$B$2,0,A155,1,M155))</f>
        <v>21001 1128 3 1</v>
      </c>
      <c r="D155" s="4" t="str">
        <f ca="1">IF($H155="data",".dat "&amp;Y155,
IF($H155="str",".str "&amp;_xlfn.TEXTJOIN(" ",FALSE,OFFSET(program!$B$2,0,A155+1,1,M155-1)),
IF(O155&lt;&gt;0,"LD"&amp;O155&amp;"  "&amp;CHOOSE(O155,Y155,Z155)&amp;", "&amp;AA155,
$L155&amp;" "&amp;_xlfn.TEXTJOIN(", ",TRUE,$Y155:$AA155)
)))</f>
        <v>ADD  [current_room], 3, [SP+1]</v>
      </c>
      <c r="E155" s="19" t="b">
        <f t="shared" ca="1" si="45"/>
        <v>0</v>
      </c>
      <c r="F155" s="5" t="str">
        <f t="shared" ca="1" si="46"/>
        <v>enter_room</v>
      </c>
      <c r="G155" s="5">
        <f t="shared" ca="1" si="47"/>
        <v>1424</v>
      </c>
      <c r="H155" s="5" t="str">
        <f t="shared" si="48"/>
        <v>code</v>
      </c>
      <c r="I155" s="13" t="b">
        <f t="shared" si="49"/>
        <v>0</v>
      </c>
      <c r="J155" s="6">
        <f ca="1">OFFSET(program!$B$2,0,disasm!A155)</f>
        <v>21001</v>
      </c>
      <c r="K155" s="7">
        <f t="shared" ca="1" si="50"/>
        <v>1</v>
      </c>
      <c r="L155" s="7" t="str">
        <f t="shared" ca="1" si="51"/>
        <v xml:space="preserve">ADD </v>
      </c>
      <c r="M155" s="7">
        <f t="shared" ca="1" si="52"/>
        <v>4</v>
      </c>
      <c r="N155" s="7">
        <f t="shared" ca="1" si="53"/>
        <v>3</v>
      </c>
      <c r="O155" s="7">
        <f t="shared" ca="1" si="54"/>
        <v>0</v>
      </c>
      <c r="P155" s="8">
        <f t="shared" ca="1" si="55"/>
        <v>0</v>
      </c>
      <c r="Q155" s="8">
        <f t="shared" ca="1" si="56"/>
        <v>1</v>
      </c>
      <c r="R155" s="8">
        <f t="shared" ca="1" si="57"/>
        <v>2</v>
      </c>
      <c r="S155" s="8" t="str">
        <f t="shared" ca="1" si="58"/>
        <v>addr</v>
      </c>
      <c r="T155" s="8" t="str">
        <f t="shared" ca="1" si="59"/>
        <v>num</v>
      </c>
      <c r="U155" s="8" t="str">
        <f t="shared" ca="1" si="60"/>
        <v>num</v>
      </c>
      <c r="V155" s="7">
        <f ca="1">IF(P155="","",OFFSET(program!$B$2,0,disasm!$A155+COLUMN()-COLUMN($V155)+IF($I155,0,1)))</f>
        <v>1128</v>
      </c>
      <c r="W155" s="7">
        <f ca="1">IF(Q155="","",OFFSET(program!$B$2,0,disasm!$A155+COLUMN()-COLUMN($V155)+IF($I155,0,1)))</f>
        <v>3</v>
      </c>
      <c r="X155" s="7">
        <f ca="1">IF(R155="","",OFFSET(program!$B$2,0,disasm!$A155+COLUMN()-COLUMN($V155)+IF($I155,0,1)))</f>
        <v>1</v>
      </c>
      <c r="Y155" s="3" t="str">
        <f t="shared" ca="1" si="61"/>
        <v>[current_room]</v>
      </c>
      <c r="Z155" s="3" t="str">
        <f t="shared" ca="1" si="62"/>
        <v>3</v>
      </c>
      <c r="AA155" s="3" t="str">
        <f t="shared" ca="1" si="63"/>
        <v>[SP+1]</v>
      </c>
      <c r="AB155" s="3" t="str">
        <f ca="1">" "
&amp;AF155
&amp;IF(AND(OR(K155=5,K155=6),MOD(INT(J155/1000),10)=1)," A2","")
&amp;IF(AND(NOT(I155),J155=109,OFFSET(program!$B$2,0,disasm!$A155+1)&gt;0,NOT(ISNUMBER(FIND(" A1 "," "&amp;AF155&amp;" "))))," AUTOLABEL","")
&amp;" "</f>
        <v xml:space="preserve">  </v>
      </c>
      <c r="AC155" s="17" t="s">
        <v>218</v>
      </c>
    </row>
    <row r="156" spans="1:32" x14ac:dyDescent="0.2">
      <c r="A156" s="1">
        <f t="shared" ca="1" si="43"/>
        <v>1497</v>
      </c>
      <c r="B156" s="2" t="str">
        <f t="shared" ca="1" si="44"/>
        <v>enter_room+73</v>
      </c>
      <c r="C156" s="3" t="str">
        <f ca="1">_xlfn.TEXTJOIN(" ",FALSE,OFFSET(program!$B$2,0,A156,1,M156))</f>
        <v>21101 4 0 2</v>
      </c>
      <c r="D156" s="4" t="str">
        <f ca="1">IF($H156="data",".dat "&amp;Y156,
IF($H156="str",".str "&amp;_xlfn.TEXTJOIN(" ",FALSE,OFFSET(program!$B$2,0,A156+1,1,M156-1)),
IF(O156&lt;&gt;0,"LD"&amp;O156&amp;"  "&amp;CHOOSE(O156,Y156,Z156)&amp;", "&amp;AA156,
$L156&amp;" "&amp;_xlfn.TEXTJOIN(", ",TRUE,$Y156:$AA156)
)))</f>
        <v>LD1  4, [SP+2]</v>
      </c>
      <c r="E156" s="19" t="b">
        <f t="shared" ca="1" si="45"/>
        <v>0</v>
      </c>
      <c r="F156" s="5" t="str">
        <f t="shared" ca="1" si="46"/>
        <v>enter_room</v>
      </c>
      <c r="G156" s="5">
        <f t="shared" ca="1" si="47"/>
        <v>1424</v>
      </c>
      <c r="H156" s="5" t="str">
        <f t="shared" si="48"/>
        <v>code</v>
      </c>
      <c r="I156" s="13" t="b">
        <f t="shared" si="49"/>
        <v>0</v>
      </c>
      <c r="J156" s="6">
        <f ca="1">OFFSET(program!$B$2,0,disasm!A156)</f>
        <v>21101</v>
      </c>
      <c r="K156" s="7">
        <f t="shared" ca="1" si="50"/>
        <v>1</v>
      </c>
      <c r="L156" s="7" t="str">
        <f t="shared" ca="1" si="51"/>
        <v xml:space="preserve">ADD </v>
      </c>
      <c r="M156" s="7">
        <f t="shared" ca="1" si="52"/>
        <v>4</v>
      </c>
      <c r="N156" s="7">
        <f t="shared" ca="1" si="53"/>
        <v>3</v>
      </c>
      <c r="O156" s="7">
        <f t="shared" ca="1" si="54"/>
        <v>1</v>
      </c>
      <c r="P156" s="8">
        <f t="shared" ca="1" si="55"/>
        <v>1</v>
      </c>
      <c r="Q156" s="8">
        <f t="shared" ca="1" si="56"/>
        <v>1</v>
      </c>
      <c r="R156" s="8">
        <f t="shared" ca="1" si="57"/>
        <v>2</v>
      </c>
      <c r="S156" s="8" t="str">
        <f t="shared" ca="1" si="58"/>
        <v>num</v>
      </c>
      <c r="T156" s="8" t="str">
        <f t="shared" ca="1" si="59"/>
        <v>num</v>
      </c>
      <c r="U156" s="8" t="str">
        <f t="shared" ca="1" si="60"/>
        <v>num</v>
      </c>
      <c r="V156" s="7">
        <f ca="1">IF(P156="","",OFFSET(program!$B$2,0,disasm!$A156+COLUMN()-COLUMN($V156)+IF($I156,0,1)))</f>
        <v>4</v>
      </c>
      <c r="W156" s="7">
        <f ca="1">IF(Q156="","",OFFSET(program!$B$2,0,disasm!$A156+COLUMN()-COLUMN($V156)+IF($I156,0,1)))</f>
        <v>0</v>
      </c>
      <c r="X156" s="7">
        <f ca="1">IF(R156="","",OFFSET(program!$B$2,0,disasm!$A156+COLUMN()-COLUMN($V156)+IF($I156,0,1)))</f>
        <v>2</v>
      </c>
      <c r="Y156" s="3" t="str">
        <f t="shared" ca="1" si="61"/>
        <v>4</v>
      </c>
      <c r="Z156" s="3" t="str">
        <f t="shared" ca="1" si="62"/>
        <v>0</v>
      </c>
      <c r="AA156" s="3" t="str">
        <f t="shared" ca="1" si="63"/>
        <v>[SP+2]</v>
      </c>
      <c r="AB156" s="3" t="str">
        <f ca="1">" "
&amp;AF156
&amp;IF(AND(OR(K156=5,K156=6),MOD(INT(J156/1000),10)=1)," A2","")
&amp;IF(AND(NOT(I156),J156=109,OFFSET(program!$B$2,0,disasm!$A156+1)&gt;0,NOT(ISNUMBER(FIND(" A1 "," "&amp;AF156&amp;" "))))," AUTOLABEL","")
&amp;" "</f>
        <v xml:space="preserve">  </v>
      </c>
    </row>
    <row r="157" spans="1:32" x14ac:dyDescent="0.2">
      <c r="A157" s="1">
        <f t="shared" ca="1" si="43"/>
        <v>1501</v>
      </c>
      <c r="B157" s="2" t="str">
        <f t="shared" ca="1" si="44"/>
        <v>enter_room+77</v>
      </c>
      <c r="C157" s="3" t="str">
        <f ca="1">_xlfn.TEXTJOIN(" ",FALSE,OFFSET(program!$B$2,0,A157,1,M157))</f>
        <v>21102 1 1 3</v>
      </c>
      <c r="D157" s="4" t="str">
        <f ca="1">IF($H157="data",".dat "&amp;Y157,
IF($H157="str",".str "&amp;_xlfn.TEXTJOIN(" ",FALSE,OFFSET(program!$B$2,0,A157+1,1,M157-1)),
IF(O157&lt;&gt;0,"LD"&amp;O157&amp;"  "&amp;CHOOSE(O157,Y157,Z157)&amp;", "&amp;AA157,
$L157&amp;" "&amp;_xlfn.TEXTJOIN(", ",TRUE,$Y157:$AA157)
)))</f>
        <v>LD2  1, [SP+3]</v>
      </c>
      <c r="E157" s="19" t="b">
        <f t="shared" ca="1" si="45"/>
        <v>0</v>
      </c>
      <c r="F157" s="5" t="str">
        <f t="shared" ca="1" si="46"/>
        <v>enter_room</v>
      </c>
      <c r="G157" s="5">
        <f t="shared" ca="1" si="47"/>
        <v>1424</v>
      </c>
      <c r="H157" s="5" t="str">
        <f t="shared" si="48"/>
        <v>code</v>
      </c>
      <c r="I157" s="13" t="b">
        <f t="shared" si="49"/>
        <v>0</v>
      </c>
      <c r="J157" s="6">
        <f ca="1">OFFSET(program!$B$2,0,disasm!A157)</f>
        <v>21102</v>
      </c>
      <c r="K157" s="7">
        <f t="shared" ca="1" si="50"/>
        <v>2</v>
      </c>
      <c r="L157" s="7" t="str">
        <f t="shared" ca="1" si="51"/>
        <v xml:space="preserve">MUL </v>
      </c>
      <c r="M157" s="7">
        <f t="shared" ca="1" si="52"/>
        <v>4</v>
      </c>
      <c r="N157" s="7">
        <f t="shared" ca="1" si="53"/>
        <v>3</v>
      </c>
      <c r="O157" s="7">
        <f t="shared" ca="1" si="54"/>
        <v>2</v>
      </c>
      <c r="P157" s="8">
        <f t="shared" ca="1" si="55"/>
        <v>1</v>
      </c>
      <c r="Q157" s="8">
        <f t="shared" ca="1" si="56"/>
        <v>1</v>
      </c>
      <c r="R157" s="8">
        <f t="shared" ca="1" si="57"/>
        <v>2</v>
      </c>
      <c r="S157" s="8" t="str">
        <f t="shared" ca="1" si="58"/>
        <v>num</v>
      </c>
      <c r="T157" s="8" t="str">
        <f t="shared" ca="1" si="59"/>
        <v>num</v>
      </c>
      <c r="U157" s="8" t="str">
        <f t="shared" ca="1" si="60"/>
        <v>num</v>
      </c>
      <c r="V157" s="7">
        <f ca="1">IF(P157="","",OFFSET(program!$B$2,0,disasm!$A157+COLUMN()-COLUMN($V157)+IF($I157,0,1)))</f>
        <v>1</v>
      </c>
      <c r="W157" s="7">
        <f ca="1">IF(Q157="","",OFFSET(program!$B$2,0,disasm!$A157+COLUMN()-COLUMN($V157)+IF($I157,0,1)))</f>
        <v>1</v>
      </c>
      <c r="X157" s="7">
        <f ca="1">IF(R157="","",OFFSET(program!$B$2,0,disasm!$A157+COLUMN()-COLUMN($V157)+IF($I157,0,1)))</f>
        <v>3</v>
      </c>
      <c r="Y157" s="3" t="str">
        <f t="shared" ca="1" si="61"/>
        <v>1</v>
      </c>
      <c r="Z157" s="3" t="str">
        <f t="shared" ca="1" si="62"/>
        <v>1</v>
      </c>
      <c r="AA157" s="3" t="str">
        <f t="shared" ca="1" si="63"/>
        <v>[SP+3]</v>
      </c>
      <c r="AB157" s="3" t="str">
        <f ca="1">" "
&amp;AF157
&amp;IF(AND(OR(K157=5,K157=6),MOD(INT(J157/1000),10)=1)," A2","")
&amp;IF(AND(NOT(I157),J157=109,OFFSET(program!$B$2,0,disasm!$A157+1)&gt;0,NOT(ISNUMBER(FIND(" A1 "," "&amp;AF157&amp;" "))))," AUTOLABEL","")
&amp;" "</f>
        <v xml:space="preserve">  </v>
      </c>
    </row>
    <row r="158" spans="1:32" x14ac:dyDescent="0.2">
      <c r="A158" s="1">
        <f t="shared" ca="1" si="43"/>
        <v>1505</v>
      </c>
      <c r="B158" s="2" t="str">
        <f t="shared" ca="1" si="44"/>
        <v>enter_room+81</v>
      </c>
      <c r="C158" s="3" t="str">
        <f ca="1">_xlfn.TEXTJOIN(" ",FALSE,OFFSET(program!$B$2,0,A158,1,M158))</f>
        <v>21101 0 1273 4</v>
      </c>
      <c r="D158" s="4" t="str">
        <f ca="1">IF($H158="data",".dat "&amp;Y158,
IF($H158="str",".str "&amp;_xlfn.TEXTJOIN(" ",FALSE,OFFSET(program!$B$2,0,A158+1,1,M158-1)),
IF(O158&lt;&gt;0,"LD"&amp;O158&amp;"  "&amp;CHOOSE(O158,Y158,Z158)&amp;", "&amp;AA158,
$L158&amp;" "&amp;_xlfn.TEXTJOIN(", ",TRUE,$Y158:$AA158)
)))</f>
        <v>LD2  printdir, [SP+4]</v>
      </c>
      <c r="E158" s="19" t="b">
        <f t="shared" ca="1" si="45"/>
        <v>0</v>
      </c>
      <c r="F158" s="5" t="str">
        <f t="shared" ca="1" si="46"/>
        <v>enter_room</v>
      </c>
      <c r="G158" s="5">
        <f t="shared" ca="1" si="47"/>
        <v>1424</v>
      </c>
      <c r="H158" s="5" t="str">
        <f t="shared" si="48"/>
        <v>code</v>
      </c>
      <c r="I158" s="13" t="b">
        <f t="shared" si="49"/>
        <v>0</v>
      </c>
      <c r="J158" s="6">
        <f ca="1">OFFSET(program!$B$2,0,disasm!A158)</f>
        <v>21101</v>
      </c>
      <c r="K158" s="7">
        <f t="shared" ca="1" si="50"/>
        <v>1</v>
      </c>
      <c r="L158" s="7" t="str">
        <f t="shared" ca="1" si="51"/>
        <v xml:space="preserve">ADD </v>
      </c>
      <c r="M158" s="7">
        <f t="shared" ca="1" si="52"/>
        <v>4</v>
      </c>
      <c r="N158" s="7">
        <f t="shared" ca="1" si="53"/>
        <v>3</v>
      </c>
      <c r="O158" s="7">
        <f t="shared" ca="1" si="54"/>
        <v>2</v>
      </c>
      <c r="P158" s="8">
        <f t="shared" ca="1" si="55"/>
        <v>1</v>
      </c>
      <c r="Q158" s="8">
        <f t="shared" ca="1" si="56"/>
        <v>1</v>
      </c>
      <c r="R158" s="8">
        <f t="shared" ca="1" si="57"/>
        <v>2</v>
      </c>
      <c r="S158" s="8" t="str">
        <f t="shared" ca="1" si="58"/>
        <v>num</v>
      </c>
      <c r="T158" s="8" t="str">
        <f t="shared" ca="1" si="59"/>
        <v>addr</v>
      </c>
      <c r="U158" s="8" t="str">
        <f t="shared" ca="1" si="60"/>
        <v>num</v>
      </c>
      <c r="V158" s="7">
        <f ca="1">IF(P158="","",OFFSET(program!$B$2,0,disasm!$A158+COLUMN()-COLUMN($V158)+IF($I158,0,1)))</f>
        <v>0</v>
      </c>
      <c r="W158" s="7">
        <f ca="1">IF(Q158="","",OFFSET(program!$B$2,0,disasm!$A158+COLUMN()-COLUMN($V158)+IF($I158,0,1)))</f>
        <v>1273</v>
      </c>
      <c r="X158" s="7">
        <f ca="1">IF(R158="","",OFFSET(program!$B$2,0,disasm!$A158+COLUMN()-COLUMN($V158)+IF($I158,0,1)))</f>
        <v>4</v>
      </c>
      <c r="Y158" s="3" t="str">
        <f t="shared" ca="1" si="61"/>
        <v>0</v>
      </c>
      <c r="Z158" s="3" t="str">
        <f t="shared" ca="1" si="62"/>
        <v>printdir</v>
      </c>
      <c r="AA158" s="3" t="str">
        <f t="shared" ca="1" si="63"/>
        <v>[SP+4]</v>
      </c>
      <c r="AB158" s="3" t="str">
        <f ca="1">" "
&amp;AF158
&amp;IF(AND(OR(K158=5,K158=6),MOD(INT(J158/1000),10)=1)," A2","")
&amp;IF(AND(NOT(I158),J158=109,OFFSET(program!$B$2,0,disasm!$A158+1)&gt;0,NOT(ISNUMBER(FIND(" A1 "," "&amp;AF158&amp;" "))))," AUTOLABEL","")
&amp;" "</f>
        <v xml:space="preserve"> A2 </v>
      </c>
      <c r="AF158" s="12" t="s">
        <v>19</v>
      </c>
    </row>
    <row r="159" spans="1:32" x14ac:dyDescent="0.2">
      <c r="A159" s="1">
        <f t="shared" ca="1" si="43"/>
        <v>1509</v>
      </c>
      <c r="B159" s="2" t="str">
        <f t="shared" ca="1" si="44"/>
        <v>enter_room+85</v>
      </c>
      <c r="C159" s="3" t="str">
        <f ca="1">_xlfn.TEXTJOIN(" ",FALSE,OFFSET(program!$B$2,0,A159,1,M159))</f>
        <v>21101 1516 0 0</v>
      </c>
      <c r="D159" s="4" t="str">
        <f ca="1">IF($H159="data",".dat "&amp;Y159,
IF($H159="str",".str "&amp;_xlfn.TEXTJOIN(" ",FALSE,OFFSET(program!$B$2,0,A159+1,1,M159-1)),
IF(O159&lt;&gt;0,"LD"&amp;O159&amp;"  "&amp;CHOOSE(O159,Y159,Z159)&amp;", "&amp;AA159,
$L159&amp;" "&amp;_xlfn.TEXTJOIN(", ",TRUE,$Y159:$AA159)
)))</f>
        <v>LD1  enter_room.lbl3, [SP+0]</v>
      </c>
      <c r="E159" s="19" t="b">
        <f t="shared" ca="1" si="45"/>
        <v>0</v>
      </c>
      <c r="F159" s="5" t="str">
        <f t="shared" ca="1" si="46"/>
        <v>enter_room</v>
      </c>
      <c r="G159" s="5">
        <f t="shared" ca="1" si="47"/>
        <v>1424</v>
      </c>
      <c r="H159" s="5" t="str">
        <f t="shared" si="48"/>
        <v>code</v>
      </c>
      <c r="I159" s="13" t="b">
        <f t="shared" si="49"/>
        <v>0</v>
      </c>
      <c r="J159" s="6">
        <f ca="1">OFFSET(program!$B$2,0,disasm!A159)</f>
        <v>21101</v>
      </c>
      <c r="K159" s="7">
        <f t="shared" ca="1" si="50"/>
        <v>1</v>
      </c>
      <c r="L159" s="7" t="str">
        <f t="shared" ca="1" si="51"/>
        <v xml:space="preserve">ADD </v>
      </c>
      <c r="M159" s="7">
        <f t="shared" ca="1" si="52"/>
        <v>4</v>
      </c>
      <c r="N159" s="7">
        <f t="shared" ca="1" si="53"/>
        <v>3</v>
      </c>
      <c r="O159" s="7">
        <f t="shared" ca="1" si="54"/>
        <v>1</v>
      </c>
      <c r="P159" s="8">
        <f t="shared" ca="1" si="55"/>
        <v>1</v>
      </c>
      <c r="Q159" s="8">
        <f t="shared" ca="1" si="56"/>
        <v>1</v>
      </c>
      <c r="R159" s="8">
        <f t="shared" ca="1" si="57"/>
        <v>2</v>
      </c>
      <c r="S159" s="8" t="str">
        <f t="shared" ca="1" si="58"/>
        <v>addr</v>
      </c>
      <c r="T159" s="8" t="str">
        <f t="shared" ca="1" si="59"/>
        <v>num</v>
      </c>
      <c r="U159" s="8" t="str">
        <f t="shared" ca="1" si="60"/>
        <v>num</v>
      </c>
      <c r="V159" s="7">
        <f ca="1">IF(P159="","",OFFSET(program!$B$2,0,disasm!$A159+COLUMN()-COLUMN($V159)+IF($I159,0,1)))</f>
        <v>1516</v>
      </c>
      <c r="W159" s="7">
        <f ca="1">IF(Q159="","",OFFSET(program!$B$2,0,disasm!$A159+COLUMN()-COLUMN($V159)+IF($I159,0,1)))</f>
        <v>0</v>
      </c>
      <c r="X159" s="7">
        <f ca="1">IF(R159="","",OFFSET(program!$B$2,0,disasm!$A159+COLUMN()-COLUMN($V159)+IF($I159,0,1)))</f>
        <v>0</v>
      </c>
      <c r="Y159" s="3" t="str">
        <f t="shared" ca="1" si="61"/>
        <v>enter_room.lbl3</v>
      </c>
      <c r="Z159" s="3" t="str">
        <f t="shared" ca="1" si="62"/>
        <v>0</v>
      </c>
      <c r="AA159" s="3" t="str">
        <f t="shared" ca="1" si="63"/>
        <v>[SP+0]</v>
      </c>
      <c r="AB159" s="3" t="str">
        <f ca="1">" "
&amp;AF159
&amp;IF(AND(OR(K159=5,K159=6),MOD(INT(J159/1000),10)=1)," A2","")
&amp;IF(AND(NOT(I159),J159=109,OFFSET(program!$B$2,0,disasm!$A159+1)&gt;0,NOT(ISNUMBER(FIND(" A1 "," "&amp;AF159&amp;" "))))," AUTOLABEL","")
&amp;" "</f>
        <v xml:space="preserve"> A1 </v>
      </c>
      <c r="AF159" s="12" t="s">
        <v>31</v>
      </c>
    </row>
    <row r="160" spans="1:32" x14ac:dyDescent="0.2">
      <c r="A160" s="1">
        <f t="shared" ca="1" si="43"/>
        <v>1513</v>
      </c>
      <c r="B160" s="2" t="str">
        <f t="shared" ca="1" si="44"/>
        <v>enter_room+89</v>
      </c>
      <c r="C160" s="3" t="str">
        <f ca="1">_xlfn.TEXTJOIN(" ",FALSE,OFFSET(program!$B$2,0,A160,1,M160))</f>
        <v>1105 1 1130</v>
      </c>
      <c r="D160" s="4" t="str">
        <f ca="1">IF($H160="data",".dat "&amp;Y160,
IF($H160="str",".str "&amp;_xlfn.TEXTJOIN(" ",FALSE,OFFSET(program!$B$2,0,A160+1,1,M160-1)),
IF(O160&lt;&gt;0,"LD"&amp;O160&amp;"  "&amp;CHOOSE(O160,Y160,Z160)&amp;", "&amp;AA160,
$L160&amp;" "&amp;_xlfn.TEXTJOIN(", ",TRUE,$Y160:$AA160)
)))</f>
        <v>J!=0 1, repeat_items</v>
      </c>
      <c r="E160" s="19" t="b">
        <f t="shared" ca="1" si="45"/>
        <v>0</v>
      </c>
      <c r="F160" s="5" t="str">
        <f t="shared" ca="1" si="46"/>
        <v>enter_room</v>
      </c>
      <c r="G160" s="5">
        <f t="shared" ca="1" si="47"/>
        <v>1424</v>
      </c>
      <c r="H160" s="5" t="str">
        <f t="shared" si="48"/>
        <v>code</v>
      </c>
      <c r="I160" s="13" t="b">
        <f t="shared" si="49"/>
        <v>0</v>
      </c>
      <c r="J160" s="6">
        <f ca="1">OFFSET(program!$B$2,0,disasm!A160)</f>
        <v>1105</v>
      </c>
      <c r="K160" s="7">
        <f t="shared" ca="1" si="50"/>
        <v>5</v>
      </c>
      <c r="L160" s="7" t="str">
        <f t="shared" ca="1" si="51"/>
        <v>J!=0</v>
      </c>
      <c r="M160" s="7">
        <f t="shared" ca="1" si="52"/>
        <v>3</v>
      </c>
      <c r="N160" s="7">
        <f t="shared" ca="1" si="53"/>
        <v>2</v>
      </c>
      <c r="O160" s="7">
        <f t="shared" ca="1" si="54"/>
        <v>0</v>
      </c>
      <c r="P160" s="8">
        <f t="shared" ca="1" si="55"/>
        <v>1</v>
      </c>
      <c r="Q160" s="8">
        <f t="shared" ca="1" si="56"/>
        <v>1</v>
      </c>
      <c r="R160" s="8" t="str">
        <f t="shared" ca="1" si="57"/>
        <v/>
      </c>
      <c r="S160" s="8" t="str">
        <f t="shared" ca="1" si="58"/>
        <v>num</v>
      </c>
      <c r="T160" s="8" t="str">
        <f t="shared" ca="1" si="59"/>
        <v>addr</v>
      </c>
      <c r="U160" s="8" t="str">
        <f t="shared" ca="1" si="60"/>
        <v/>
      </c>
      <c r="V160" s="7">
        <f ca="1">IF(P160="","",OFFSET(program!$B$2,0,disasm!$A160+COLUMN()-COLUMN($V160)+IF($I160,0,1)))</f>
        <v>1</v>
      </c>
      <c r="W160" s="7">
        <f ca="1">IF(Q160="","",OFFSET(program!$B$2,0,disasm!$A160+COLUMN()-COLUMN($V160)+IF($I160,0,1)))</f>
        <v>1130</v>
      </c>
      <c r="X160" s="7" t="str">
        <f ca="1">IF(R160="","",OFFSET(program!$B$2,0,disasm!$A160+COLUMN()-COLUMN($V160)+IF($I160,0,1)))</f>
        <v/>
      </c>
      <c r="Y160" s="3" t="str">
        <f t="shared" ca="1" si="61"/>
        <v>1</v>
      </c>
      <c r="Z160" s="3" t="str">
        <f t="shared" ca="1" si="62"/>
        <v>repeat_items</v>
      </c>
      <c r="AA160" s="3" t="str">
        <f t="shared" ca="1" si="63"/>
        <v/>
      </c>
      <c r="AB160" s="3" t="str">
        <f ca="1">" "
&amp;AF160
&amp;IF(AND(OR(K160=5,K160=6),MOD(INT(J160/1000),10)=1)," A2","")
&amp;IF(AND(NOT(I160),J160=109,OFFSET(program!$B$2,0,disasm!$A160+1)&gt;0,NOT(ISNUMBER(FIND(" A1 "," "&amp;AF160&amp;" "))))," AUTOLABEL","")
&amp;" "</f>
        <v xml:space="preserve">  A2 </v>
      </c>
      <c r="AD160" s="17" t="s">
        <v>239</v>
      </c>
    </row>
    <row r="161" spans="1:32" x14ac:dyDescent="0.2">
      <c r="A161" s="1">
        <f t="shared" ca="1" si="43"/>
        <v>1516</v>
      </c>
      <c r="B161" s="2" t="str">
        <f t="shared" ca="1" si="44"/>
        <v>enter_room.lbl3</v>
      </c>
      <c r="C161" s="3" t="str">
        <f ca="1">_xlfn.TEXTJOIN(" ",FALSE,OFFSET(program!$B$2,0,A161,1,M161))</f>
        <v>20102 1 1128 1</v>
      </c>
      <c r="D161" s="4" t="str">
        <f ca="1">IF($H161="data",".dat "&amp;Y161,
IF($H161="str",".str "&amp;_xlfn.TEXTJOIN(" ",FALSE,OFFSET(program!$B$2,0,A161+1,1,M161-1)),
IF(O161&lt;&gt;0,"LD"&amp;O161&amp;"  "&amp;CHOOSE(O161,Y161,Z161)&amp;", "&amp;AA161,
$L161&amp;" "&amp;_xlfn.TEXTJOIN(", ",TRUE,$Y161:$AA161)
)))</f>
        <v>LD2  [current_room], [SP+1]</v>
      </c>
      <c r="E161" s="19" t="b">
        <f t="shared" ca="1" si="45"/>
        <v>0</v>
      </c>
      <c r="F161" s="5" t="str">
        <f t="shared" ca="1" si="46"/>
        <v>enter_room</v>
      </c>
      <c r="G161" s="5">
        <f t="shared" ca="1" si="47"/>
        <v>1424</v>
      </c>
      <c r="H161" s="5" t="str">
        <f t="shared" si="48"/>
        <v>code</v>
      </c>
      <c r="I161" s="13" t="b">
        <f t="shared" si="49"/>
        <v>0</v>
      </c>
      <c r="J161" s="6">
        <f ca="1">OFFSET(program!$B$2,0,disasm!A161)</f>
        <v>20102</v>
      </c>
      <c r="K161" s="7">
        <f t="shared" ca="1" si="50"/>
        <v>2</v>
      </c>
      <c r="L161" s="7" t="str">
        <f t="shared" ca="1" si="51"/>
        <v xml:space="preserve">MUL </v>
      </c>
      <c r="M161" s="7">
        <f t="shared" ca="1" si="52"/>
        <v>4</v>
      </c>
      <c r="N161" s="7">
        <f t="shared" ca="1" si="53"/>
        <v>3</v>
      </c>
      <c r="O161" s="7">
        <f t="shared" ca="1" si="54"/>
        <v>2</v>
      </c>
      <c r="P161" s="8">
        <f t="shared" ca="1" si="55"/>
        <v>1</v>
      </c>
      <c r="Q161" s="8">
        <f t="shared" ca="1" si="56"/>
        <v>0</v>
      </c>
      <c r="R161" s="8">
        <f t="shared" ca="1" si="57"/>
        <v>2</v>
      </c>
      <c r="S161" s="8" t="str">
        <f t="shared" ca="1" si="58"/>
        <v>num</v>
      </c>
      <c r="T161" s="8" t="str">
        <f t="shared" ca="1" si="59"/>
        <v>addr</v>
      </c>
      <c r="U161" s="8" t="str">
        <f t="shared" ca="1" si="60"/>
        <v>num</v>
      </c>
      <c r="V161" s="7">
        <f ca="1">IF(P161="","",OFFSET(program!$B$2,0,disasm!$A161+COLUMN()-COLUMN($V161)+IF($I161,0,1)))</f>
        <v>1</v>
      </c>
      <c r="W161" s="7">
        <f ca="1">IF(Q161="","",OFFSET(program!$B$2,0,disasm!$A161+COLUMN()-COLUMN($V161)+IF($I161,0,1)))</f>
        <v>1128</v>
      </c>
      <c r="X161" s="7">
        <f ca="1">IF(R161="","",OFFSET(program!$B$2,0,disasm!$A161+COLUMN()-COLUMN($V161)+IF($I161,0,1)))</f>
        <v>1</v>
      </c>
      <c r="Y161" s="3" t="str">
        <f t="shared" ca="1" si="61"/>
        <v>1</v>
      </c>
      <c r="Z161" s="3" t="str">
        <f t="shared" ca="1" si="62"/>
        <v>[current_room]</v>
      </c>
      <c r="AA161" s="3" t="str">
        <f t="shared" ca="1" si="63"/>
        <v>[SP+1]</v>
      </c>
      <c r="AB161" s="3" t="str">
        <f ca="1">" "
&amp;AF161
&amp;IF(AND(OR(K161=5,K161=6),MOD(INT(J161/1000),10)=1)," A2","")
&amp;IF(AND(NOT(I161),J161=109,OFFSET(program!$B$2,0,disasm!$A161+1)&gt;0,NOT(ISNUMBER(FIND(" A1 "," "&amp;AF161&amp;" "))))," AUTOLABEL","")
&amp;" "</f>
        <v xml:space="preserve">  </v>
      </c>
      <c r="AC161" s="17" t="s">
        <v>221</v>
      </c>
    </row>
    <row r="162" spans="1:32" x14ac:dyDescent="0.2">
      <c r="A162" s="1">
        <f t="shared" ca="1" si="43"/>
        <v>1520</v>
      </c>
      <c r="B162" s="2" t="str">
        <f t="shared" ca="1" si="44"/>
        <v>enter_room+96</v>
      </c>
      <c r="C162" s="3" t="str">
        <f ca="1">_xlfn.TEXTJOIN(" ",FALSE,OFFSET(program!$B$2,0,A162,1,M162))</f>
        <v>21102 1 1527 0</v>
      </c>
      <c r="D162" s="4" t="str">
        <f ca="1">IF($H162="data",".dat "&amp;Y162,
IF($H162="str",".str "&amp;_xlfn.TEXTJOIN(" ",FALSE,OFFSET(program!$B$2,0,A162+1,1,M162-1)),
IF(O162&lt;&gt;0,"LD"&amp;O162&amp;"  "&amp;CHOOSE(O162,Y162,Z162)&amp;", "&amp;AA162,
$L162&amp;" "&amp;_xlfn.TEXTJOIN(", ",TRUE,$Y162:$AA162)
)))</f>
        <v>LD2  enter_room+103, [SP+0]</v>
      </c>
      <c r="E162" s="19" t="b">
        <f t="shared" ca="1" si="45"/>
        <v>0</v>
      </c>
      <c r="F162" s="5" t="str">
        <f t="shared" ca="1" si="46"/>
        <v>enter_room</v>
      </c>
      <c r="G162" s="5">
        <f t="shared" ca="1" si="47"/>
        <v>1424</v>
      </c>
      <c r="H162" s="5" t="str">
        <f t="shared" si="48"/>
        <v>code</v>
      </c>
      <c r="I162" s="13" t="b">
        <f t="shared" si="49"/>
        <v>0</v>
      </c>
      <c r="J162" s="6">
        <f ca="1">OFFSET(program!$B$2,0,disasm!A162)</f>
        <v>21102</v>
      </c>
      <c r="K162" s="7">
        <f t="shared" ca="1" si="50"/>
        <v>2</v>
      </c>
      <c r="L162" s="7" t="str">
        <f t="shared" ca="1" si="51"/>
        <v xml:space="preserve">MUL </v>
      </c>
      <c r="M162" s="7">
        <f t="shared" ca="1" si="52"/>
        <v>4</v>
      </c>
      <c r="N162" s="7">
        <f t="shared" ca="1" si="53"/>
        <v>3</v>
      </c>
      <c r="O162" s="7">
        <f t="shared" ca="1" si="54"/>
        <v>2</v>
      </c>
      <c r="P162" s="8">
        <f t="shared" ca="1" si="55"/>
        <v>1</v>
      </c>
      <c r="Q162" s="8">
        <f t="shared" ca="1" si="56"/>
        <v>1</v>
      </c>
      <c r="R162" s="8">
        <f t="shared" ca="1" si="57"/>
        <v>2</v>
      </c>
      <c r="S162" s="8" t="str">
        <f t="shared" ca="1" si="58"/>
        <v>num</v>
      </c>
      <c r="T162" s="8" t="str">
        <f t="shared" ca="1" si="59"/>
        <v>addr</v>
      </c>
      <c r="U162" s="8" t="str">
        <f t="shared" ca="1" si="60"/>
        <v>num</v>
      </c>
      <c r="V162" s="7">
        <f ca="1">IF(P162="","",OFFSET(program!$B$2,0,disasm!$A162+COLUMN()-COLUMN($V162)+IF($I162,0,1)))</f>
        <v>1</v>
      </c>
      <c r="W162" s="7">
        <f ca="1">IF(Q162="","",OFFSET(program!$B$2,0,disasm!$A162+COLUMN()-COLUMN($V162)+IF($I162,0,1)))</f>
        <v>1527</v>
      </c>
      <c r="X162" s="7">
        <f ca="1">IF(R162="","",OFFSET(program!$B$2,0,disasm!$A162+COLUMN()-COLUMN($V162)+IF($I162,0,1)))</f>
        <v>0</v>
      </c>
      <c r="Y162" s="3" t="str">
        <f t="shared" ca="1" si="61"/>
        <v>1</v>
      </c>
      <c r="Z162" s="3" t="str">
        <f t="shared" ca="1" si="62"/>
        <v>enter_room+103</v>
      </c>
      <c r="AA162" s="3" t="str">
        <f t="shared" ca="1" si="63"/>
        <v>[SP+0]</v>
      </c>
      <c r="AB162" s="3" t="str">
        <f ca="1">" "
&amp;AF162
&amp;IF(AND(OR(K162=5,K162=6),MOD(INT(J162/1000),10)=1)," A2","")
&amp;IF(AND(NOT(I162),J162=109,OFFSET(program!$B$2,0,disasm!$A162+1)&gt;0,NOT(ISNUMBER(FIND(" A1 "," "&amp;AF162&amp;" "))))," AUTOLABEL","")
&amp;" "</f>
        <v xml:space="preserve"> A2 </v>
      </c>
      <c r="AF162" s="12" t="s">
        <v>19</v>
      </c>
    </row>
    <row r="163" spans="1:32" x14ac:dyDescent="0.2">
      <c r="A163" s="1">
        <f t="shared" ca="1" si="43"/>
        <v>1524</v>
      </c>
      <c r="B163" s="2" t="str">
        <f t="shared" ca="1" si="44"/>
        <v>enter_room+100</v>
      </c>
      <c r="C163" s="3" t="str">
        <f ca="1">_xlfn.TEXTJOIN(" ",FALSE,OFFSET(program!$B$2,0,A163,1,M163))</f>
        <v>1106 0 1310</v>
      </c>
      <c r="D163" s="4" t="str">
        <f ca="1">IF($H163="data",".dat "&amp;Y163,
IF($H163="str",".str "&amp;_xlfn.TEXTJOIN(" ",FALSE,OFFSET(program!$B$2,0,A163+1,1,M163-1)),
IF(O163&lt;&gt;0,"LD"&amp;O163&amp;"  "&amp;CHOOSE(O163,Y163,Z163)&amp;", "&amp;AA163,
$L163&amp;" "&amp;_xlfn.TEXTJOIN(", ",TRUE,$Y163:$AA163)
)))</f>
        <v>J=0  0, print_objs</v>
      </c>
      <c r="E163" s="19" t="b">
        <f t="shared" ca="1" si="45"/>
        <v>0</v>
      </c>
      <c r="F163" s="5" t="str">
        <f t="shared" ca="1" si="46"/>
        <v>enter_room</v>
      </c>
      <c r="G163" s="5">
        <f t="shared" ca="1" si="47"/>
        <v>1424</v>
      </c>
      <c r="H163" s="5" t="str">
        <f t="shared" si="48"/>
        <v>code</v>
      </c>
      <c r="I163" s="13" t="b">
        <f t="shared" si="49"/>
        <v>0</v>
      </c>
      <c r="J163" s="6">
        <f ca="1">OFFSET(program!$B$2,0,disasm!A163)</f>
        <v>1106</v>
      </c>
      <c r="K163" s="7">
        <f t="shared" ca="1" si="50"/>
        <v>6</v>
      </c>
      <c r="L163" s="7" t="str">
        <f t="shared" ca="1" si="51"/>
        <v xml:space="preserve">J=0 </v>
      </c>
      <c r="M163" s="7">
        <f t="shared" ca="1" si="52"/>
        <v>3</v>
      </c>
      <c r="N163" s="7">
        <f t="shared" ca="1" si="53"/>
        <v>2</v>
      </c>
      <c r="O163" s="7">
        <f t="shared" ca="1" si="54"/>
        <v>0</v>
      </c>
      <c r="P163" s="8">
        <f t="shared" ca="1" si="55"/>
        <v>1</v>
      </c>
      <c r="Q163" s="8">
        <f t="shared" ca="1" si="56"/>
        <v>1</v>
      </c>
      <c r="R163" s="8" t="str">
        <f t="shared" ca="1" si="57"/>
        <v/>
      </c>
      <c r="S163" s="8" t="str">
        <f t="shared" ca="1" si="58"/>
        <v>num</v>
      </c>
      <c r="T163" s="8" t="str">
        <f t="shared" ca="1" si="59"/>
        <v>addr</v>
      </c>
      <c r="U163" s="8" t="str">
        <f t="shared" ca="1" si="60"/>
        <v/>
      </c>
      <c r="V163" s="7">
        <f ca="1">IF(P163="","",OFFSET(program!$B$2,0,disasm!$A163+COLUMN()-COLUMN($V163)+IF($I163,0,1)))</f>
        <v>0</v>
      </c>
      <c r="W163" s="7">
        <f ca="1">IF(Q163="","",OFFSET(program!$B$2,0,disasm!$A163+COLUMN()-COLUMN($V163)+IF($I163,0,1)))</f>
        <v>1310</v>
      </c>
      <c r="X163" s="7" t="str">
        <f ca="1">IF(R163="","",OFFSET(program!$B$2,0,disasm!$A163+COLUMN()-COLUMN($V163)+IF($I163,0,1)))</f>
        <v/>
      </c>
      <c r="Y163" s="3" t="str">
        <f t="shared" ca="1" si="61"/>
        <v>0</v>
      </c>
      <c r="Z163" s="3" t="str">
        <f t="shared" ca="1" si="62"/>
        <v>print_objs</v>
      </c>
      <c r="AA163" s="3" t="str">
        <f t="shared" ca="1" si="63"/>
        <v/>
      </c>
      <c r="AB163" s="3" t="str">
        <f ca="1">" "
&amp;AF163
&amp;IF(AND(OR(K163=5,K163=6),MOD(INT(J163/1000),10)=1)," A2","")
&amp;IF(AND(NOT(I163),J163=109,OFFSET(program!$B$2,0,disasm!$A163+1)&gt;0,NOT(ISNUMBER(FIND(" A1 "," "&amp;AF163&amp;" "))))," AUTOLABEL","")
&amp;" "</f>
        <v xml:space="preserve">  A2 </v>
      </c>
      <c r="AD163" s="17" t="s">
        <v>240</v>
      </c>
    </row>
    <row r="164" spans="1:32" x14ac:dyDescent="0.2">
      <c r="A164" s="1">
        <f t="shared" ca="1" si="43"/>
        <v>1527</v>
      </c>
      <c r="B164" s="2" t="str">
        <f t="shared" ca="1" si="44"/>
        <v>enter_room+103</v>
      </c>
      <c r="C164" s="3" t="str">
        <f ca="1">_xlfn.TEXTJOIN(" ",FALSE,OFFSET(program!$B$2,0,A164,1,M164))</f>
        <v>1001 1128 2 1532</v>
      </c>
      <c r="D164" s="4" t="str">
        <f ca="1">IF($H164="data",".dat "&amp;Y164,
IF($H164="str",".str "&amp;_xlfn.TEXTJOIN(" ",FALSE,OFFSET(program!$B$2,0,A164+1,1,M164-1)),
IF(O164&lt;&gt;0,"LD"&amp;O164&amp;"  "&amp;CHOOSE(O164,Y164,Z164)&amp;", "&amp;AA164,
$L164&amp;" "&amp;_xlfn.TEXTJOIN(", ",TRUE,$Y164:$AA164)
)))</f>
        <v>ADD  [current_room], 2, [enter_room+107.a1]</v>
      </c>
      <c r="E164" s="19" t="b">
        <f t="shared" ca="1" si="45"/>
        <v>0</v>
      </c>
      <c r="F164" s="5" t="str">
        <f t="shared" ca="1" si="46"/>
        <v>enter_room</v>
      </c>
      <c r="G164" s="5">
        <f t="shared" ca="1" si="47"/>
        <v>1424</v>
      </c>
      <c r="H164" s="5" t="str">
        <f t="shared" si="48"/>
        <v>code</v>
      </c>
      <c r="I164" s="13" t="b">
        <f t="shared" si="49"/>
        <v>0</v>
      </c>
      <c r="J164" s="6">
        <f ca="1">OFFSET(program!$B$2,0,disasm!A164)</f>
        <v>1001</v>
      </c>
      <c r="K164" s="7">
        <f t="shared" ca="1" si="50"/>
        <v>1</v>
      </c>
      <c r="L164" s="7" t="str">
        <f t="shared" ca="1" si="51"/>
        <v xml:space="preserve">ADD </v>
      </c>
      <c r="M164" s="7">
        <f t="shared" ca="1" si="52"/>
        <v>4</v>
      </c>
      <c r="N164" s="7">
        <f t="shared" ca="1" si="53"/>
        <v>3</v>
      </c>
      <c r="O164" s="7">
        <f t="shared" ca="1" si="54"/>
        <v>0</v>
      </c>
      <c r="P164" s="8">
        <f t="shared" ca="1" si="55"/>
        <v>0</v>
      </c>
      <c r="Q164" s="8">
        <f t="shared" ca="1" si="56"/>
        <v>1</v>
      </c>
      <c r="R164" s="8">
        <f t="shared" ca="1" si="57"/>
        <v>0</v>
      </c>
      <c r="S164" s="8" t="str">
        <f t="shared" ca="1" si="58"/>
        <v>addr</v>
      </c>
      <c r="T164" s="8" t="str">
        <f t="shared" ca="1" si="59"/>
        <v>num</v>
      </c>
      <c r="U164" s="8" t="str">
        <f t="shared" ca="1" si="60"/>
        <v>addr</v>
      </c>
      <c r="V164" s="7">
        <f ca="1">IF(P164="","",OFFSET(program!$B$2,0,disasm!$A164+COLUMN()-COLUMN($V164)+IF($I164,0,1)))</f>
        <v>1128</v>
      </c>
      <c r="W164" s="7">
        <f ca="1">IF(Q164="","",OFFSET(program!$B$2,0,disasm!$A164+COLUMN()-COLUMN($V164)+IF($I164,0,1)))</f>
        <v>2</v>
      </c>
      <c r="X164" s="7">
        <f ca="1">IF(R164="","",OFFSET(program!$B$2,0,disasm!$A164+COLUMN()-COLUMN($V164)+IF($I164,0,1)))</f>
        <v>1532</v>
      </c>
      <c r="Y164" s="3" t="str">
        <f t="shared" ca="1" si="61"/>
        <v>[current_room]</v>
      </c>
      <c r="Z164" s="3" t="str">
        <f t="shared" ca="1" si="62"/>
        <v>2</v>
      </c>
      <c r="AA164" s="3" t="str">
        <f t="shared" ca="1" si="63"/>
        <v>[enter_room+107.a1]</v>
      </c>
      <c r="AB164" s="3" t="str">
        <f ca="1">" "
&amp;AF164
&amp;IF(AND(OR(K164=5,K164=6),MOD(INT(J164/1000),10)=1)," A2","")
&amp;IF(AND(NOT(I164),J164=109,OFFSET(program!$B$2,0,disasm!$A164+1)&gt;0,NOT(ISNUMBER(FIND(" A1 "," "&amp;AF164&amp;" "))))," AUTOLABEL","")
&amp;" "</f>
        <v xml:space="preserve">  </v>
      </c>
      <c r="AC164" s="17"/>
    </row>
    <row r="165" spans="1:32" x14ac:dyDescent="0.2">
      <c r="A165" s="1">
        <f t="shared" ca="1" si="43"/>
        <v>1531</v>
      </c>
      <c r="B165" s="2" t="str">
        <f t="shared" ca="1" si="44"/>
        <v>enter_room+107</v>
      </c>
      <c r="C165" s="3" t="str">
        <f ca="1">_xlfn.TEXTJOIN(" ",FALSE,OFFSET(program!$B$2,0,A165,1,M165))</f>
        <v>21002 0 1 -1</v>
      </c>
      <c r="D165" s="4" t="str">
        <f ca="1">IF($H165="data",".dat "&amp;Y165,
IF($H165="str",".str "&amp;_xlfn.TEXTJOIN(" ",FALSE,OFFSET(program!$B$2,0,A165+1,1,M165-1)),
IF(O165&lt;&gt;0,"LD"&amp;O165&amp;"  "&amp;CHOOSE(O165,Y165,Z165)&amp;", "&amp;AA165,
$L165&amp;" "&amp;_xlfn.TEXTJOIN(", ",TRUE,$Y165:$AA165)
)))</f>
        <v>LD1  [start], [SP-1]</v>
      </c>
      <c r="E165" s="19" t="b">
        <f t="shared" ca="1" si="45"/>
        <v>0</v>
      </c>
      <c r="F165" s="5" t="str">
        <f t="shared" ca="1" si="46"/>
        <v>enter_room</v>
      </c>
      <c r="G165" s="5">
        <f t="shared" ca="1" si="47"/>
        <v>1424</v>
      </c>
      <c r="H165" s="5" t="str">
        <f t="shared" si="48"/>
        <v>code</v>
      </c>
      <c r="I165" s="13" t="b">
        <f t="shared" si="49"/>
        <v>0</v>
      </c>
      <c r="J165" s="6">
        <f ca="1">OFFSET(program!$B$2,0,disasm!A165)</f>
        <v>21002</v>
      </c>
      <c r="K165" s="7">
        <f t="shared" ca="1" si="50"/>
        <v>2</v>
      </c>
      <c r="L165" s="7" t="str">
        <f t="shared" ca="1" si="51"/>
        <v xml:space="preserve">MUL </v>
      </c>
      <c r="M165" s="7">
        <f t="shared" ca="1" si="52"/>
        <v>4</v>
      </c>
      <c r="N165" s="7">
        <f t="shared" ca="1" si="53"/>
        <v>3</v>
      </c>
      <c r="O165" s="7">
        <f t="shared" ca="1" si="54"/>
        <v>1</v>
      </c>
      <c r="P165" s="8">
        <f t="shared" ca="1" si="55"/>
        <v>0</v>
      </c>
      <c r="Q165" s="8">
        <f t="shared" ca="1" si="56"/>
        <v>1</v>
      </c>
      <c r="R165" s="8">
        <f t="shared" ca="1" si="57"/>
        <v>2</v>
      </c>
      <c r="S165" s="8" t="str">
        <f t="shared" ca="1" si="58"/>
        <v>addr</v>
      </c>
      <c r="T165" s="8" t="str">
        <f t="shared" ca="1" si="59"/>
        <v>num</v>
      </c>
      <c r="U165" s="8" t="str">
        <f t="shared" ca="1" si="60"/>
        <v>num</v>
      </c>
      <c r="V165" s="7">
        <f ca="1">IF(P165="","",OFFSET(program!$B$2,0,disasm!$A165+COLUMN()-COLUMN($V165)+IF($I165,0,1)))</f>
        <v>0</v>
      </c>
      <c r="W165" s="7">
        <f ca="1">IF(Q165="","",OFFSET(program!$B$2,0,disasm!$A165+COLUMN()-COLUMN($V165)+IF($I165,0,1)))</f>
        <v>1</v>
      </c>
      <c r="X165" s="7">
        <f ca="1">IF(R165="","",OFFSET(program!$B$2,0,disasm!$A165+COLUMN()-COLUMN($V165)+IF($I165,0,1)))</f>
        <v>-1</v>
      </c>
      <c r="Y165" s="3" t="str">
        <f t="shared" ca="1" si="61"/>
        <v>[start]</v>
      </c>
      <c r="Z165" s="3" t="str">
        <f t="shared" ca="1" si="62"/>
        <v>1</v>
      </c>
      <c r="AA165" s="3" t="str">
        <f t="shared" ca="1" si="63"/>
        <v>[SP-1]</v>
      </c>
      <c r="AB165" s="3" t="str">
        <f ca="1">" "
&amp;AF165
&amp;IF(AND(OR(K165=5,K165=6),MOD(INT(J165/1000),10)=1)," A2","")
&amp;IF(AND(NOT(I165),J165=109,OFFSET(program!$B$2,0,disasm!$A165+1)&gt;0,NOT(ISNUMBER(FIND(" A1 "," "&amp;AF165&amp;" "))))," AUTOLABEL","")
&amp;" "</f>
        <v xml:space="preserve">  </v>
      </c>
    </row>
    <row r="166" spans="1:32" x14ac:dyDescent="0.2">
      <c r="A166" s="1">
        <f t="shared" ca="1" si="43"/>
        <v>1535</v>
      </c>
      <c r="B166" s="2" t="str">
        <f t="shared" ca="1" si="44"/>
        <v>enter_room+111</v>
      </c>
      <c r="C166" s="3" t="str">
        <f ca="1">_xlfn.TEXTJOIN(" ",FALSE,OFFSET(program!$B$2,0,A166,1,M166))</f>
        <v>1206 -1 1545</v>
      </c>
      <c r="D166" s="4" t="str">
        <f ca="1">IF($H166="data",".dat "&amp;Y166,
IF($H166="str",".str "&amp;_xlfn.TEXTJOIN(" ",FALSE,OFFSET(program!$B$2,0,A166+1,1,M166-1)),
IF(O166&lt;&gt;0,"LD"&amp;O166&amp;"  "&amp;CHOOSE(O166,Y166,Z166)&amp;", "&amp;AA166,
$L166&amp;" "&amp;_xlfn.TEXTJOIN(", ",TRUE,$Y166:$AA166)
)))</f>
        <v>J=0  [SP-1], enter_room.return</v>
      </c>
      <c r="E166" s="19" t="b">
        <f t="shared" ca="1" si="45"/>
        <v>0</v>
      </c>
      <c r="F166" s="5" t="str">
        <f t="shared" ca="1" si="46"/>
        <v>enter_room</v>
      </c>
      <c r="G166" s="5">
        <f t="shared" ca="1" si="47"/>
        <v>1424</v>
      </c>
      <c r="H166" s="5" t="str">
        <f t="shared" si="48"/>
        <v>code</v>
      </c>
      <c r="I166" s="13" t="b">
        <f t="shared" si="49"/>
        <v>0</v>
      </c>
      <c r="J166" s="6">
        <f ca="1">OFFSET(program!$B$2,0,disasm!A166)</f>
        <v>1206</v>
      </c>
      <c r="K166" s="7">
        <f t="shared" ca="1" si="50"/>
        <v>6</v>
      </c>
      <c r="L166" s="7" t="str">
        <f t="shared" ca="1" si="51"/>
        <v xml:space="preserve">J=0 </v>
      </c>
      <c r="M166" s="7">
        <f t="shared" ca="1" si="52"/>
        <v>3</v>
      </c>
      <c r="N166" s="7">
        <f t="shared" ca="1" si="53"/>
        <v>2</v>
      </c>
      <c r="O166" s="7">
        <f t="shared" ca="1" si="54"/>
        <v>0</v>
      </c>
      <c r="P166" s="8">
        <f t="shared" ca="1" si="55"/>
        <v>2</v>
      </c>
      <c r="Q166" s="8">
        <f t="shared" ca="1" si="56"/>
        <v>1</v>
      </c>
      <c r="R166" s="8" t="str">
        <f t="shared" ca="1" si="57"/>
        <v/>
      </c>
      <c r="S166" s="8" t="str">
        <f t="shared" ca="1" si="58"/>
        <v>num</v>
      </c>
      <c r="T166" s="8" t="str">
        <f t="shared" ca="1" si="59"/>
        <v>addr</v>
      </c>
      <c r="U166" s="8" t="str">
        <f t="shared" ca="1" si="60"/>
        <v/>
      </c>
      <c r="V166" s="7">
        <f ca="1">IF(P166="","",OFFSET(program!$B$2,0,disasm!$A166+COLUMN()-COLUMN($V166)+IF($I166,0,1)))</f>
        <v>-1</v>
      </c>
      <c r="W166" s="7">
        <f ca="1">IF(Q166="","",OFFSET(program!$B$2,0,disasm!$A166+COLUMN()-COLUMN($V166)+IF($I166,0,1)))</f>
        <v>1545</v>
      </c>
      <c r="X166" s="7" t="str">
        <f ca="1">IF(R166="","",OFFSET(program!$B$2,0,disasm!$A166+COLUMN()-COLUMN($V166)+IF($I166,0,1)))</f>
        <v/>
      </c>
      <c r="Y166" s="3" t="str">
        <f t="shared" ca="1" si="61"/>
        <v>[SP-1]</v>
      </c>
      <c r="Z166" s="3" t="str">
        <f t="shared" ca="1" si="62"/>
        <v>enter_room.return</v>
      </c>
      <c r="AA166" s="3" t="str">
        <f t="shared" ca="1" si="63"/>
        <v/>
      </c>
      <c r="AB166" s="3" t="str">
        <f ca="1">" "
&amp;AF166
&amp;IF(AND(OR(K166=5,K166=6),MOD(INT(J166/1000),10)=1)," A2","")
&amp;IF(AND(NOT(I166),J166=109,OFFSET(program!$B$2,0,disasm!$A166+1)&gt;0,NOT(ISNUMBER(FIND(" A1 "," "&amp;AF166&amp;" "))))," AUTOLABEL","")
&amp;" "</f>
        <v xml:space="preserve">  A2 </v>
      </c>
      <c r="AD166" s="17" t="s">
        <v>245</v>
      </c>
    </row>
    <row r="167" spans="1:32" x14ac:dyDescent="0.2">
      <c r="A167" s="1">
        <f t="shared" ca="1" si="43"/>
        <v>1538</v>
      </c>
      <c r="B167" s="2" t="str">
        <f t="shared" ca="1" si="44"/>
        <v>enter_room+114</v>
      </c>
      <c r="C167" s="3" t="str">
        <f ca="1">_xlfn.TEXTJOIN(" ",FALSE,OFFSET(program!$B$2,0,A167,1,M167))</f>
        <v>21102 1 1545 0</v>
      </c>
      <c r="D167" s="4" t="str">
        <f ca="1">IF($H167="data",".dat "&amp;Y167,
IF($H167="str",".str "&amp;_xlfn.TEXTJOIN(" ",FALSE,OFFSET(program!$B$2,0,A167+1,1,M167-1)),
IF(O167&lt;&gt;0,"LD"&amp;O167&amp;"  "&amp;CHOOSE(O167,Y167,Z167)&amp;", "&amp;AA167,
$L167&amp;" "&amp;_xlfn.TEXTJOIN(", ",TRUE,$Y167:$AA167)
)))</f>
        <v>LD2  enter_room.return, [SP+0]</v>
      </c>
      <c r="E167" s="19" t="b">
        <f t="shared" ca="1" si="45"/>
        <v>0</v>
      </c>
      <c r="F167" s="5" t="str">
        <f t="shared" ca="1" si="46"/>
        <v>enter_room</v>
      </c>
      <c r="G167" s="5">
        <f t="shared" ca="1" si="47"/>
        <v>1424</v>
      </c>
      <c r="H167" s="5" t="str">
        <f t="shared" si="48"/>
        <v>code</v>
      </c>
      <c r="I167" s="13" t="b">
        <f t="shared" si="49"/>
        <v>0</v>
      </c>
      <c r="J167" s="6">
        <f ca="1">OFFSET(program!$B$2,0,disasm!A167)</f>
        <v>21102</v>
      </c>
      <c r="K167" s="7">
        <f t="shared" ca="1" si="50"/>
        <v>2</v>
      </c>
      <c r="L167" s="7" t="str">
        <f t="shared" ca="1" si="51"/>
        <v xml:space="preserve">MUL </v>
      </c>
      <c r="M167" s="7">
        <f t="shared" ca="1" si="52"/>
        <v>4</v>
      </c>
      <c r="N167" s="7">
        <f t="shared" ca="1" si="53"/>
        <v>3</v>
      </c>
      <c r="O167" s="7">
        <f t="shared" ca="1" si="54"/>
        <v>2</v>
      </c>
      <c r="P167" s="8">
        <f t="shared" ca="1" si="55"/>
        <v>1</v>
      </c>
      <c r="Q167" s="8">
        <f t="shared" ca="1" si="56"/>
        <v>1</v>
      </c>
      <c r="R167" s="8">
        <f t="shared" ca="1" si="57"/>
        <v>2</v>
      </c>
      <c r="S167" s="8" t="str">
        <f t="shared" ca="1" si="58"/>
        <v>num</v>
      </c>
      <c r="T167" s="8" t="str">
        <f t="shared" ca="1" si="59"/>
        <v>addr</v>
      </c>
      <c r="U167" s="8" t="str">
        <f t="shared" ca="1" si="60"/>
        <v>num</v>
      </c>
      <c r="V167" s="7">
        <f ca="1">IF(P167="","",OFFSET(program!$B$2,0,disasm!$A167+COLUMN()-COLUMN($V167)+IF($I167,0,1)))</f>
        <v>1</v>
      </c>
      <c r="W167" s="7">
        <f ca="1">IF(Q167="","",OFFSET(program!$B$2,0,disasm!$A167+COLUMN()-COLUMN($V167)+IF($I167,0,1)))</f>
        <v>1545</v>
      </c>
      <c r="X167" s="7">
        <f ca="1">IF(R167="","",OFFSET(program!$B$2,0,disasm!$A167+COLUMN()-COLUMN($V167)+IF($I167,0,1)))</f>
        <v>0</v>
      </c>
      <c r="Y167" s="3" t="str">
        <f t="shared" ca="1" si="61"/>
        <v>1</v>
      </c>
      <c r="Z167" s="3" t="str">
        <f t="shared" ca="1" si="62"/>
        <v>enter_room.return</v>
      </c>
      <c r="AA167" s="3" t="str">
        <f t="shared" ca="1" si="63"/>
        <v>[SP+0]</v>
      </c>
      <c r="AB167" s="3" t="str">
        <f ca="1">" "
&amp;AF167
&amp;IF(AND(OR(K167=5,K167=6),MOD(INT(J167/1000),10)=1)," A2","")
&amp;IF(AND(NOT(I167),J167=109,OFFSET(program!$B$2,0,disasm!$A167+1)&gt;0,NOT(ISNUMBER(FIND(" A1 "," "&amp;AF167&amp;" "))))," AUTOLABEL","")
&amp;" "</f>
        <v xml:space="preserve"> A2 </v>
      </c>
      <c r="AD167" s="17" t="s">
        <v>241</v>
      </c>
      <c r="AF167" s="12" t="s">
        <v>19</v>
      </c>
    </row>
    <row r="168" spans="1:32" x14ac:dyDescent="0.2">
      <c r="A168" s="1">
        <f t="shared" ca="1" si="43"/>
        <v>1542</v>
      </c>
      <c r="B168" s="2" t="str">
        <f t="shared" ca="1" si="44"/>
        <v>enter_room+118</v>
      </c>
      <c r="C168" s="3" t="str">
        <f ca="1">_xlfn.TEXTJOIN(" ",FALSE,OFFSET(program!$B$2,0,A168,1,M168))</f>
        <v>2106 0 -1</v>
      </c>
      <c r="D168" s="4" t="str">
        <f ca="1">IF($H168="data",".dat "&amp;Y168,
IF($H168="str",".str "&amp;_xlfn.TEXTJOIN(" ",FALSE,OFFSET(program!$B$2,0,A168+1,1,M168-1)),
IF(O168&lt;&gt;0,"LD"&amp;O168&amp;"  "&amp;CHOOSE(O168,Y168,Z168)&amp;", "&amp;AA168,
$L168&amp;" "&amp;_xlfn.TEXTJOIN(", ",TRUE,$Y168:$AA168)
)))</f>
        <v>J=0  0, [SP-1]</v>
      </c>
      <c r="E168" s="19" t="b">
        <f t="shared" ca="1" si="45"/>
        <v>0</v>
      </c>
      <c r="F168" s="5" t="str">
        <f t="shared" ca="1" si="46"/>
        <v>enter_room</v>
      </c>
      <c r="G168" s="5">
        <f t="shared" ca="1" si="47"/>
        <v>1424</v>
      </c>
      <c r="H168" s="5" t="str">
        <f t="shared" si="48"/>
        <v>code</v>
      </c>
      <c r="I168" s="13" t="b">
        <f t="shared" si="49"/>
        <v>0</v>
      </c>
      <c r="J168" s="6">
        <f ca="1">OFFSET(program!$B$2,0,disasm!A168)</f>
        <v>2106</v>
      </c>
      <c r="K168" s="7">
        <f t="shared" ca="1" si="50"/>
        <v>6</v>
      </c>
      <c r="L168" s="7" t="str">
        <f t="shared" ca="1" si="51"/>
        <v xml:space="preserve">J=0 </v>
      </c>
      <c r="M168" s="7">
        <f t="shared" ca="1" si="52"/>
        <v>3</v>
      </c>
      <c r="N168" s="7">
        <f t="shared" ca="1" si="53"/>
        <v>2</v>
      </c>
      <c r="O168" s="7">
        <f t="shared" ca="1" si="54"/>
        <v>0</v>
      </c>
      <c r="P168" s="8">
        <f t="shared" ca="1" si="55"/>
        <v>1</v>
      </c>
      <c r="Q168" s="8">
        <f t="shared" ca="1" si="56"/>
        <v>2</v>
      </c>
      <c r="R168" s="8" t="str">
        <f t="shared" ca="1" si="57"/>
        <v/>
      </c>
      <c r="S168" s="8" t="str">
        <f t="shared" ca="1" si="58"/>
        <v>num</v>
      </c>
      <c r="T168" s="8" t="str">
        <f t="shared" ca="1" si="59"/>
        <v>num</v>
      </c>
      <c r="U168" s="8" t="str">
        <f t="shared" ca="1" si="60"/>
        <v/>
      </c>
      <c r="V168" s="7">
        <f ca="1">IF(P168="","",OFFSET(program!$B$2,0,disasm!$A168+COLUMN()-COLUMN($V168)+IF($I168,0,1)))</f>
        <v>0</v>
      </c>
      <c r="W168" s="7">
        <f ca="1">IF(Q168="","",OFFSET(program!$B$2,0,disasm!$A168+COLUMN()-COLUMN($V168)+IF($I168,0,1)))</f>
        <v>-1</v>
      </c>
      <c r="X168" s="7" t="str">
        <f ca="1">IF(R168="","",OFFSET(program!$B$2,0,disasm!$A168+COLUMN()-COLUMN($V168)+IF($I168,0,1)))</f>
        <v/>
      </c>
      <c r="Y168" s="3" t="str">
        <f t="shared" ca="1" si="61"/>
        <v>0</v>
      </c>
      <c r="Z168" s="3" t="str">
        <f t="shared" ca="1" si="62"/>
        <v>[SP-1]</v>
      </c>
      <c r="AA168" s="3" t="str">
        <f t="shared" ca="1" si="63"/>
        <v/>
      </c>
      <c r="AB168" s="3" t="str">
        <f ca="1">" "
&amp;AF168
&amp;IF(AND(OR(K168=5,K168=6),MOD(INT(J168/1000),10)=1)," A2","")
&amp;IF(AND(NOT(I168),J168=109,OFFSET(program!$B$2,0,disasm!$A168+1)&gt;0,NOT(ISNUMBER(FIND(" A1 "," "&amp;AF168&amp;" "))))," AUTOLABEL","")
&amp;" "</f>
        <v xml:space="preserve">  </v>
      </c>
      <c r="AD168" s="17" t="s">
        <v>36</v>
      </c>
    </row>
    <row r="169" spans="1:32" x14ac:dyDescent="0.2">
      <c r="A169" s="1">
        <f t="shared" ca="1" si="43"/>
        <v>1545</v>
      </c>
      <c r="B169" s="2" t="str">
        <f t="shared" ca="1" si="44"/>
        <v>enter_room.return</v>
      </c>
      <c r="C169" s="3" t="str">
        <f ca="1">_xlfn.TEXTJOIN(" ",FALSE,OFFSET(program!$B$2,0,A169,1,M169))</f>
        <v>109 -3</v>
      </c>
      <c r="D169" s="4" t="str">
        <f ca="1">IF($H169="data",".dat "&amp;Y169,
IF($H169="str",".str "&amp;_xlfn.TEXTJOIN(" ",FALSE,OFFSET(program!$B$2,0,A169+1,1,M169-1)),
IF(O169&lt;&gt;0,"LD"&amp;O169&amp;"  "&amp;CHOOSE(O169,Y169,Z169)&amp;", "&amp;AA169,
$L169&amp;" "&amp;_xlfn.TEXTJOIN(", ",TRUE,$Y169:$AA169)
)))</f>
        <v>SP+  -3</v>
      </c>
      <c r="E169" s="19" t="b">
        <f t="shared" ca="1" si="45"/>
        <v>0</v>
      </c>
      <c r="F169" s="5" t="str">
        <f t="shared" ca="1" si="46"/>
        <v>enter_room</v>
      </c>
      <c r="G169" s="5">
        <f t="shared" ca="1" si="47"/>
        <v>1424</v>
      </c>
      <c r="H169" s="5" t="str">
        <f t="shared" si="48"/>
        <v>code</v>
      </c>
      <c r="I169" s="13" t="b">
        <f t="shared" si="49"/>
        <v>0</v>
      </c>
      <c r="J169" s="6">
        <f ca="1">OFFSET(program!$B$2,0,disasm!A169)</f>
        <v>109</v>
      </c>
      <c r="K169" s="7">
        <f t="shared" ca="1" si="50"/>
        <v>9</v>
      </c>
      <c r="L169" s="7" t="str">
        <f t="shared" ca="1" si="51"/>
        <v xml:space="preserve">SP+ </v>
      </c>
      <c r="M169" s="7">
        <f t="shared" ca="1" si="52"/>
        <v>2</v>
      </c>
      <c r="N169" s="7">
        <f t="shared" ca="1" si="53"/>
        <v>1</v>
      </c>
      <c r="O169" s="7">
        <f t="shared" ca="1" si="54"/>
        <v>0</v>
      </c>
      <c r="P169" s="8">
        <f t="shared" ca="1" si="55"/>
        <v>1</v>
      </c>
      <c r="Q169" s="8" t="str">
        <f t="shared" ca="1" si="56"/>
        <v/>
      </c>
      <c r="R169" s="8" t="str">
        <f t="shared" ca="1" si="57"/>
        <v/>
      </c>
      <c r="S169" s="8" t="str">
        <f t="shared" ca="1" si="58"/>
        <v>num</v>
      </c>
      <c r="T169" s="8" t="str">
        <f t="shared" ca="1" si="59"/>
        <v/>
      </c>
      <c r="U169" s="8" t="str">
        <f t="shared" ca="1" si="60"/>
        <v/>
      </c>
      <c r="V169" s="7">
        <f ca="1">IF(P169="","",OFFSET(program!$B$2,0,disasm!$A169+COLUMN()-COLUMN($V169)+IF($I169,0,1)))</f>
        <v>-3</v>
      </c>
      <c r="W169" s="7" t="str">
        <f ca="1">IF(Q169="","",OFFSET(program!$B$2,0,disasm!$A169+COLUMN()-COLUMN($V169)+IF($I169,0,1)))</f>
        <v/>
      </c>
      <c r="X169" s="7" t="str">
        <f ca="1">IF(R169="","",OFFSET(program!$B$2,0,disasm!$A169+COLUMN()-COLUMN($V169)+IF($I169,0,1)))</f>
        <v/>
      </c>
      <c r="Y169" s="3" t="str">
        <f t="shared" ca="1" si="61"/>
        <v>-3</v>
      </c>
      <c r="Z169" s="3" t="str">
        <f t="shared" ca="1" si="62"/>
        <v/>
      </c>
      <c r="AA169" s="3" t="str">
        <f t="shared" ca="1" si="63"/>
        <v/>
      </c>
      <c r="AB169" s="3" t="str">
        <f ca="1">" "
&amp;AF169
&amp;IF(AND(OR(K169=5,K169=6),MOD(INT(J169/1000),10)=1)," A2","")
&amp;IF(AND(NOT(I169),J169=109,OFFSET(program!$B$2,0,disasm!$A169+1)&gt;0,NOT(ISNUMBER(FIND(" A1 "," "&amp;AF169&amp;" "))))," AUTOLABEL","")
&amp;" "</f>
        <v xml:space="preserve">  </v>
      </c>
      <c r="AC169" s="17" t="s">
        <v>35</v>
      </c>
      <c r="AD169" s="17" t="s">
        <v>36</v>
      </c>
    </row>
    <row r="170" spans="1:32" x14ac:dyDescent="0.2">
      <c r="A170" s="1">
        <f t="shared" ca="1" si="43"/>
        <v>1547</v>
      </c>
      <c r="B170" s="2" t="str">
        <f t="shared" ca="1" si="44"/>
        <v>enter_room+123</v>
      </c>
      <c r="C170" s="3" t="str">
        <f ca="1">_xlfn.TEXTJOIN(" ",FALSE,OFFSET(program!$B$2,0,A170,1,M170))</f>
        <v>2105 1 0</v>
      </c>
      <c r="D170" s="4" t="str">
        <f ca="1">IF($H170="data",".dat "&amp;Y170,
IF($H170="str",".str "&amp;_xlfn.TEXTJOIN(" ",FALSE,OFFSET(program!$B$2,0,A170+1,1,M170-1)),
IF(O170&lt;&gt;0,"LD"&amp;O170&amp;"  "&amp;CHOOSE(O170,Y170,Z170)&amp;", "&amp;AA170,
$L170&amp;" "&amp;_xlfn.TEXTJOIN(", ",TRUE,$Y170:$AA170)
)))</f>
        <v>J!=0 1, [SP+0]</v>
      </c>
      <c r="E170" s="19" t="b">
        <f t="shared" ca="1" si="45"/>
        <v>0</v>
      </c>
      <c r="F170" s="5" t="str">
        <f t="shared" ca="1" si="46"/>
        <v>enter_room</v>
      </c>
      <c r="G170" s="5">
        <f t="shared" ca="1" si="47"/>
        <v>1424</v>
      </c>
      <c r="H170" s="5" t="str">
        <f t="shared" si="48"/>
        <v>code</v>
      </c>
      <c r="I170" s="13" t="b">
        <f t="shared" si="49"/>
        <v>0</v>
      </c>
      <c r="J170" s="6">
        <f ca="1">OFFSET(program!$B$2,0,disasm!A170)</f>
        <v>2105</v>
      </c>
      <c r="K170" s="7">
        <f t="shared" ca="1" si="50"/>
        <v>5</v>
      </c>
      <c r="L170" s="7" t="str">
        <f t="shared" ca="1" si="51"/>
        <v>J!=0</v>
      </c>
      <c r="M170" s="7">
        <f t="shared" ca="1" si="52"/>
        <v>3</v>
      </c>
      <c r="N170" s="7">
        <f t="shared" ca="1" si="53"/>
        <v>2</v>
      </c>
      <c r="O170" s="7">
        <f t="shared" ca="1" si="54"/>
        <v>0</v>
      </c>
      <c r="P170" s="8">
        <f t="shared" ca="1" si="55"/>
        <v>1</v>
      </c>
      <c r="Q170" s="8">
        <f t="shared" ca="1" si="56"/>
        <v>2</v>
      </c>
      <c r="R170" s="8" t="str">
        <f t="shared" ca="1" si="57"/>
        <v/>
      </c>
      <c r="S170" s="8" t="str">
        <f t="shared" ca="1" si="58"/>
        <v>num</v>
      </c>
      <c r="T170" s="8" t="str">
        <f t="shared" ca="1" si="59"/>
        <v>num</v>
      </c>
      <c r="U170" s="8" t="str">
        <f t="shared" ca="1" si="60"/>
        <v/>
      </c>
      <c r="V170" s="7">
        <f ca="1">IF(P170="","",OFFSET(program!$B$2,0,disasm!$A170+COLUMN()-COLUMN($V170)+IF($I170,0,1)))</f>
        <v>1</v>
      </c>
      <c r="W170" s="7">
        <f ca="1">IF(Q170="","",OFFSET(program!$B$2,0,disasm!$A170+COLUMN()-COLUMN($V170)+IF($I170,0,1)))</f>
        <v>0</v>
      </c>
      <c r="X170" s="7" t="str">
        <f ca="1">IF(R170="","",OFFSET(program!$B$2,0,disasm!$A170+COLUMN()-COLUMN($V170)+IF($I170,0,1)))</f>
        <v/>
      </c>
      <c r="Y170" s="3" t="str">
        <f t="shared" ca="1" si="61"/>
        <v>1</v>
      </c>
      <c r="Z170" s="3" t="str">
        <f t="shared" ca="1" si="62"/>
        <v>[SP+0]</v>
      </c>
      <c r="AA170" s="3" t="str">
        <f t="shared" ca="1" si="63"/>
        <v/>
      </c>
      <c r="AB170" s="3" t="str">
        <f ca="1">" "
&amp;AF170
&amp;IF(AND(OR(K170=5,K170=6),MOD(INT(J170/1000),10)=1)," A2","")
&amp;IF(AND(NOT(I170),J170=109,OFFSET(program!$B$2,0,disasm!$A170+1)&gt;0,NOT(ISNUMBER(FIND(" A1 "," "&amp;AF170&amp;" "))))," AUTOLABEL","")
&amp;" "</f>
        <v xml:space="preserve">  </v>
      </c>
    </row>
    <row r="171" spans="1:32" x14ac:dyDescent="0.2">
      <c r="A171" s="1">
        <f t="shared" ca="1" si="43"/>
        <v>1550</v>
      </c>
      <c r="B171" s="2" t="str">
        <f t="shared" si="44"/>
        <v>roomvar_sens_floor.player_obj_weight</v>
      </c>
      <c r="C171" s="3" t="str">
        <f ca="1">_xlfn.TEXTJOIN(" ",FALSE,OFFSET(program!$B$2,0,A171,1,M171))</f>
        <v>109</v>
      </c>
      <c r="D171" s="4" t="str">
        <f ca="1">IF($H171="data",".dat "&amp;Y171,
IF($H171="str",".str "&amp;_xlfn.TEXTJOIN(" ",FALSE,OFFSET(program!$B$2,0,A171+1,1,M171-1)),
IF(O171&lt;&gt;0,"LD"&amp;O171&amp;"  "&amp;CHOOSE(O171,Y171,Z171)&amp;", "&amp;AA171,
$L171&amp;" "&amp;_xlfn.TEXTJOIN(", ",TRUE,$Y171:$AA171)
)))</f>
        <v>.dat 109</v>
      </c>
      <c r="E171" s="19" t="b">
        <f t="shared" ca="1" si="45"/>
        <v>1</v>
      </c>
      <c r="F171" s="5" t="str">
        <f t="shared" si="46"/>
        <v>roomvar_sens_floor</v>
      </c>
      <c r="G171" s="5">
        <f t="shared" ca="1" si="47"/>
        <v>1550</v>
      </c>
      <c r="H171" s="5" t="str">
        <f t="shared" si="48"/>
        <v>data</v>
      </c>
      <c r="I171" s="13" t="b">
        <f t="shared" si="49"/>
        <v>1</v>
      </c>
      <c r="J171" s="6">
        <f ca="1">OFFSET(program!$B$2,0,disasm!A171)</f>
        <v>109</v>
      </c>
      <c r="K171" s="7">
        <f t="shared" ca="1" si="50"/>
        <v>9</v>
      </c>
      <c r="L171" s="7" t="str">
        <f t="shared" ca="1" si="51"/>
        <v xml:space="preserve">SP+ </v>
      </c>
      <c r="M171" s="7">
        <f t="shared" si="52"/>
        <v>1</v>
      </c>
      <c r="N171" s="7">
        <f t="shared" si="53"/>
        <v>1</v>
      </c>
      <c r="O171" s="7">
        <f t="shared" si="54"/>
        <v>0</v>
      </c>
      <c r="P171" s="8">
        <f t="shared" si="55"/>
        <v>1</v>
      </c>
      <c r="Q171" s="8" t="str">
        <f t="shared" si="56"/>
        <v/>
      </c>
      <c r="R171" s="8" t="str">
        <f t="shared" si="57"/>
        <v/>
      </c>
      <c r="S171" s="8" t="str">
        <f t="shared" ca="1" si="58"/>
        <v>num</v>
      </c>
      <c r="T171" s="8" t="str">
        <f t="shared" si="59"/>
        <v/>
      </c>
      <c r="U171" s="8" t="str">
        <f t="shared" si="60"/>
        <v/>
      </c>
      <c r="V171" s="7">
        <f ca="1">IF(P171="","",OFFSET(program!$B$2,0,disasm!$A171+COLUMN()-COLUMN($V171)+IF($I171,0,1)))</f>
        <v>109</v>
      </c>
      <c r="W171" s="7" t="str">
        <f ca="1">IF(Q171="","",OFFSET(program!$B$2,0,disasm!$A171+COLUMN()-COLUMN($V171)+IF($I171,0,1)))</f>
        <v/>
      </c>
      <c r="X171" s="7" t="str">
        <f ca="1">IF(R171="","",OFFSET(program!$B$2,0,disasm!$A171+COLUMN()-COLUMN($V171)+IF($I171,0,1)))</f>
        <v/>
      </c>
      <c r="Y171" s="3" t="str">
        <f t="shared" ca="1" si="61"/>
        <v>109</v>
      </c>
      <c r="Z171" s="3" t="str">
        <f t="shared" si="62"/>
        <v/>
      </c>
      <c r="AA171" s="3" t="str">
        <f t="shared" si="63"/>
        <v/>
      </c>
      <c r="AB171" s="3" t="str">
        <f ca="1">" "
&amp;AF171
&amp;IF(AND(OR(K171=5,K171=6),MOD(INT(J171/1000),10)=1)," A2","")
&amp;IF(AND(NOT(I171),J171=109,OFFSET(program!$B$2,0,disasm!$A171+1)&gt;0,NOT(ISNUMBER(FIND(" A1 "," "&amp;AF171&amp;" "))))," AUTOLABEL","")
&amp;" "</f>
        <v xml:space="preserve"> DATA </v>
      </c>
      <c r="AC171" s="17" t="s">
        <v>247</v>
      </c>
      <c r="AE171" s="12" t="s">
        <v>258</v>
      </c>
      <c r="AF171" s="12" t="s">
        <v>24</v>
      </c>
    </row>
    <row r="172" spans="1:32" x14ac:dyDescent="0.2">
      <c r="A172" s="1">
        <f t="shared" ca="1" si="43"/>
        <v>1551</v>
      </c>
      <c r="B172" s="2" t="str">
        <f t="shared" ca="1" si="44"/>
        <v>roomvar_sens_floor.const3300</v>
      </c>
      <c r="C172" s="3" t="str">
        <f ca="1">_xlfn.TEXTJOIN(" ",FALSE,OFFSET(program!$B$2,0,A172,1,M172))</f>
        <v>0</v>
      </c>
      <c r="D172" s="4" t="str">
        <f ca="1">IF($H172="data",".dat "&amp;Y172,
IF($H172="str",".str "&amp;_xlfn.TEXTJOIN(" ",FALSE,OFFSET(program!$B$2,0,A172+1,1,M172-1)),
IF(O172&lt;&gt;0,"LD"&amp;O172&amp;"  "&amp;CHOOSE(O172,Y172,Z172)&amp;", "&amp;AA172,
$L172&amp;" "&amp;_xlfn.TEXTJOIN(", ",TRUE,$Y172:$AA172)
)))</f>
        <v>.dat 0</v>
      </c>
      <c r="E172" s="19" t="b">
        <f t="shared" ca="1" si="45"/>
        <v>1</v>
      </c>
      <c r="F172" s="5" t="str">
        <f t="shared" ca="1" si="46"/>
        <v>roomvar_sens_floor</v>
      </c>
      <c r="G172" s="5">
        <f t="shared" ca="1" si="47"/>
        <v>1550</v>
      </c>
      <c r="H172" s="5" t="str">
        <f t="shared" si="48"/>
        <v>data</v>
      </c>
      <c r="I172" s="13" t="b">
        <f t="shared" si="49"/>
        <v>1</v>
      </c>
      <c r="J172" s="6">
        <f ca="1">OFFSET(program!$B$2,0,disasm!A172)</f>
        <v>0</v>
      </c>
      <c r="K172" s="7">
        <f t="shared" ca="1" si="50"/>
        <v>0</v>
      </c>
      <c r="L172" s="7" t="e">
        <f t="shared" ca="1" si="51"/>
        <v>#VALUE!</v>
      </c>
      <c r="M172" s="7">
        <f t="shared" si="52"/>
        <v>1</v>
      </c>
      <c r="N172" s="7">
        <f t="shared" si="53"/>
        <v>1</v>
      </c>
      <c r="O172" s="7">
        <f t="shared" si="54"/>
        <v>0</v>
      </c>
      <c r="P172" s="8">
        <f t="shared" si="55"/>
        <v>1</v>
      </c>
      <c r="Q172" s="8" t="str">
        <f t="shared" si="56"/>
        <v/>
      </c>
      <c r="R172" s="8" t="str">
        <f t="shared" si="57"/>
        <v/>
      </c>
      <c r="S172" s="8" t="str">
        <f t="shared" ca="1" si="58"/>
        <v>num</v>
      </c>
      <c r="T172" s="8" t="str">
        <f t="shared" si="59"/>
        <v/>
      </c>
      <c r="U172" s="8" t="str">
        <f t="shared" si="60"/>
        <v/>
      </c>
      <c r="V172" s="7">
        <f ca="1">IF(P172="","",OFFSET(program!$B$2,0,disasm!$A172+COLUMN()-COLUMN($V172)+IF($I172,0,1)))</f>
        <v>0</v>
      </c>
      <c r="W172" s="7" t="str">
        <f ca="1">IF(Q172="","",OFFSET(program!$B$2,0,disasm!$A172+COLUMN()-COLUMN($V172)+IF($I172,0,1)))</f>
        <v/>
      </c>
      <c r="X172" s="7" t="str">
        <f ca="1">IF(R172="","",OFFSET(program!$B$2,0,disasm!$A172+COLUMN()-COLUMN($V172)+IF($I172,0,1)))</f>
        <v/>
      </c>
      <c r="Y172" s="3" t="str">
        <f t="shared" ca="1" si="61"/>
        <v>0</v>
      </c>
      <c r="Z172" s="3" t="str">
        <f t="shared" si="62"/>
        <v/>
      </c>
      <c r="AA172" s="3" t="str">
        <f t="shared" si="63"/>
        <v/>
      </c>
      <c r="AB172" s="3" t="str">
        <f ca="1">" "
&amp;AF172
&amp;IF(AND(OR(K172=5,K172=6),MOD(INT(J172/1000),10)=1)," A2","")
&amp;IF(AND(NOT(I172),J172=109,OFFSET(program!$B$2,0,disasm!$A172+1)&gt;0,NOT(ISNUMBER(FIND(" A1 "," "&amp;AF172&amp;" "))))," AUTOLABEL","")
&amp;" "</f>
        <v xml:space="preserve">  </v>
      </c>
      <c r="AC172" s="17" t="s">
        <v>331</v>
      </c>
      <c r="AD172" s="17" t="s">
        <v>332</v>
      </c>
      <c r="AE172" s="12"/>
    </row>
    <row r="173" spans="1:32" x14ac:dyDescent="0.2">
      <c r="A173" s="1">
        <f t="shared" ca="1" si="43"/>
        <v>1552</v>
      </c>
      <c r="B173" s="2" t="str">
        <f t="shared" ca="1" si="44"/>
        <v>roomvar_sens_floor.weight_compare</v>
      </c>
      <c r="C173" s="3" t="str">
        <f ca="1">_xlfn.TEXTJOIN(" ",FALSE,OFFSET(program!$B$2,0,A173,1,M173))</f>
        <v>99</v>
      </c>
      <c r="D173" s="4" t="str">
        <f ca="1">IF($H173="data",".dat "&amp;Y173,
IF($H173="str",".str "&amp;_xlfn.TEXTJOIN(" ",FALSE,OFFSET(program!$B$2,0,A173+1,1,M173-1)),
IF(O173&lt;&gt;0,"LD"&amp;O173&amp;"  "&amp;CHOOSE(O173,Y173,Z173)&amp;", "&amp;AA173,
$L173&amp;" "&amp;_xlfn.TEXTJOIN(", ",TRUE,$Y173:$AA173)
)))</f>
        <v>.dat 99</v>
      </c>
      <c r="E173" s="19" t="b">
        <f t="shared" ca="1" si="45"/>
        <v>1</v>
      </c>
      <c r="F173" s="5" t="str">
        <f t="shared" ca="1" si="46"/>
        <v>roomvar_sens_floor</v>
      </c>
      <c r="G173" s="5">
        <f t="shared" ca="1" si="47"/>
        <v>1550</v>
      </c>
      <c r="H173" s="5" t="str">
        <f t="shared" si="48"/>
        <v>data</v>
      </c>
      <c r="I173" s="13" t="b">
        <f t="shared" si="49"/>
        <v>1</v>
      </c>
      <c r="J173" s="6">
        <f ca="1">OFFSET(program!$B$2,0,disasm!A173)</f>
        <v>99</v>
      </c>
      <c r="K173" s="7">
        <f t="shared" ca="1" si="50"/>
        <v>99</v>
      </c>
      <c r="L173" s="7" t="str">
        <f t="shared" ca="1" si="51"/>
        <v>END</v>
      </c>
      <c r="M173" s="7">
        <f t="shared" si="52"/>
        <v>1</v>
      </c>
      <c r="N173" s="7">
        <f t="shared" si="53"/>
        <v>1</v>
      </c>
      <c r="O173" s="7">
        <f t="shared" si="54"/>
        <v>0</v>
      </c>
      <c r="P173" s="8">
        <f t="shared" si="55"/>
        <v>1</v>
      </c>
      <c r="Q173" s="8" t="str">
        <f t="shared" si="56"/>
        <v/>
      </c>
      <c r="R173" s="8" t="str">
        <f t="shared" si="57"/>
        <v/>
      </c>
      <c r="S173" s="8" t="str">
        <f t="shared" ca="1" si="58"/>
        <v>num</v>
      </c>
      <c r="T173" s="8" t="str">
        <f t="shared" si="59"/>
        <v/>
      </c>
      <c r="U173" s="8" t="str">
        <f t="shared" si="60"/>
        <v/>
      </c>
      <c r="V173" s="7">
        <f ca="1">IF(P173="","",OFFSET(program!$B$2,0,disasm!$A173+COLUMN()-COLUMN($V173)+IF($I173,0,1)))</f>
        <v>99</v>
      </c>
      <c r="W173" s="7" t="str">
        <f ca="1">IF(Q173="","",OFFSET(program!$B$2,0,disasm!$A173+COLUMN()-COLUMN($V173)+IF($I173,0,1)))</f>
        <v/>
      </c>
      <c r="X173" s="7" t="str">
        <f ca="1">IF(R173="","",OFFSET(program!$B$2,0,disasm!$A173+COLUMN()-COLUMN($V173)+IF($I173,0,1)))</f>
        <v/>
      </c>
      <c r="Y173" s="3" t="str">
        <f t="shared" ca="1" si="61"/>
        <v>99</v>
      </c>
      <c r="Z173" s="3" t="str">
        <f t="shared" si="62"/>
        <v/>
      </c>
      <c r="AA173" s="3" t="str">
        <f t="shared" si="63"/>
        <v/>
      </c>
      <c r="AB173" s="3" t="str">
        <f ca="1">" "
&amp;AF173
&amp;IF(AND(OR(K173=5,K173=6),MOD(INT(J173/1000),10)=1)," A2","")
&amp;IF(AND(NOT(I173),J173=109,OFFSET(program!$B$2,0,disasm!$A173+1)&gt;0,NOT(ISNUMBER(FIND(" A1 "," "&amp;AF173&amp;" "))))," AUTOLABEL","")
&amp;" "</f>
        <v xml:space="preserve">  </v>
      </c>
      <c r="AC173" s="17" t="s">
        <v>302</v>
      </c>
      <c r="AE173" s="12"/>
    </row>
    <row r="174" spans="1:32" x14ac:dyDescent="0.2">
      <c r="A174" s="1">
        <f t="shared" ca="1" si="43"/>
        <v>1553</v>
      </c>
      <c r="B174" s="2" t="str">
        <f t="shared" ca="1" si="44"/>
        <v>roomhdl_sens_floor</v>
      </c>
      <c r="C174" s="3" t="str">
        <f ca="1">_xlfn.TEXTJOIN(" ",FALSE,OFFSET(program!$B$2,0,A174,1,M174))</f>
        <v>109 2</v>
      </c>
      <c r="D174" s="4" t="str">
        <f ca="1">IF($H174="data",".dat "&amp;Y174,
IF($H174="str",".str "&amp;_xlfn.TEXTJOIN(" ",FALSE,OFFSET(program!$B$2,0,A174+1,1,M174-1)),
IF(O174&lt;&gt;0,"LD"&amp;O174&amp;"  "&amp;CHOOSE(O174,Y174,Z174)&amp;", "&amp;AA174,
$L174&amp;" "&amp;_xlfn.TEXTJOIN(", ",TRUE,$Y174:$AA174)
)))</f>
        <v>SP+  2</v>
      </c>
      <c r="E174" s="19" t="b">
        <f t="shared" ca="1" si="45"/>
        <v>0</v>
      </c>
      <c r="F174" s="5" t="str">
        <f t="shared" si="46"/>
        <v>roomhdl_sens_floor</v>
      </c>
      <c r="G174" s="5">
        <f t="shared" ca="1" si="47"/>
        <v>1553</v>
      </c>
      <c r="H174" s="5" t="str">
        <f t="shared" si="48"/>
        <v>code</v>
      </c>
      <c r="I174" s="13" t="b">
        <f t="shared" si="49"/>
        <v>0</v>
      </c>
      <c r="J174" s="6">
        <f ca="1">OFFSET(program!$B$2,0,disasm!A174)</f>
        <v>109</v>
      </c>
      <c r="K174" s="7">
        <f t="shared" ca="1" si="50"/>
        <v>9</v>
      </c>
      <c r="L174" s="7" t="str">
        <f t="shared" ca="1" si="51"/>
        <v xml:space="preserve">SP+ </v>
      </c>
      <c r="M174" s="7">
        <f t="shared" ca="1" si="52"/>
        <v>2</v>
      </c>
      <c r="N174" s="7">
        <f t="shared" ca="1" si="53"/>
        <v>1</v>
      </c>
      <c r="O174" s="7">
        <f t="shared" ca="1" si="54"/>
        <v>0</v>
      </c>
      <c r="P174" s="8">
        <f t="shared" ca="1" si="55"/>
        <v>1</v>
      </c>
      <c r="Q174" s="8" t="str">
        <f t="shared" ca="1" si="56"/>
        <v/>
      </c>
      <c r="R174" s="8" t="str">
        <f t="shared" ca="1" si="57"/>
        <v/>
      </c>
      <c r="S174" s="8" t="str">
        <f t="shared" ca="1" si="58"/>
        <v>num</v>
      </c>
      <c r="T174" s="8" t="str">
        <f t="shared" ca="1" si="59"/>
        <v/>
      </c>
      <c r="U174" s="8" t="str">
        <f t="shared" ca="1" si="60"/>
        <v/>
      </c>
      <c r="V174" s="7">
        <f ca="1">IF(P174="","",OFFSET(program!$B$2,0,disasm!$A174+COLUMN()-COLUMN($V174)+IF($I174,0,1)))</f>
        <v>2</v>
      </c>
      <c r="W174" s="7" t="str">
        <f ca="1">IF(Q174="","",OFFSET(program!$B$2,0,disasm!$A174+COLUMN()-COLUMN($V174)+IF($I174,0,1)))</f>
        <v/>
      </c>
      <c r="X174" s="7" t="str">
        <f ca="1">IF(R174="","",OFFSET(program!$B$2,0,disasm!$A174+COLUMN()-COLUMN($V174)+IF($I174,0,1)))</f>
        <v/>
      </c>
      <c r="Y174" s="3" t="str">
        <f t="shared" ca="1" si="61"/>
        <v>2</v>
      </c>
      <c r="Z174" s="3" t="str">
        <f t="shared" ca="1" si="62"/>
        <v/>
      </c>
      <c r="AA174" s="3" t="str">
        <f t="shared" ca="1" si="63"/>
        <v/>
      </c>
      <c r="AB174" s="3" t="str">
        <f ca="1">" "
&amp;AF174
&amp;IF(AND(OR(K174=5,K174=6),MOD(INT(J174/1000),10)=1)," A2","")
&amp;IF(AND(NOT(I174),J174=109,OFFSET(program!$B$2,0,disasm!$A174+1)&gt;0,NOT(ISNUMBER(FIND(" A1 "," "&amp;AF174&amp;" "))))," AUTOLABEL","")
&amp;" "</f>
        <v xml:space="preserve"> CODE AUTOLABEL </v>
      </c>
      <c r="AD174" s="17" t="s">
        <v>249</v>
      </c>
      <c r="AE174" s="12" t="s">
        <v>252</v>
      </c>
      <c r="AF174" s="12" t="s">
        <v>25</v>
      </c>
    </row>
    <row r="175" spans="1:32" x14ac:dyDescent="0.2">
      <c r="A175" s="1">
        <f t="shared" ca="1" si="43"/>
        <v>1555</v>
      </c>
      <c r="B175" s="2" t="str">
        <f t="shared" ca="1" si="44"/>
        <v>roomhdl_sens_floor+2</v>
      </c>
      <c r="C175" s="3" t="str">
        <f ca="1">_xlfn.TEXTJOIN(" ",FALSE,OFFSET(program!$B$2,0,A175,1,M175))</f>
        <v>1102 1 0 1550</v>
      </c>
      <c r="D175" s="4" t="str">
        <f ca="1">IF($H175="data",".dat "&amp;Y175,
IF($H175="str",".str "&amp;_xlfn.TEXTJOIN(" ",FALSE,OFFSET(program!$B$2,0,A175+1,1,M175-1)),
IF(O175&lt;&gt;0,"LD"&amp;O175&amp;"  "&amp;CHOOSE(O175,Y175,Z175)&amp;", "&amp;AA175,
$L175&amp;" "&amp;_xlfn.TEXTJOIN(", ",TRUE,$Y175:$AA175)
)))</f>
        <v>LD2  0, [roomvar_sens_floor.player_obj_weight]</v>
      </c>
      <c r="E175" s="19" t="b">
        <f t="shared" ca="1" si="45"/>
        <v>0</v>
      </c>
      <c r="F175" s="5" t="str">
        <f t="shared" ca="1" si="46"/>
        <v>roomhdl_sens_floor</v>
      </c>
      <c r="G175" s="5">
        <f t="shared" ca="1" si="47"/>
        <v>1553</v>
      </c>
      <c r="H175" s="5" t="str">
        <f t="shared" si="48"/>
        <v>code</v>
      </c>
      <c r="I175" s="13" t="b">
        <f t="shared" si="49"/>
        <v>0</v>
      </c>
      <c r="J175" s="6">
        <f ca="1">OFFSET(program!$B$2,0,disasm!A175)</f>
        <v>1102</v>
      </c>
      <c r="K175" s="7">
        <f t="shared" ca="1" si="50"/>
        <v>2</v>
      </c>
      <c r="L175" s="7" t="str">
        <f t="shared" ca="1" si="51"/>
        <v xml:space="preserve">MUL </v>
      </c>
      <c r="M175" s="7">
        <f t="shared" ca="1" si="52"/>
        <v>4</v>
      </c>
      <c r="N175" s="7">
        <f t="shared" ca="1" si="53"/>
        <v>3</v>
      </c>
      <c r="O175" s="7">
        <f t="shared" ca="1" si="54"/>
        <v>2</v>
      </c>
      <c r="P175" s="8">
        <f t="shared" ca="1" si="55"/>
        <v>1</v>
      </c>
      <c r="Q175" s="8">
        <f t="shared" ca="1" si="56"/>
        <v>1</v>
      </c>
      <c r="R175" s="8">
        <f t="shared" ca="1" si="57"/>
        <v>0</v>
      </c>
      <c r="S175" s="8" t="str">
        <f t="shared" ca="1" si="58"/>
        <v>num</v>
      </c>
      <c r="T175" s="8" t="str">
        <f t="shared" ca="1" si="59"/>
        <v>num</v>
      </c>
      <c r="U175" s="8" t="str">
        <f t="shared" ca="1" si="60"/>
        <v>addr</v>
      </c>
      <c r="V175" s="7">
        <f ca="1">IF(P175="","",OFFSET(program!$B$2,0,disasm!$A175+COLUMN()-COLUMN($V175)+IF($I175,0,1)))</f>
        <v>1</v>
      </c>
      <c r="W175" s="7">
        <f ca="1">IF(Q175="","",OFFSET(program!$B$2,0,disasm!$A175+COLUMN()-COLUMN($V175)+IF($I175,0,1)))</f>
        <v>0</v>
      </c>
      <c r="X175" s="7">
        <f ca="1">IF(R175="","",OFFSET(program!$B$2,0,disasm!$A175+COLUMN()-COLUMN($V175)+IF($I175,0,1)))</f>
        <v>1550</v>
      </c>
      <c r="Y175" s="3" t="str">
        <f t="shared" ca="1" si="61"/>
        <v>1</v>
      </c>
      <c r="Z175" s="3" t="str">
        <f t="shared" ca="1" si="62"/>
        <v>0</v>
      </c>
      <c r="AA175" s="3" t="str">
        <f t="shared" ca="1" si="63"/>
        <v>[roomvar_sens_floor.player_obj_weight]</v>
      </c>
      <c r="AB175" s="3" t="str">
        <f ca="1">" "
&amp;AF175
&amp;IF(AND(OR(K175=5,K175=6),MOD(INT(J175/1000),10)=1)," A2","")
&amp;IF(AND(NOT(I175),J175=109,OFFSET(program!$B$2,0,disasm!$A175+1)&gt;0,NOT(ISNUMBER(FIND(" A1 "," "&amp;AF175&amp;" "))))," AUTOLABEL","")
&amp;" "</f>
        <v xml:space="preserve">  </v>
      </c>
      <c r="AD175" s="17" t="s">
        <v>248</v>
      </c>
    </row>
    <row r="176" spans="1:32" x14ac:dyDescent="0.2">
      <c r="A176" s="1">
        <f t="shared" ca="1" si="43"/>
        <v>1559</v>
      </c>
      <c r="B176" s="2" t="str">
        <f t="shared" ca="1" si="44"/>
        <v>roomhdl_sens_floor+6</v>
      </c>
      <c r="C176" s="3" t="str">
        <f ca="1">_xlfn.TEXTJOIN(" ",FALSE,OFFSET(program!$B$2,0,A176,1,M176))</f>
        <v>21102 4601 1 1</v>
      </c>
      <c r="D176" s="4" t="str">
        <f ca="1">IF($H176="data",".dat "&amp;Y176,
IF($H176="str",".str "&amp;_xlfn.TEXTJOIN(" ",FALSE,OFFSET(program!$B$2,0,A176+1,1,M176-1)),
IF(O176&lt;&gt;0,"LD"&amp;O176&amp;"  "&amp;CHOOSE(O176,Y176,Z176)&amp;", "&amp;AA176,
$L176&amp;" "&amp;_xlfn.TEXTJOIN(", ",TRUE,$Y176:$AA176)
)))</f>
        <v>LD1  obj_spool_of_cat6.room, [SP+1]</v>
      </c>
      <c r="E176" s="19" t="b">
        <f t="shared" ca="1" si="45"/>
        <v>0</v>
      </c>
      <c r="F176" s="5" t="str">
        <f t="shared" ca="1" si="46"/>
        <v>roomhdl_sens_floor</v>
      </c>
      <c r="G176" s="5">
        <f t="shared" ca="1" si="47"/>
        <v>1553</v>
      </c>
      <c r="H176" s="5" t="str">
        <f t="shared" si="48"/>
        <v>code</v>
      </c>
      <c r="I176" s="13" t="b">
        <f t="shared" si="49"/>
        <v>0</v>
      </c>
      <c r="J176" s="6">
        <f ca="1">OFFSET(program!$B$2,0,disasm!A176)</f>
        <v>21102</v>
      </c>
      <c r="K176" s="7">
        <f t="shared" ca="1" si="50"/>
        <v>2</v>
      </c>
      <c r="L176" s="7" t="str">
        <f t="shared" ca="1" si="51"/>
        <v xml:space="preserve">MUL </v>
      </c>
      <c r="M176" s="7">
        <f t="shared" ca="1" si="52"/>
        <v>4</v>
      </c>
      <c r="N176" s="7">
        <f t="shared" ca="1" si="53"/>
        <v>3</v>
      </c>
      <c r="O176" s="7">
        <f t="shared" ca="1" si="54"/>
        <v>1</v>
      </c>
      <c r="P176" s="8">
        <f t="shared" ca="1" si="55"/>
        <v>1</v>
      </c>
      <c r="Q176" s="8">
        <f t="shared" ca="1" si="56"/>
        <v>1</v>
      </c>
      <c r="R176" s="8">
        <f t="shared" ca="1" si="57"/>
        <v>2</v>
      </c>
      <c r="S176" s="8" t="str">
        <f t="shared" ca="1" si="58"/>
        <v>addr</v>
      </c>
      <c r="T176" s="8" t="str">
        <f t="shared" ca="1" si="59"/>
        <v>num</v>
      </c>
      <c r="U176" s="8" t="str">
        <f t="shared" ca="1" si="60"/>
        <v>num</v>
      </c>
      <c r="V176" s="7">
        <f ca="1">IF(P176="","",OFFSET(program!$B$2,0,disasm!$A176+COLUMN()-COLUMN($V176)+IF($I176,0,1)))</f>
        <v>4601</v>
      </c>
      <c r="W176" s="7">
        <f ca="1">IF(Q176="","",OFFSET(program!$B$2,0,disasm!$A176+COLUMN()-COLUMN($V176)+IF($I176,0,1)))</f>
        <v>1</v>
      </c>
      <c r="X176" s="7">
        <f ca="1">IF(R176="","",OFFSET(program!$B$2,0,disasm!$A176+COLUMN()-COLUMN($V176)+IF($I176,0,1)))</f>
        <v>1</v>
      </c>
      <c r="Y176" s="3" t="str">
        <f t="shared" ca="1" si="61"/>
        <v>obj_spool_of_cat6.room</v>
      </c>
      <c r="Z176" s="3" t="str">
        <f t="shared" ca="1" si="62"/>
        <v>1</v>
      </c>
      <c r="AA176" s="3" t="str">
        <f t="shared" ca="1" si="63"/>
        <v>[SP+1]</v>
      </c>
      <c r="AB176" s="3" t="str">
        <f ca="1">" "
&amp;AF176
&amp;IF(AND(OR(K176=5,K176=6),MOD(INT(J176/1000),10)=1)," A2","")
&amp;IF(AND(NOT(I176),J176=109,OFFSET(program!$B$2,0,disasm!$A176+1)&gt;0,NOT(ISNUMBER(FIND(" A1 "," "&amp;AF176&amp;" "))))," AUTOLABEL","")
&amp;" "</f>
        <v xml:space="preserve"> A1 </v>
      </c>
      <c r="AF176" s="12" t="s">
        <v>31</v>
      </c>
    </row>
    <row r="177" spans="1:32" x14ac:dyDescent="0.2">
      <c r="A177" s="1">
        <f t="shared" ca="1" si="43"/>
        <v>1563</v>
      </c>
      <c r="B177" s="2" t="str">
        <f t="shared" ca="1" si="44"/>
        <v>roomhdl_sens_floor+10</v>
      </c>
      <c r="C177" s="3" t="str">
        <f ca="1">_xlfn.TEXTJOIN(" ",FALSE,OFFSET(program!$B$2,0,A177,1,M177))</f>
        <v>21101 0 13 2</v>
      </c>
      <c r="D177" s="4" t="str">
        <f ca="1">IF($H177="data",".dat "&amp;Y177,
IF($H177="str",".str "&amp;_xlfn.TEXTJOIN(" ",FALSE,OFFSET(program!$B$2,0,A177+1,1,M177-1)),
IF(O177&lt;&gt;0,"LD"&amp;O177&amp;"  "&amp;CHOOSE(O177,Y177,Z177)&amp;", "&amp;AA177,
$L177&amp;" "&amp;_xlfn.TEXTJOIN(", ",TRUE,$Y177:$AA177)
)))</f>
        <v>LD2  13, [SP+2]</v>
      </c>
      <c r="E177" s="19" t="b">
        <f t="shared" ca="1" si="45"/>
        <v>0</v>
      </c>
      <c r="F177" s="5" t="str">
        <f t="shared" ca="1" si="46"/>
        <v>roomhdl_sens_floor</v>
      </c>
      <c r="G177" s="5">
        <f t="shared" ca="1" si="47"/>
        <v>1553</v>
      </c>
      <c r="H177" s="5" t="str">
        <f t="shared" si="48"/>
        <v>code</v>
      </c>
      <c r="I177" s="13" t="b">
        <f t="shared" si="49"/>
        <v>0</v>
      </c>
      <c r="J177" s="6">
        <f ca="1">OFFSET(program!$B$2,0,disasm!A177)</f>
        <v>21101</v>
      </c>
      <c r="K177" s="7">
        <f t="shared" ca="1" si="50"/>
        <v>1</v>
      </c>
      <c r="L177" s="7" t="str">
        <f t="shared" ca="1" si="51"/>
        <v xml:space="preserve">ADD </v>
      </c>
      <c r="M177" s="7">
        <f t="shared" ca="1" si="52"/>
        <v>4</v>
      </c>
      <c r="N177" s="7">
        <f t="shared" ca="1" si="53"/>
        <v>3</v>
      </c>
      <c r="O177" s="7">
        <f t="shared" ca="1" si="54"/>
        <v>2</v>
      </c>
      <c r="P177" s="8">
        <f t="shared" ca="1" si="55"/>
        <v>1</v>
      </c>
      <c r="Q177" s="8">
        <f t="shared" ca="1" si="56"/>
        <v>1</v>
      </c>
      <c r="R177" s="8">
        <f t="shared" ca="1" si="57"/>
        <v>2</v>
      </c>
      <c r="S177" s="8" t="str">
        <f t="shared" ca="1" si="58"/>
        <v>num</v>
      </c>
      <c r="T177" s="8" t="str">
        <f t="shared" ca="1" si="59"/>
        <v>num</v>
      </c>
      <c r="U177" s="8" t="str">
        <f t="shared" ca="1" si="60"/>
        <v>num</v>
      </c>
      <c r="V177" s="7">
        <f ca="1">IF(P177="","",OFFSET(program!$B$2,0,disasm!$A177+COLUMN()-COLUMN($V177)+IF($I177,0,1)))</f>
        <v>0</v>
      </c>
      <c r="W177" s="7">
        <f ca="1">IF(Q177="","",OFFSET(program!$B$2,0,disasm!$A177+COLUMN()-COLUMN($V177)+IF($I177,0,1)))</f>
        <v>13</v>
      </c>
      <c r="X177" s="7">
        <f ca="1">IF(R177="","",OFFSET(program!$B$2,0,disasm!$A177+COLUMN()-COLUMN($V177)+IF($I177,0,1)))</f>
        <v>2</v>
      </c>
      <c r="Y177" s="3" t="str">
        <f t="shared" ca="1" si="61"/>
        <v>0</v>
      </c>
      <c r="Z177" s="3" t="str">
        <f t="shared" ca="1" si="62"/>
        <v>13</v>
      </c>
      <c r="AA177" s="3" t="str">
        <f t="shared" ca="1" si="63"/>
        <v>[SP+2]</v>
      </c>
      <c r="AB177" s="3" t="str">
        <f ca="1">" "
&amp;AF177
&amp;IF(AND(OR(K177=5,K177=6),MOD(INT(J177/1000),10)=1)," A2","")
&amp;IF(AND(NOT(I177),J177=109,OFFSET(program!$B$2,0,disasm!$A177+1)&gt;0,NOT(ISNUMBER(FIND(" A1 "," "&amp;AF177&amp;" "))))," AUTOLABEL","")
&amp;" "</f>
        <v xml:space="preserve">  </v>
      </c>
    </row>
    <row r="178" spans="1:32" x14ac:dyDescent="0.2">
      <c r="A178" s="1">
        <f t="shared" ca="1" si="43"/>
        <v>1567</v>
      </c>
      <c r="B178" s="2" t="str">
        <f t="shared" ca="1" si="44"/>
        <v>roomhdl_sens_floor+14</v>
      </c>
      <c r="C178" s="3" t="str">
        <f ca="1">_xlfn.TEXTJOIN(" ",FALSE,OFFSET(program!$B$2,0,A178,1,M178))</f>
        <v>21102 4 1 3</v>
      </c>
      <c r="D178" s="4" t="str">
        <f ca="1">IF($H178="data",".dat "&amp;Y178,
IF($H178="str",".str "&amp;_xlfn.TEXTJOIN(" ",FALSE,OFFSET(program!$B$2,0,A178+1,1,M178-1)),
IF(O178&lt;&gt;0,"LD"&amp;O178&amp;"  "&amp;CHOOSE(O178,Y178,Z178)&amp;", "&amp;AA178,
$L178&amp;" "&amp;_xlfn.TEXTJOIN(", ",TRUE,$Y178:$AA178)
)))</f>
        <v>LD1  4, [SP+3]</v>
      </c>
      <c r="E178" s="19" t="b">
        <f t="shared" ca="1" si="45"/>
        <v>0</v>
      </c>
      <c r="F178" s="5" t="str">
        <f t="shared" ca="1" si="46"/>
        <v>roomhdl_sens_floor</v>
      </c>
      <c r="G178" s="5">
        <f t="shared" ca="1" si="47"/>
        <v>1553</v>
      </c>
      <c r="H178" s="5" t="str">
        <f t="shared" si="48"/>
        <v>code</v>
      </c>
      <c r="I178" s="13" t="b">
        <f t="shared" si="49"/>
        <v>0</v>
      </c>
      <c r="J178" s="6">
        <f ca="1">OFFSET(program!$B$2,0,disasm!A178)</f>
        <v>21102</v>
      </c>
      <c r="K178" s="7">
        <f t="shared" ca="1" si="50"/>
        <v>2</v>
      </c>
      <c r="L178" s="7" t="str">
        <f t="shared" ca="1" si="51"/>
        <v xml:space="preserve">MUL </v>
      </c>
      <c r="M178" s="7">
        <f t="shared" ca="1" si="52"/>
        <v>4</v>
      </c>
      <c r="N178" s="7">
        <f t="shared" ca="1" si="53"/>
        <v>3</v>
      </c>
      <c r="O178" s="7">
        <f t="shared" ca="1" si="54"/>
        <v>1</v>
      </c>
      <c r="P178" s="8">
        <f t="shared" ca="1" si="55"/>
        <v>1</v>
      </c>
      <c r="Q178" s="8">
        <f t="shared" ca="1" si="56"/>
        <v>1</v>
      </c>
      <c r="R178" s="8">
        <f t="shared" ca="1" si="57"/>
        <v>2</v>
      </c>
      <c r="S178" s="8" t="str">
        <f t="shared" ca="1" si="58"/>
        <v>num</v>
      </c>
      <c r="T178" s="8" t="str">
        <f t="shared" ca="1" si="59"/>
        <v>num</v>
      </c>
      <c r="U178" s="8" t="str">
        <f t="shared" ca="1" si="60"/>
        <v>num</v>
      </c>
      <c r="V178" s="7">
        <f ca="1">IF(P178="","",OFFSET(program!$B$2,0,disasm!$A178+COLUMN()-COLUMN($V178)+IF($I178,0,1)))</f>
        <v>4</v>
      </c>
      <c r="W178" s="7">
        <f ca="1">IF(Q178="","",OFFSET(program!$B$2,0,disasm!$A178+COLUMN()-COLUMN($V178)+IF($I178,0,1)))</f>
        <v>1</v>
      </c>
      <c r="X178" s="7">
        <f ca="1">IF(R178="","",OFFSET(program!$B$2,0,disasm!$A178+COLUMN()-COLUMN($V178)+IF($I178,0,1)))</f>
        <v>3</v>
      </c>
      <c r="Y178" s="3" t="str">
        <f t="shared" ca="1" si="61"/>
        <v>4</v>
      </c>
      <c r="Z178" s="3" t="str">
        <f t="shared" ca="1" si="62"/>
        <v>1</v>
      </c>
      <c r="AA178" s="3" t="str">
        <f t="shared" ca="1" si="63"/>
        <v>[SP+3]</v>
      </c>
      <c r="AB178" s="3" t="str">
        <f ca="1">" "
&amp;AF178
&amp;IF(AND(OR(K178=5,K178=6),MOD(INT(J178/1000),10)=1)," A2","")
&amp;IF(AND(NOT(I178),J178=109,OFFSET(program!$B$2,0,disasm!$A178+1)&gt;0,NOT(ISNUMBER(FIND(" A1 "," "&amp;AF178&amp;" "))))," AUTOLABEL","")
&amp;" "</f>
        <v xml:space="preserve">  </v>
      </c>
    </row>
    <row r="179" spans="1:32" x14ac:dyDescent="0.2">
      <c r="A179" s="1">
        <f t="shared" ca="1" si="43"/>
        <v>1571</v>
      </c>
      <c r="B179" s="2" t="str">
        <f t="shared" ca="1" si="44"/>
        <v>roomhdl_sens_floor+18</v>
      </c>
      <c r="C179" s="3" t="str">
        <f ca="1">_xlfn.TEXTJOIN(" ",FALSE,OFFSET(program!$B$2,0,A179,1,M179))</f>
        <v>21102 1 1664 4</v>
      </c>
      <c r="D179" s="4" t="str">
        <f ca="1">IF($H179="data",".dat "&amp;Y179,
IF($H179="str",".str "&amp;_xlfn.TEXTJOIN(" ",FALSE,OFFSET(program!$B$2,0,A179+1,1,M179-1)),
IF(O179&lt;&gt;0,"LD"&amp;O179&amp;"  "&amp;CHOOSE(O179,Y179,Z179)&amp;", "&amp;AA179,
$L179&amp;" "&amp;_xlfn.TEXTJOIN(", ",TRUE,$Y179:$AA179)
)))</f>
        <v>LD2  objhdl_sens_floor, [SP+4]</v>
      </c>
      <c r="E179" s="19" t="b">
        <f t="shared" ca="1" si="45"/>
        <v>0</v>
      </c>
      <c r="F179" s="5" t="str">
        <f t="shared" ca="1" si="46"/>
        <v>roomhdl_sens_floor</v>
      </c>
      <c r="G179" s="5">
        <f t="shared" ca="1" si="47"/>
        <v>1553</v>
      </c>
      <c r="H179" s="5" t="str">
        <f t="shared" si="48"/>
        <v>code</v>
      </c>
      <c r="I179" s="13" t="b">
        <f t="shared" si="49"/>
        <v>0</v>
      </c>
      <c r="J179" s="6">
        <f ca="1">OFFSET(program!$B$2,0,disasm!A179)</f>
        <v>21102</v>
      </c>
      <c r="K179" s="7">
        <f t="shared" ca="1" si="50"/>
        <v>2</v>
      </c>
      <c r="L179" s="7" t="str">
        <f t="shared" ca="1" si="51"/>
        <v xml:space="preserve">MUL </v>
      </c>
      <c r="M179" s="7">
        <f t="shared" ca="1" si="52"/>
        <v>4</v>
      </c>
      <c r="N179" s="7">
        <f t="shared" ca="1" si="53"/>
        <v>3</v>
      </c>
      <c r="O179" s="7">
        <f t="shared" ca="1" si="54"/>
        <v>2</v>
      </c>
      <c r="P179" s="8">
        <f t="shared" ca="1" si="55"/>
        <v>1</v>
      </c>
      <c r="Q179" s="8">
        <f t="shared" ca="1" si="56"/>
        <v>1</v>
      </c>
      <c r="R179" s="8">
        <f t="shared" ca="1" si="57"/>
        <v>2</v>
      </c>
      <c r="S179" s="8" t="str">
        <f t="shared" ca="1" si="58"/>
        <v>num</v>
      </c>
      <c r="T179" s="8" t="str">
        <f t="shared" ca="1" si="59"/>
        <v>addr</v>
      </c>
      <c r="U179" s="8" t="str">
        <f t="shared" ca="1" si="60"/>
        <v>num</v>
      </c>
      <c r="V179" s="7">
        <f ca="1">IF(P179="","",OFFSET(program!$B$2,0,disasm!$A179+COLUMN()-COLUMN($V179)+IF($I179,0,1)))</f>
        <v>1</v>
      </c>
      <c r="W179" s="7">
        <f ca="1">IF(Q179="","",OFFSET(program!$B$2,0,disasm!$A179+COLUMN()-COLUMN($V179)+IF($I179,0,1)))</f>
        <v>1664</v>
      </c>
      <c r="X179" s="7">
        <f ca="1">IF(R179="","",OFFSET(program!$B$2,0,disasm!$A179+COLUMN()-COLUMN($V179)+IF($I179,0,1)))</f>
        <v>4</v>
      </c>
      <c r="Y179" s="3" t="str">
        <f t="shared" ca="1" si="61"/>
        <v>1</v>
      </c>
      <c r="Z179" s="3" t="str">
        <f t="shared" ca="1" si="62"/>
        <v>objhdl_sens_floor</v>
      </c>
      <c r="AA179" s="3" t="str">
        <f t="shared" ca="1" si="63"/>
        <v>[SP+4]</v>
      </c>
      <c r="AB179" s="3" t="str">
        <f ca="1">" "
&amp;AF179
&amp;IF(AND(OR(K179=5,K179=6),MOD(INT(J179/1000),10)=1)," A2","")
&amp;IF(AND(NOT(I179),J179=109,OFFSET(program!$B$2,0,disasm!$A179+1)&gt;0,NOT(ISNUMBER(FIND(" A1 "," "&amp;AF179&amp;" "))))," AUTOLABEL","")
&amp;" "</f>
        <v xml:space="preserve"> A2 </v>
      </c>
      <c r="AF179" s="12" t="s">
        <v>19</v>
      </c>
    </row>
    <row r="180" spans="1:32" x14ac:dyDescent="0.2">
      <c r="A180" s="1">
        <f t="shared" ca="1" si="43"/>
        <v>1575</v>
      </c>
      <c r="B180" s="2" t="str">
        <f t="shared" ca="1" si="44"/>
        <v>roomhdl_sens_floor+22</v>
      </c>
      <c r="C180" s="3" t="str">
        <f ca="1">_xlfn.TEXTJOIN(" ",FALSE,OFFSET(program!$B$2,0,A180,1,M180))</f>
        <v>21102 1582 1 0</v>
      </c>
      <c r="D180" s="4" t="str">
        <f ca="1">IF($H180="data",".dat "&amp;Y180,
IF($H180="str",".str "&amp;_xlfn.TEXTJOIN(" ",FALSE,OFFSET(program!$B$2,0,A180+1,1,M180-1)),
IF(O180&lt;&gt;0,"LD"&amp;O180&amp;"  "&amp;CHOOSE(O180,Y180,Z180)&amp;", "&amp;AA180,
$L180&amp;" "&amp;_xlfn.TEXTJOIN(", ",TRUE,$Y180:$AA180)
)))</f>
        <v>LD1  roomhdl_sens_floor+29, [SP+0]</v>
      </c>
      <c r="E180" s="19" t="b">
        <f t="shared" ca="1" si="45"/>
        <v>0</v>
      </c>
      <c r="F180" s="5" t="str">
        <f t="shared" ca="1" si="46"/>
        <v>roomhdl_sens_floor</v>
      </c>
      <c r="G180" s="5">
        <f t="shared" ca="1" si="47"/>
        <v>1553</v>
      </c>
      <c r="H180" s="5" t="str">
        <f t="shared" si="48"/>
        <v>code</v>
      </c>
      <c r="I180" s="13" t="b">
        <f t="shared" si="49"/>
        <v>0</v>
      </c>
      <c r="J180" s="6">
        <f ca="1">OFFSET(program!$B$2,0,disasm!A180)</f>
        <v>21102</v>
      </c>
      <c r="K180" s="7">
        <f t="shared" ca="1" si="50"/>
        <v>2</v>
      </c>
      <c r="L180" s="7" t="str">
        <f t="shared" ca="1" si="51"/>
        <v xml:space="preserve">MUL </v>
      </c>
      <c r="M180" s="7">
        <f t="shared" ca="1" si="52"/>
        <v>4</v>
      </c>
      <c r="N180" s="7">
        <f t="shared" ca="1" si="53"/>
        <v>3</v>
      </c>
      <c r="O180" s="7">
        <f t="shared" ca="1" si="54"/>
        <v>1</v>
      </c>
      <c r="P180" s="8">
        <f t="shared" ca="1" si="55"/>
        <v>1</v>
      </c>
      <c r="Q180" s="8">
        <f t="shared" ca="1" si="56"/>
        <v>1</v>
      </c>
      <c r="R180" s="8">
        <f t="shared" ca="1" si="57"/>
        <v>2</v>
      </c>
      <c r="S180" s="8" t="str">
        <f t="shared" ca="1" si="58"/>
        <v>addr</v>
      </c>
      <c r="T180" s="8" t="str">
        <f t="shared" ca="1" si="59"/>
        <v>num</v>
      </c>
      <c r="U180" s="8" t="str">
        <f t="shared" ca="1" si="60"/>
        <v>num</v>
      </c>
      <c r="V180" s="7">
        <f ca="1">IF(P180="","",OFFSET(program!$B$2,0,disasm!$A180+COLUMN()-COLUMN($V180)+IF($I180,0,1)))</f>
        <v>1582</v>
      </c>
      <c r="W180" s="7">
        <f ca="1">IF(Q180="","",OFFSET(program!$B$2,0,disasm!$A180+COLUMN()-COLUMN($V180)+IF($I180,0,1)))</f>
        <v>1</v>
      </c>
      <c r="X180" s="7">
        <f ca="1">IF(R180="","",OFFSET(program!$B$2,0,disasm!$A180+COLUMN()-COLUMN($V180)+IF($I180,0,1)))</f>
        <v>0</v>
      </c>
      <c r="Y180" s="3" t="str">
        <f t="shared" ca="1" si="61"/>
        <v>roomhdl_sens_floor+29</v>
      </c>
      <c r="Z180" s="3" t="str">
        <f t="shared" ca="1" si="62"/>
        <v>1</v>
      </c>
      <c r="AA180" s="3" t="str">
        <f t="shared" ca="1" si="63"/>
        <v>[SP+0]</v>
      </c>
      <c r="AB180" s="3" t="str">
        <f ca="1">" "
&amp;AF180
&amp;IF(AND(OR(K180=5,K180=6),MOD(INT(J180/1000),10)=1)," A2","")
&amp;IF(AND(NOT(I180),J180=109,OFFSET(program!$B$2,0,disasm!$A180+1)&gt;0,NOT(ISNUMBER(FIND(" A1 "," "&amp;AF180&amp;" "))))," AUTOLABEL","")
&amp;" "</f>
        <v xml:space="preserve"> A1 </v>
      </c>
      <c r="AF180" s="12" t="s">
        <v>31</v>
      </c>
    </row>
    <row r="181" spans="1:32" x14ac:dyDescent="0.2">
      <c r="A181" s="1">
        <f t="shared" ca="1" si="43"/>
        <v>1579</v>
      </c>
      <c r="B181" s="2" t="str">
        <f t="shared" ca="1" si="44"/>
        <v>roomhdl_sens_floor+26</v>
      </c>
      <c r="C181" s="3" t="str">
        <f ca="1">_xlfn.TEXTJOIN(" ",FALSE,OFFSET(program!$B$2,0,A181,1,M181))</f>
        <v>1106 0 1130</v>
      </c>
      <c r="D181" s="4" t="str">
        <f ca="1">IF($H181="data",".dat "&amp;Y181,
IF($H181="str",".str "&amp;_xlfn.TEXTJOIN(" ",FALSE,OFFSET(program!$B$2,0,A181+1,1,M181-1)),
IF(O181&lt;&gt;0,"LD"&amp;O181&amp;"  "&amp;CHOOSE(O181,Y181,Z181)&amp;", "&amp;AA181,
$L181&amp;" "&amp;_xlfn.TEXTJOIN(", ",TRUE,$Y181:$AA181)
)))</f>
        <v>J=0  0, repeat_items</v>
      </c>
      <c r="E181" s="19" t="b">
        <f t="shared" ca="1" si="45"/>
        <v>0</v>
      </c>
      <c r="F181" s="5" t="str">
        <f t="shared" ca="1" si="46"/>
        <v>roomhdl_sens_floor</v>
      </c>
      <c r="G181" s="5">
        <f t="shared" ca="1" si="47"/>
        <v>1553</v>
      </c>
      <c r="H181" s="5" t="str">
        <f t="shared" si="48"/>
        <v>code</v>
      </c>
      <c r="I181" s="13" t="b">
        <f t="shared" si="49"/>
        <v>0</v>
      </c>
      <c r="J181" s="6">
        <f ca="1">OFFSET(program!$B$2,0,disasm!A181)</f>
        <v>1106</v>
      </c>
      <c r="K181" s="7">
        <f t="shared" ca="1" si="50"/>
        <v>6</v>
      </c>
      <c r="L181" s="7" t="str">
        <f t="shared" ca="1" si="51"/>
        <v xml:space="preserve">J=0 </v>
      </c>
      <c r="M181" s="7">
        <f t="shared" ca="1" si="52"/>
        <v>3</v>
      </c>
      <c r="N181" s="7">
        <f t="shared" ca="1" si="53"/>
        <v>2</v>
      </c>
      <c r="O181" s="7">
        <f t="shared" ca="1" si="54"/>
        <v>0</v>
      </c>
      <c r="P181" s="8">
        <f t="shared" ca="1" si="55"/>
        <v>1</v>
      </c>
      <c r="Q181" s="8">
        <f t="shared" ca="1" si="56"/>
        <v>1</v>
      </c>
      <c r="R181" s="8" t="str">
        <f t="shared" ca="1" si="57"/>
        <v/>
      </c>
      <c r="S181" s="8" t="str">
        <f t="shared" ca="1" si="58"/>
        <v>num</v>
      </c>
      <c r="T181" s="8" t="str">
        <f t="shared" ca="1" si="59"/>
        <v>addr</v>
      </c>
      <c r="U181" s="8" t="str">
        <f t="shared" ca="1" si="60"/>
        <v/>
      </c>
      <c r="V181" s="7">
        <f ca="1">IF(P181="","",OFFSET(program!$B$2,0,disasm!$A181+COLUMN()-COLUMN($V181)+IF($I181,0,1)))</f>
        <v>0</v>
      </c>
      <c r="W181" s="7">
        <f ca="1">IF(Q181="","",OFFSET(program!$B$2,0,disasm!$A181+COLUMN()-COLUMN($V181)+IF($I181,0,1)))</f>
        <v>1130</v>
      </c>
      <c r="X181" s="7" t="str">
        <f ca="1">IF(R181="","",OFFSET(program!$B$2,0,disasm!$A181+COLUMN()-COLUMN($V181)+IF($I181,0,1)))</f>
        <v/>
      </c>
      <c r="Y181" s="3" t="str">
        <f t="shared" ca="1" si="61"/>
        <v>0</v>
      </c>
      <c r="Z181" s="3" t="str">
        <f t="shared" ca="1" si="62"/>
        <v>repeat_items</v>
      </c>
      <c r="AA181" s="3" t="str">
        <f t="shared" ca="1" si="63"/>
        <v/>
      </c>
      <c r="AB181" s="3" t="str">
        <f ca="1">" "
&amp;AF181
&amp;IF(AND(OR(K181=5,K181=6),MOD(INT(J181/1000),10)=1)," A2","")
&amp;IF(AND(NOT(I181),J181=109,OFFSET(program!$B$2,0,disasm!$A181+1)&gt;0,NOT(ISNUMBER(FIND(" A1 "," "&amp;AF181&amp;" "))))," AUTOLABEL","")
&amp;" "</f>
        <v xml:space="preserve">  A2 </v>
      </c>
      <c r="AD181" s="17" t="s">
        <v>250</v>
      </c>
    </row>
    <row r="182" spans="1:32" x14ac:dyDescent="0.2">
      <c r="A182" s="1">
        <f t="shared" ca="1" si="43"/>
        <v>1582</v>
      </c>
      <c r="B182" s="2" t="str">
        <f t="shared" ca="1" si="44"/>
        <v>roomhdl_sens_floor+29</v>
      </c>
      <c r="C182" s="3" t="str">
        <f ca="1">_xlfn.TEXTJOIN(" ",FALSE,OFFSET(program!$B$2,0,A182,1,M182))</f>
        <v>2 2486 1352 1551</v>
      </c>
      <c r="D182" s="4" t="str">
        <f ca="1">IF($H182="data",".dat "&amp;Y182,
IF($H182="str",".str "&amp;_xlfn.TEXTJOIN(" ",FALSE,OFFSET(program!$B$2,0,A182+1,1,M182-1)),
IF(O182&lt;&gt;0,"LD"&amp;O182&amp;"  "&amp;CHOOSE(O182,Y182,Z182)&amp;", "&amp;AA182,
$L182&amp;" "&amp;_xlfn.TEXTJOIN(", ",TRUE,$Y182:$AA182)
)))</f>
        <v>MUL  [const66], [const50], [roomvar_sens_floor.const3300]</v>
      </c>
      <c r="E182" s="19" t="b">
        <f t="shared" ca="1" si="45"/>
        <v>0</v>
      </c>
      <c r="F182" s="5" t="str">
        <f t="shared" ca="1" si="46"/>
        <v>roomhdl_sens_floor</v>
      </c>
      <c r="G182" s="5">
        <f t="shared" ca="1" si="47"/>
        <v>1553</v>
      </c>
      <c r="H182" s="5" t="str">
        <f t="shared" si="48"/>
        <v>code</v>
      </c>
      <c r="I182" s="13" t="b">
        <f t="shared" si="49"/>
        <v>0</v>
      </c>
      <c r="J182" s="6">
        <f ca="1">OFFSET(program!$B$2,0,disasm!A182)</f>
        <v>2</v>
      </c>
      <c r="K182" s="7">
        <f t="shared" ca="1" si="50"/>
        <v>2</v>
      </c>
      <c r="L182" s="7" t="str">
        <f t="shared" ca="1" si="51"/>
        <v xml:space="preserve">MUL </v>
      </c>
      <c r="M182" s="7">
        <f t="shared" ca="1" si="52"/>
        <v>4</v>
      </c>
      <c r="N182" s="7">
        <f t="shared" ca="1" si="53"/>
        <v>3</v>
      </c>
      <c r="O182" s="7">
        <f t="shared" ca="1" si="54"/>
        <v>0</v>
      </c>
      <c r="P182" s="8">
        <f t="shared" ca="1" si="55"/>
        <v>0</v>
      </c>
      <c r="Q182" s="8">
        <f t="shared" ca="1" si="56"/>
        <v>0</v>
      </c>
      <c r="R182" s="8">
        <f t="shared" ca="1" si="57"/>
        <v>0</v>
      </c>
      <c r="S182" s="8" t="str">
        <f t="shared" ca="1" si="58"/>
        <v>addr</v>
      </c>
      <c r="T182" s="8" t="str">
        <f t="shared" ca="1" si="59"/>
        <v>addr</v>
      </c>
      <c r="U182" s="8" t="str">
        <f t="shared" ca="1" si="60"/>
        <v>addr</v>
      </c>
      <c r="V182" s="7">
        <f ca="1">IF(P182="","",OFFSET(program!$B$2,0,disasm!$A182+COLUMN()-COLUMN($V182)+IF($I182,0,1)))</f>
        <v>2486</v>
      </c>
      <c r="W182" s="7">
        <f ca="1">IF(Q182="","",OFFSET(program!$B$2,0,disasm!$A182+COLUMN()-COLUMN($V182)+IF($I182,0,1)))</f>
        <v>1352</v>
      </c>
      <c r="X182" s="7">
        <f ca="1">IF(R182="","",OFFSET(program!$B$2,0,disasm!$A182+COLUMN()-COLUMN($V182)+IF($I182,0,1)))</f>
        <v>1551</v>
      </c>
      <c r="Y182" s="3" t="str">
        <f t="shared" ca="1" si="61"/>
        <v>[const66]</v>
      </c>
      <c r="Z182" s="3" t="str">
        <f t="shared" ca="1" si="62"/>
        <v>[const50]</v>
      </c>
      <c r="AA182" s="3" t="str">
        <f t="shared" ca="1" si="63"/>
        <v>[roomvar_sens_floor.const3300]</v>
      </c>
      <c r="AB182" s="3" t="str">
        <f ca="1">" "
&amp;AF182
&amp;IF(AND(OR(K182=5,K182=6),MOD(INT(J182/1000),10)=1)," A2","")
&amp;IF(AND(NOT(I182),J182=109,OFFSET(program!$B$2,0,disasm!$A182+1)&gt;0,NOT(ISNUMBER(FIND(" A1 "," "&amp;AF182&amp;" "))))," AUTOLABEL","")
&amp;" "</f>
        <v xml:space="preserve">  </v>
      </c>
      <c r="AD182" s="17" t="s">
        <v>330</v>
      </c>
    </row>
    <row r="183" spans="1:32" x14ac:dyDescent="0.2">
      <c r="A183" s="1">
        <f t="shared" ca="1" si="43"/>
        <v>1586</v>
      </c>
      <c r="B183" s="2" t="str">
        <f t="shared" ca="1" si="44"/>
        <v>roomhdl_sens_floor+33</v>
      </c>
      <c r="C183" s="3" t="str">
        <f ca="1">_xlfn.TEXTJOIN(" ",FALSE,OFFSET(program!$B$2,0,A183,1,M183))</f>
        <v>1102 0 1 1552</v>
      </c>
      <c r="D183" s="4" t="str">
        <f ca="1">IF($H183="data",".dat "&amp;Y183,
IF($H183="str",".str "&amp;_xlfn.TEXTJOIN(" ",FALSE,OFFSET(program!$B$2,0,A183+1,1,M183-1)),
IF(O183&lt;&gt;0,"LD"&amp;O183&amp;"  "&amp;CHOOSE(O183,Y183,Z183)&amp;", "&amp;AA183,
$L183&amp;" "&amp;_xlfn.TEXTJOIN(", ",TRUE,$Y183:$AA183)
)))</f>
        <v>LD1  0, [roomvar_sens_floor.weight_compare]</v>
      </c>
      <c r="E183" s="19" t="b">
        <f t="shared" ca="1" si="45"/>
        <v>0</v>
      </c>
      <c r="F183" s="5" t="str">
        <f t="shared" ca="1" si="46"/>
        <v>roomhdl_sens_floor</v>
      </c>
      <c r="G183" s="5">
        <f t="shared" ca="1" si="47"/>
        <v>1553</v>
      </c>
      <c r="H183" s="5" t="str">
        <f t="shared" si="48"/>
        <v>code</v>
      </c>
      <c r="I183" s="13" t="b">
        <f t="shared" si="49"/>
        <v>0</v>
      </c>
      <c r="J183" s="6">
        <f ca="1">OFFSET(program!$B$2,0,disasm!A183)</f>
        <v>1102</v>
      </c>
      <c r="K183" s="7">
        <f t="shared" ca="1" si="50"/>
        <v>2</v>
      </c>
      <c r="L183" s="7" t="str">
        <f t="shared" ca="1" si="51"/>
        <v xml:space="preserve">MUL </v>
      </c>
      <c r="M183" s="7">
        <f t="shared" ca="1" si="52"/>
        <v>4</v>
      </c>
      <c r="N183" s="7">
        <f t="shared" ca="1" si="53"/>
        <v>3</v>
      </c>
      <c r="O183" s="7">
        <f t="shared" ca="1" si="54"/>
        <v>1</v>
      </c>
      <c r="P183" s="8">
        <f t="shared" ca="1" si="55"/>
        <v>1</v>
      </c>
      <c r="Q183" s="8">
        <f t="shared" ca="1" si="56"/>
        <v>1</v>
      </c>
      <c r="R183" s="8">
        <f t="shared" ca="1" si="57"/>
        <v>0</v>
      </c>
      <c r="S183" s="8" t="str">
        <f t="shared" ca="1" si="58"/>
        <v>num</v>
      </c>
      <c r="T183" s="8" t="str">
        <f t="shared" ca="1" si="59"/>
        <v>num</v>
      </c>
      <c r="U183" s="8" t="str">
        <f t="shared" ca="1" si="60"/>
        <v>addr</v>
      </c>
      <c r="V183" s="7">
        <f ca="1">IF(P183="","",OFFSET(program!$B$2,0,disasm!$A183+COLUMN()-COLUMN($V183)+IF($I183,0,1)))</f>
        <v>0</v>
      </c>
      <c r="W183" s="7">
        <f ca="1">IF(Q183="","",OFFSET(program!$B$2,0,disasm!$A183+COLUMN()-COLUMN($V183)+IF($I183,0,1)))</f>
        <v>1</v>
      </c>
      <c r="X183" s="7">
        <f ca="1">IF(R183="","",OFFSET(program!$B$2,0,disasm!$A183+COLUMN()-COLUMN($V183)+IF($I183,0,1)))</f>
        <v>1552</v>
      </c>
      <c r="Y183" s="3" t="str">
        <f t="shared" ca="1" si="61"/>
        <v>0</v>
      </c>
      <c r="Z183" s="3" t="str">
        <f t="shared" ca="1" si="62"/>
        <v>1</v>
      </c>
      <c r="AA183" s="3" t="str">
        <f t="shared" ca="1" si="63"/>
        <v>[roomvar_sens_floor.weight_compare]</v>
      </c>
      <c r="AB183" s="3" t="str">
        <f ca="1">" "
&amp;AF183
&amp;IF(AND(OR(K183=5,K183=6),MOD(INT(J183/1000),10)=1)," A2","")
&amp;IF(AND(NOT(I183),J183=109,OFFSET(program!$B$2,0,disasm!$A183+1)&gt;0,NOT(ISNUMBER(FIND(" A1 "," "&amp;AF183&amp;" "))))," AUTOLABEL","")
&amp;" "</f>
        <v xml:space="preserve">  </v>
      </c>
      <c r="AD183" s="17" t="s">
        <v>281</v>
      </c>
    </row>
    <row r="184" spans="1:32" x14ac:dyDescent="0.2">
      <c r="A184" s="1">
        <f t="shared" ca="1" si="43"/>
        <v>1590</v>
      </c>
      <c r="B184" s="2" t="str">
        <f t="shared" ca="1" si="44"/>
        <v>roomhdl_sens_floor+37</v>
      </c>
      <c r="C184" s="3" t="str">
        <f ca="1">_xlfn.TEXTJOIN(" ",FALSE,OFFSET(program!$B$2,0,A184,1,M184))</f>
        <v>20101 0 1550 1</v>
      </c>
      <c r="D184" s="4" t="str">
        <f ca="1">IF($H184="data",".dat "&amp;Y184,
IF($H184="str",".str "&amp;_xlfn.TEXTJOIN(" ",FALSE,OFFSET(program!$B$2,0,A184+1,1,M184-1)),
IF(O184&lt;&gt;0,"LD"&amp;O184&amp;"  "&amp;CHOOSE(O184,Y184,Z184)&amp;", "&amp;AA184,
$L184&amp;" "&amp;_xlfn.TEXTJOIN(", ",TRUE,$Y184:$AA184)
)))</f>
        <v>LD2  [roomvar_sens_floor.player_obj_weight], [SP+1]</v>
      </c>
      <c r="E184" s="19" t="b">
        <f t="shared" ca="1" si="45"/>
        <v>0</v>
      </c>
      <c r="F184" s="5" t="str">
        <f t="shared" ca="1" si="46"/>
        <v>roomhdl_sens_floor</v>
      </c>
      <c r="G184" s="5">
        <f t="shared" ca="1" si="47"/>
        <v>1553</v>
      </c>
      <c r="H184" s="5" t="str">
        <f t="shared" si="48"/>
        <v>code</v>
      </c>
      <c r="I184" s="13" t="b">
        <f t="shared" si="49"/>
        <v>0</v>
      </c>
      <c r="J184" s="6">
        <f ca="1">OFFSET(program!$B$2,0,disasm!A184)</f>
        <v>20101</v>
      </c>
      <c r="K184" s="7">
        <f t="shared" ca="1" si="50"/>
        <v>1</v>
      </c>
      <c r="L184" s="7" t="str">
        <f t="shared" ca="1" si="51"/>
        <v xml:space="preserve">ADD </v>
      </c>
      <c r="M184" s="7">
        <f t="shared" ca="1" si="52"/>
        <v>4</v>
      </c>
      <c r="N184" s="7">
        <f t="shared" ca="1" si="53"/>
        <v>3</v>
      </c>
      <c r="O184" s="7">
        <f t="shared" ca="1" si="54"/>
        <v>2</v>
      </c>
      <c r="P184" s="8">
        <f t="shared" ca="1" si="55"/>
        <v>1</v>
      </c>
      <c r="Q184" s="8">
        <f t="shared" ca="1" si="56"/>
        <v>0</v>
      </c>
      <c r="R184" s="8">
        <f t="shared" ca="1" si="57"/>
        <v>2</v>
      </c>
      <c r="S184" s="8" t="str">
        <f t="shared" ca="1" si="58"/>
        <v>num</v>
      </c>
      <c r="T184" s="8" t="str">
        <f t="shared" ca="1" si="59"/>
        <v>addr</v>
      </c>
      <c r="U184" s="8" t="str">
        <f t="shared" ca="1" si="60"/>
        <v>num</v>
      </c>
      <c r="V184" s="7">
        <f ca="1">IF(P184="","",OFFSET(program!$B$2,0,disasm!$A184+COLUMN()-COLUMN($V184)+IF($I184,0,1)))</f>
        <v>0</v>
      </c>
      <c r="W184" s="7">
        <f ca="1">IF(Q184="","",OFFSET(program!$B$2,0,disasm!$A184+COLUMN()-COLUMN($V184)+IF($I184,0,1)))</f>
        <v>1550</v>
      </c>
      <c r="X184" s="7">
        <f ca="1">IF(R184="","",OFFSET(program!$B$2,0,disasm!$A184+COLUMN()-COLUMN($V184)+IF($I184,0,1)))</f>
        <v>1</v>
      </c>
      <c r="Y184" s="3" t="str">
        <f t="shared" ca="1" si="61"/>
        <v>0</v>
      </c>
      <c r="Z184" s="3" t="str">
        <f t="shared" ca="1" si="62"/>
        <v>[roomvar_sens_floor.player_obj_weight]</v>
      </c>
      <c r="AA184" s="3" t="str">
        <f t="shared" ca="1" si="63"/>
        <v>[SP+1]</v>
      </c>
      <c r="AB184" s="3" t="str">
        <f ca="1">" "
&amp;AF184
&amp;IF(AND(OR(K184=5,K184=6),MOD(INT(J184/1000),10)=1)," A2","")
&amp;IF(AND(NOT(I184),J184=109,OFFSET(program!$B$2,0,disasm!$A184+1)&gt;0,NOT(ISNUMBER(FIND(" A1 "," "&amp;AF184&amp;" "))))," AUTOLABEL","")
&amp;" "</f>
        <v xml:space="preserve">  </v>
      </c>
    </row>
    <row r="185" spans="1:32" x14ac:dyDescent="0.2">
      <c r="A185" s="1">
        <f t="shared" ca="1" si="43"/>
        <v>1594</v>
      </c>
      <c r="B185" s="2" t="str">
        <f t="shared" ca="1" si="44"/>
        <v>roomhdl_sens_floor+41</v>
      </c>
      <c r="C185" s="3" t="str">
        <f ca="1">_xlfn.TEXTJOIN(" ",FALSE,OFFSET(program!$B$2,0,A185,1,M185))</f>
        <v>21102 1 33 2</v>
      </c>
      <c r="D185" s="4" t="str">
        <f ca="1">IF($H185="data",".dat "&amp;Y185,
IF($H185="str",".str "&amp;_xlfn.TEXTJOIN(" ",FALSE,OFFSET(program!$B$2,0,A185+1,1,M185-1)),
IF(O185&lt;&gt;0,"LD"&amp;O185&amp;"  "&amp;CHOOSE(O185,Y185,Z185)&amp;", "&amp;AA185,
$L185&amp;" "&amp;_xlfn.TEXTJOIN(", ",TRUE,$Y185:$AA185)
)))</f>
        <v>LD2  33, [SP+2]</v>
      </c>
      <c r="E185" s="19" t="b">
        <f t="shared" ca="1" si="45"/>
        <v>0</v>
      </c>
      <c r="F185" s="5" t="str">
        <f t="shared" ca="1" si="46"/>
        <v>roomhdl_sens_floor</v>
      </c>
      <c r="G185" s="5">
        <f t="shared" ca="1" si="47"/>
        <v>1553</v>
      </c>
      <c r="H185" s="5" t="str">
        <f t="shared" si="48"/>
        <v>code</v>
      </c>
      <c r="I185" s="13" t="b">
        <f t="shared" si="49"/>
        <v>0</v>
      </c>
      <c r="J185" s="6">
        <f ca="1">OFFSET(program!$B$2,0,disasm!A185)</f>
        <v>21102</v>
      </c>
      <c r="K185" s="7">
        <f t="shared" ca="1" si="50"/>
        <v>2</v>
      </c>
      <c r="L185" s="7" t="str">
        <f t="shared" ca="1" si="51"/>
        <v xml:space="preserve">MUL </v>
      </c>
      <c r="M185" s="7">
        <f t="shared" ca="1" si="52"/>
        <v>4</v>
      </c>
      <c r="N185" s="7">
        <f t="shared" ca="1" si="53"/>
        <v>3</v>
      </c>
      <c r="O185" s="7">
        <f t="shared" ca="1" si="54"/>
        <v>2</v>
      </c>
      <c r="P185" s="8">
        <f t="shared" ca="1" si="55"/>
        <v>1</v>
      </c>
      <c r="Q185" s="8">
        <f t="shared" ca="1" si="56"/>
        <v>1</v>
      </c>
      <c r="R185" s="8">
        <f t="shared" ca="1" si="57"/>
        <v>2</v>
      </c>
      <c r="S185" s="8" t="str">
        <f t="shared" ca="1" si="58"/>
        <v>num</v>
      </c>
      <c r="T185" s="8" t="str">
        <f t="shared" ca="1" si="59"/>
        <v>num</v>
      </c>
      <c r="U185" s="8" t="str">
        <f t="shared" ca="1" si="60"/>
        <v>num</v>
      </c>
      <c r="V185" s="7">
        <f ca="1">IF(P185="","",OFFSET(program!$B$2,0,disasm!$A185+COLUMN()-COLUMN($V185)+IF($I185,0,1)))</f>
        <v>1</v>
      </c>
      <c r="W185" s="7">
        <f ca="1">IF(Q185="","",OFFSET(program!$B$2,0,disasm!$A185+COLUMN()-COLUMN($V185)+IF($I185,0,1)))</f>
        <v>33</v>
      </c>
      <c r="X185" s="7">
        <f ca="1">IF(R185="","",OFFSET(program!$B$2,0,disasm!$A185+COLUMN()-COLUMN($V185)+IF($I185,0,1)))</f>
        <v>2</v>
      </c>
      <c r="Y185" s="3" t="str">
        <f t="shared" ca="1" si="61"/>
        <v>1</v>
      </c>
      <c r="Z185" s="3" t="str">
        <f t="shared" ca="1" si="62"/>
        <v>33</v>
      </c>
      <c r="AA185" s="3" t="str">
        <f t="shared" ca="1" si="63"/>
        <v>[SP+2]</v>
      </c>
      <c r="AB185" s="3" t="str">
        <f ca="1">" "
&amp;AF185
&amp;IF(AND(OR(K185=5,K185=6),MOD(INT(J185/1000),10)=1)," A2","")
&amp;IF(AND(NOT(I185),J185=109,OFFSET(program!$B$2,0,disasm!$A185+1)&gt;0,NOT(ISNUMBER(FIND(" A1 "," "&amp;AF185&amp;" "))))," AUTOLABEL","")
&amp;" "</f>
        <v xml:space="preserve">  </v>
      </c>
    </row>
    <row r="186" spans="1:32" x14ac:dyDescent="0.2">
      <c r="A186" s="1">
        <f t="shared" ca="1" si="43"/>
        <v>1598</v>
      </c>
      <c r="B186" s="2" t="str">
        <f t="shared" ca="1" si="44"/>
        <v>roomhdl_sens_floor+45</v>
      </c>
      <c r="C186" s="3" t="str">
        <f ca="1">_xlfn.TEXTJOIN(" ",FALSE,OFFSET(program!$B$2,0,A186,1,M186))</f>
        <v>21101 1702 0 3</v>
      </c>
      <c r="D186" s="4" t="str">
        <f ca="1">IF($H186="data",".dat "&amp;Y186,
IF($H186="str",".str "&amp;_xlfn.TEXTJOIN(" ",FALSE,OFFSET(program!$B$2,0,A186+1,1,M186-1)),
IF(O186&lt;&gt;0,"LD"&amp;O186&amp;"  "&amp;CHOOSE(O186,Y186,Z186)&amp;", "&amp;AA186,
$L186&amp;" "&amp;_xlfn.TEXTJOIN(", ",TRUE,$Y186:$AA186)
)))</f>
        <v>LD1  objhdl_weight_bit_handler, [SP+3]</v>
      </c>
      <c r="E186" s="19" t="b">
        <f t="shared" ca="1" si="45"/>
        <v>0</v>
      </c>
      <c r="F186" s="5" t="str">
        <f t="shared" ca="1" si="46"/>
        <v>roomhdl_sens_floor</v>
      </c>
      <c r="G186" s="5">
        <f t="shared" ca="1" si="47"/>
        <v>1553</v>
      </c>
      <c r="H186" s="5" t="str">
        <f t="shared" si="48"/>
        <v>code</v>
      </c>
      <c r="I186" s="13" t="b">
        <f t="shared" si="49"/>
        <v>0</v>
      </c>
      <c r="J186" s="6">
        <f ca="1">OFFSET(program!$B$2,0,disasm!A186)</f>
        <v>21101</v>
      </c>
      <c r="K186" s="7">
        <f t="shared" ca="1" si="50"/>
        <v>1</v>
      </c>
      <c r="L186" s="7" t="str">
        <f t="shared" ca="1" si="51"/>
        <v xml:space="preserve">ADD </v>
      </c>
      <c r="M186" s="7">
        <f t="shared" ca="1" si="52"/>
        <v>4</v>
      </c>
      <c r="N186" s="7">
        <f t="shared" ca="1" si="53"/>
        <v>3</v>
      </c>
      <c r="O186" s="7">
        <f t="shared" ca="1" si="54"/>
        <v>1</v>
      </c>
      <c r="P186" s="8">
        <f t="shared" ca="1" si="55"/>
        <v>1</v>
      </c>
      <c r="Q186" s="8">
        <f t="shared" ca="1" si="56"/>
        <v>1</v>
      </c>
      <c r="R186" s="8">
        <f t="shared" ca="1" si="57"/>
        <v>2</v>
      </c>
      <c r="S186" s="8" t="str">
        <f t="shared" ca="1" si="58"/>
        <v>addr</v>
      </c>
      <c r="T186" s="8" t="str">
        <f t="shared" ca="1" si="59"/>
        <v>num</v>
      </c>
      <c r="U186" s="8" t="str">
        <f t="shared" ca="1" si="60"/>
        <v>num</v>
      </c>
      <c r="V186" s="7">
        <f ca="1">IF(P186="","",OFFSET(program!$B$2,0,disasm!$A186+COLUMN()-COLUMN($V186)+IF($I186,0,1)))</f>
        <v>1702</v>
      </c>
      <c r="W186" s="7">
        <f ca="1">IF(Q186="","",OFFSET(program!$B$2,0,disasm!$A186+COLUMN()-COLUMN($V186)+IF($I186,0,1)))</f>
        <v>0</v>
      </c>
      <c r="X186" s="7">
        <f ca="1">IF(R186="","",OFFSET(program!$B$2,0,disasm!$A186+COLUMN()-COLUMN($V186)+IF($I186,0,1)))</f>
        <v>3</v>
      </c>
      <c r="Y186" s="3" t="str">
        <f t="shared" ca="1" si="61"/>
        <v>objhdl_weight_bit_handler</v>
      </c>
      <c r="Z186" s="3" t="str">
        <f t="shared" ca="1" si="62"/>
        <v>0</v>
      </c>
      <c r="AA186" s="3" t="str">
        <f t="shared" ca="1" si="63"/>
        <v>[SP+3]</v>
      </c>
      <c r="AB186" s="3" t="str">
        <f ca="1">" "
&amp;AF186
&amp;IF(AND(OR(K186=5,K186=6),MOD(INT(J186/1000),10)=1)," A2","")
&amp;IF(AND(NOT(I186),J186=109,OFFSET(program!$B$2,0,disasm!$A186+1)&gt;0,NOT(ISNUMBER(FIND(" A1 "," "&amp;AF186&amp;" "))))," AUTOLABEL","")
&amp;" "</f>
        <v xml:space="preserve"> A1 </v>
      </c>
      <c r="AF186" s="12" t="s">
        <v>31</v>
      </c>
    </row>
    <row r="187" spans="1:32" x14ac:dyDescent="0.2">
      <c r="A187" s="1">
        <f t="shared" ca="1" si="43"/>
        <v>1602</v>
      </c>
      <c r="B187" s="2" t="str">
        <f t="shared" ca="1" si="44"/>
        <v>roomhdl_sens_floor+49</v>
      </c>
      <c r="C187" s="3" t="str">
        <f ca="1">_xlfn.TEXTJOIN(" ",FALSE,OFFSET(program!$B$2,0,A187,1,M187))</f>
        <v>21102 1609 1 0</v>
      </c>
      <c r="D187" s="4" t="str">
        <f ca="1">IF($H187="data",".dat "&amp;Y187,
IF($H187="str",".str "&amp;_xlfn.TEXTJOIN(" ",FALSE,OFFSET(program!$B$2,0,A187+1,1,M187-1)),
IF(O187&lt;&gt;0,"LD"&amp;O187&amp;"  "&amp;CHOOSE(O187,Y187,Z187)&amp;", "&amp;AA187,
$L187&amp;" "&amp;_xlfn.TEXTJOIN(", ",TRUE,$Y187:$AA187)
)))</f>
        <v>LD1  roomhdl_sens_floor+56, [SP+0]</v>
      </c>
      <c r="E187" s="19" t="b">
        <f t="shared" ca="1" si="45"/>
        <v>0</v>
      </c>
      <c r="F187" s="5" t="str">
        <f t="shared" ca="1" si="46"/>
        <v>roomhdl_sens_floor</v>
      </c>
      <c r="G187" s="5">
        <f t="shared" ca="1" si="47"/>
        <v>1553</v>
      </c>
      <c r="H187" s="5" t="str">
        <f t="shared" si="48"/>
        <v>code</v>
      </c>
      <c r="I187" s="13" t="b">
        <f t="shared" si="49"/>
        <v>0</v>
      </c>
      <c r="J187" s="6">
        <f ca="1">OFFSET(program!$B$2,0,disasm!A187)</f>
        <v>21102</v>
      </c>
      <c r="K187" s="7">
        <f t="shared" ca="1" si="50"/>
        <v>2</v>
      </c>
      <c r="L187" s="7" t="str">
        <f t="shared" ca="1" si="51"/>
        <v xml:space="preserve">MUL </v>
      </c>
      <c r="M187" s="7">
        <f t="shared" ca="1" si="52"/>
        <v>4</v>
      </c>
      <c r="N187" s="7">
        <f t="shared" ca="1" si="53"/>
        <v>3</v>
      </c>
      <c r="O187" s="7">
        <f t="shared" ca="1" si="54"/>
        <v>1</v>
      </c>
      <c r="P187" s="8">
        <f t="shared" ca="1" si="55"/>
        <v>1</v>
      </c>
      <c r="Q187" s="8">
        <f t="shared" ca="1" si="56"/>
        <v>1</v>
      </c>
      <c r="R187" s="8">
        <f t="shared" ca="1" si="57"/>
        <v>2</v>
      </c>
      <c r="S187" s="8" t="str">
        <f t="shared" ca="1" si="58"/>
        <v>addr</v>
      </c>
      <c r="T187" s="8" t="str">
        <f t="shared" ca="1" si="59"/>
        <v>num</v>
      </c>
      <c r="U187" s="8" t="str">
        <f t="shared" ca="1" si="60"/>
        <v>num</v>
      </c>
      <c r="V187" s="7">
        <f ca="1">IF(P187="","",OFFSET(program!$B$2,0,disasm!$A187+COLUMN()-COLUMN($V187)+IF($I187,0,1)))</f>
        <v>1609</v>
      </c>
      <c r="W187" s="7">
        <f ca="1">IF(Q187="","",OFFSET(program!$B$2,0,disasm!$A187+COLUMN()-COLUMN($V187)+IF($I187,0,1)))</f>
        <v>1</v>
      </c>
      <c r="X187" s="7">
        <f ca="1">IF(R187="","",OFFSET(program!$B$2,0,disasm!$A187+COLUMN()-COLUMN($V187)+IF($I187,0,1)))</f>
        <v>0</v>
      </c>
      <c r="Y187" s="3" t="str">
        <f t="shared" ca="1" si="61"/>
        <v>roomhdl_sens_floor+56</v>
      </c>
      <c r="Z187" s="3" t="str">
        <f t="shared" ca="1" si="62"/>
        <v>1</v>
      </c>
      <c r="AA187" s="3" t="str">
        <f t="shared" ca="1" si="63"/>
        <v>[SP+0]</v>
      </c>
      <c r="AB187" s="3" t="str">
        <f ca="1">" "
&amp;AF187
&amp;IF(AND(OR(K187=5,K187=6),MOD(INT(J187/1000),10)=1)," A2","")
&amp;IF(AND(NOT(I187),J187=109,OFFSET(program!$B$2,0,disasm!$A187+1)&gt;0,NOT(ISNUMBER(FIND(" A1 "," "&amp;AF187&amp;" "))))," AUTOLABEL","")
&amp;" "</f>
        <v xml:space="preserve"> A1 </v>
      </c>
      <c r="AF187" s="12" t="s">
        <v>31</v>
      </c>
    </row>
    <row r="188" spans="1:32" x14ac:dyDescent="0.2">
      <c r="A188" s="1">
        <f t="shared" ca="1" si="43"/>
        <v>1606</v>
      </c>
      <c r="B188" s="2" t="str">
        <f t="shared" ca="1" si="44"/>
        <v>roomhdl_sens_floor+53</v>
      </c>
      <c r="C188" s="3" t="str">
        <f ca="1">_xlfn.TEXTJOIN(" ",FALSE,OFFSET(program!$B$2,0,A188,1,M188))</f>
        <v>1106 0 2722</v>
      </c>
      <c r="D188" s="4" t="str">
        <f ca="1">IF($H188="data",".dat "&amp;Y188,
IF($H188="str",".str "&amp;_xlfn.TEXTJOIN(" ",FALSE,OFFSET(program!$B$2,0,A188+1,1,M188-1)),
IF(O188&lt;&gt;0,"LD"&amp;O188&amp;"  "&amp;CHOOSE(O188,Y188,Z188)&amp;", "&amp;AA188,
$L188&amp;" "&amp;_xlfn.TEXTJOIN(", ",TRUE,$Y188:$AA188)
)))</f>
        <v>J=0  0, foreach_bit_msbfirst</v>
      </c>
      <c r="E188" s="19" t="b">
        <f t="shared" ca="1" si="45"/>
        <v>0</v>
      </c>
      <c r="F188" s="5" t="str">
        <f t="shared" ca="1" si="46"/>
        <v>roomhdl_sens_floor</v>
      </c>
      <c r="G188" s="5">
        <f t="shared" ca="1" si="47"/>
        <v>1553</v>
      </c>
      <c r="H188" s="5" t="str">
        <f t="shared" si="48"/>
        <v>code</v>
      </c>
      <c r="I188" s="13" t="b">
        <f t="shared" si="49"/>
        <v>0</v>
      </c>
      <c r="J188" s="6">
        <f ca="1">OFFSET(program!$B$2,0,disasm!A188)</f>
        <v>1106</v>
      </c>
      <c r="K188" s="7">
        <f t="shared" ca="1" si="50"/>
        <v>6</v>
      </c>
      <c r="L188" s="7" t="str">
        <f t="shared" ca="1" si="51"/>
        <v xml:space="preserve">J=0 </v>
      </c>
      <c r="M188" s="7">
        <f t="shared" ca="1" si="52"/>
        <v>3</v>
      </c>
      <c r="N188" s="7">
        <f t="shared" ca="1" si="53"/>
        <v>2</v>
      </c>
      <c r="O188" s="7">
        <f t="shared" ca="1" si="54"/>
        <v>0</v>
      </c>
      <c r="P188" s="8">
        <f t="shared" ca="1" si="55"/>
        <v>1</v>
      </c>
      <c r="Q188" s="8">
        <f t="shared" ca="1" si="56"/>
        <v>1</v>
      </c>
      <c r="R188" s="8" t="str">
        <f t="shared" ca="1" si="57"/>
        <v/>
      </c>
      <c r="S188" s="8" t="str">
        <f t="shared" ca="1" si="58"/>
        <v>num</v>
      </c>
      <c r="T188" s="8" t="str">
        <f t="shared" ca="1" si="59"/>
        <v>addr</v>
      </c>
      <c r="U188" s="8" t="str">
        <f t="shared" ca="1" si="60"/>
        <v/>
      </c>
      <c r="V188" s="7">
        <f ca="1">IF(P188="","",OFFSET(program!$B$2,0,disasm!$A188+COLUMN()-COLUMN($V188)+IF($I188,0,1)))</f>
        <v>0</v>
      </c>
      <c r="W188" s="7">
        <f ca="1">IF(Q188="","",OFFSET(program!$B$2,0,disasm!$A188+COLUMN()-COLUMN($V188)+IF($I188,0,1)))</f>
        <v>2722</v>
      </c>
      <c r="X188" s="7" t="str">
        <f ca="1">IF(R188="","",OFFSET(program!$B$2,0,disasm!$A188+COLUMN()-COLUMN($V188)+IF($I188,0,1)))</f>
        <v/>
      </c>
      <c r="Y188" s="3" t="str">
        <f t="shared" ca="1" si="61"/>
        <v>0</v>
      </c>
      <c r="Z188" s="3" t="str">
        <f t="shared" ca="1" si="62"/>
        <v>foreach_bit_msbfirst</v>
      </c>
      <c r="AA188" s="3" t="str">
        <f t="shared" ca="1" si="63"/>
        <v/>
      </c>
      <c r="AB188" s="3" t="str">
        <f ca="1">" "
&amp;AF188
&amp;IF(AND(OR(K188=5,K188=6),MOD(INT(J188/1000),10)=1)," A2","")
&amp;IF(AND(NOT(I188),J188=109,OFFSET(program!$B$2,0,disasm!$A188+1)&gt;0,NOT(ISNUMBER(FIND(" A1 "," "&amp;AF188&amp;" "))))," AUTOLABEL","")
&amp;" "</f>
        <v xml:space="preserve">  A2 </v>
      </c>
      <c r="AD188" s="17" t="s">
        <v>279</v>
      </c>
    </row>
    <row r="189" spans="1:32" x14ac:dyDescent="0.2">
      <c r="A189" s="1">
        <f t="shared" ca="1" si="43"/>
        <v>1609</v>
      </c>
      <c r="B189" s="2" t="str">
        <f t="shared" ca="1" si="44"/>
        <v>roomhdl_sens_floor+56</v>
      </c>
      <c r="C189" s="3" t="str">
        <f ca="1">_xlfn.TEXTJOIN(" ",FALSE,OFFSET(program!$B$2,0,A189,1,M189))</f>
        <v>21007 1552 0 -1</v>
      </c>
      <c r="D189" s="4" t="str">
        <f ca="1">IF($H189="data",".dat "&amp;Y189,
IF($H189="str",".str "&amp;_xlfn.TEXTJOIN(" ",FALSE,OFFSET(program!$B$2,0,A189+1,1,M189-1)),
IF(O189&lt;&gt;0,"LD"&amp;O189&amp;"  "&amp;CHOOSE(O189,Y189,Z189)&amp;", "&amp;AA189,
$L189&amp;" "&amp;_xlfn.TEXTJOIN(", ",TRUE,$Y189:$AA189)
)))</f>
        <v>CMP&lt; [roomvar_sens_floor.weight_compare], 0, [SP-1]</v>
      </c>
      <c r="E189" s="19" t="b">
        <f t="shared" ca="1" si="45"/>
        <v>0</v>
      </c>
      <c r="F189" s="5" t="str">
        <f t="shared" ca="1" si="46"/>
        <v>roomhdl_sens_floor</v>
      </c>
      <c r="G189" s="5">
        <f t="shared" ca="1" si="47"/>
        <v>1553</v>
      </c>
      <c r="H189" s="5" t="str">
        <f t="shared" si="48"/>
        <v>code</v>
      </c>
      <c r="I189" s="13" t="b">
        <f t="shared" si="49"/>
        <v>0</v>
      </c>
      <c r="J189" s="6">
        <f ca="1">OFFSET(program!$B$2,0,disasm!A189)</f>
        <v>21007</v>
      </c>
      <c r="K189" s="7">
        <f t="shared" ca="1" si="50"/>
        <v>7</v>
      </c>
      <c r="L189" s="7" t="str">
        <f t="shared" ca="1" si="51"/>
        <v>CMP&lt;</v>
      </c>
      <c r="M189" s="7">
        <f t="shared" ca="1" si="52"/>
        <v>4</v>
      </c>
      <c r="N189" s="7">
        <f t="shared" ca="1" si="53"/>
        <v>3</v>
      </c>
      <c r="O189" s="7">
        <f t="shared" ca="1" si="54"/>
        <v>0</v>
      </c>
      <c r="P189" s="8">
        <f t="shared" ca="1" si="55"/>
        <v>0</v>
      </c>
      <c r="Q189" s="8">
        <f t="shared" ca="1" si="56"/>
        <v>1</v>
      </c>
      <c r="R189" s="8">
        <f t="shared" ca="1" si="57"/>
        <v>2</v>
      </c>
      <c r="S189" s="8" t="str">
        <f t="shared" ca="1" si="58"/>
        <v>addr</v>
      </c>
      <c r="T189" s="8" t="str">
        <f t="shared" ca="1" si="59"/>
        <v>num</v>
      </c>
      <c r="U189" s="8" t="str">
        <f t="shared" ca="1" si="60"/>
        <v>num</v>
      </c>
      <c r="V189" s="7">
        <f ca="1">IF(P189="","",OFFSET(program!$B$2,0,disasm!$A189+COLUMN()-COLUMN($V189)+IF($I189,0,1)))</f>
        <v>1552</v>
      </c>
      <c r="W189" s="7">
        <f ca="1">IF(Q189="","",OFFSET(program!$B$2,0,disasm!$A189+COLUMN()-COLUMN($V189)+IF($I189,0,1)))</f>
        <v>0</v>
      </c>
      <c r="X189" s="7">
        <f ca="1">IF(R189="","",OFFSET(program!$B$2,0,disasm!$A189+COLUMN()-COLUMN($V189)+IF($I189,0,1)))</f>
        <v>-1</v>
      </c>
      <c r="Y189" s="3" t="str">
        <f t="shared" ca="1" si="61"/>
        <v>[roomvar_sens_floor.weight_compare]</v>
      </c>
      <c r="Z189" s="3" t="str">
        <f t="shared" ca="1" si="62"/>
        <v>0</v>
      </c>
      <c r="AA189" s="3" t="str">
        <f t="shared" ca="1" si="63"/>
        <v>[SP-1]</v>
      </c>
      <c r="AB189" s="3" t="str">
        <f ca="1">" "
&amp;AF189
&amp;IF(AND(OR(K189=5,K189=6),MOD(INT(J189/1000),10)=1)," A2","")
&amp;IF(AND(NOT(I189),J189=109,OFFSET(program!$B$2,0,disasm!$A189+1)&gt;0,NOT(ISNUMBER(FIND(" A1 "," "&amp;AF189&amp;" "))))," AUTOLABEL","")
&amp;" "</f>
        <v xml:space="preserve">  </v>
      </c>
    </row>
    <row r="190" spans="1:32" x14ac:dyDescent="0.2">
      <c r="A190" s="1">
        <f t="shared" ca="1" si="43"/>
        <v>1613</v>
      </c>
      <c r="B190" s="2" t="str">
        <f t="shared" ca="1" si="44"/>
        <v>roomhdl_sens_floor+60</v>
      </c>
      <c r="C190" s="3" t="str">
        <f ca="1">_xlfn.TEXTJOIN(" ",FALSE,OFFSET(program!$B$2,0,A190,1,M190))</f>
        <v>1205 -1 1630</v>
      </c>
      <c r="D190" s="4" t="str">
        <f ca="1">IF($H190="data",".dat "&amp;Y190,
IF($H190="str",".str "&amp;_xlfn.TEXTJOIN(" ",FALSE,OFFSET(program!$B$2,0,A190+1,1,M190-1)),
IF(O190&lt;&gt;0,"LD"&amp;O190&amp;"  "&amp;CHOOSE(O190,Y190,Z190)&amp;", "&amp;AA190,
$L190&amp;" "&amp;_xlfn.TEXTJOIN(", ",TRUE,$Y190:$AA190)
)))</f>
        <v>J!=0 [SP-1], roomhdl_sens_floor.lbl_too_heavy</v>
      </c>
      <c r="E190" s="19" t="b">
        <f t="shared" ca="1" si="45"/>
        <v>0</v>
      </c>
      <c r="F190" s="5" t="str">
        <f t="shared" ca="1" si="46"/>
        <v>roomhdl_sens_floor</v>
      </c>
      <c r="G190" s="5">
        <f t="shared" ca="1" si="47"/>
        <v>1553</v>
      </c>
      <c r="H190" s="5" t="str">
        <f t="shared" si="48"/>
        <v>code</v>
      </c>
      <c r="I190" s="13" t="b">
        <f t="shared" si="49"/>
        <v>0</v>
      </c>
      <c r="J190" s="6">
        <f ca="1">OFFSET(program!$B$2,0,disasm!A190)</f>
        <v>1205</v>
      </c>
      <c r="K190" s="7">
        <f t="shared" ca="1" si="50"/>
        <v>5</v>
      </c>
      <c r="L190" s="7" t="str">
        <f t="shared" ca="1" si="51"/>
        <v>J!=0</v>
      </c>
      <c r="M190" s="7">
        <f t="shared" ca="1" si="52"/>
        <v>3</v>
      </c>
      <c r="N190" s="7">
        <f t="shared" ca="1" si="53"/>
        <v>2</v>
      </c>
      <c r="O190" s="7">
        <f t="shared" ca="1" si="54"/>
        <v>0</v>
      </c>
      <c r="P190" s="8">
        <f t="shared" ca="1" si="55"/>
        <v>2</v>
      </c>
      <c r="Q190" s="8">
        <f t="shared" ca="1" si="56"/>
        <v>1</v>
      </c>
      <c r="R190" s="8" t="str">
        <f t="shared" ca="1" si="57"/>
        <v/>
      </c>
      <c r="S190" s="8" t="str">
        <f t="shared" ca="1" si="58"/>
        <v>num</v>
      </c>
      <c r="T190" s="8" t="str">
        <f t="shared" ca="1" si="59"/>
        <v>addr</v>
      </c>
      <c r="U190" s="8" t="str">
        <f t="shared" ca="1" si="60"/>
        <v/>
      </c>
      <c r="V190" s="7">
        <f ca="1">IF(P190="","",OFFSET(program!$B$2,0,disasm!$A190+COLUMN()-COLUMN($V190)+IF($I190,0,1)))</f>
        <v>-1</v>
      </c>
      <c r="W190" s="7">
        <f ca="1">IF(Q190="","",OFFSET(program!$B$2,0,disasm!$A190+COLUMN()-COLUMN($V190)+IF($I190,0,1)))</f>
        <v>1630</v>
      </c>
      <c r="X190" s="7" t="str">
        <f ca="1">IF(R190="","",OFFSET(program!$B$2,0,disasm!$A190+COLUMN()-COLUMN($V190)+IF($I190,0,1)))</f>
        <v/>
      </c>
      <c r="Y190" s="3" t="str">
        <f t="shared" ca="1" si="61"/>
        <v>[SP-1]</v>
      </c>
      <c r="Z190" s="3" t="str">
        <f t="shared" ca="1" si="62"/>
        <v>roomhdl_sens_floor.lbl_too_heavy</v>
      </c>
      <c r="AA190" s="3" t="str">
        <f t="shared" ca="1" si="63"/>
        <v/>
      </c>
      <c r="AB190" s="3" t="str">
        <f ca="1">" "
&amp;AF190
&amp;IF(AND(OR(K190=5,K190=6),MOD(INT(J190/1000),10)=1)," A2","")
&amp;IF(AND(NOT(I190),J190=109,OFFSET(program!$B$2,0,disasm!$A190+1)&gt;0,NOT(ISNUMBER(FIND(" A1 "," "&amp;AF190&amp;" "))))," AUTOLABEL","")
&amp;" "</f>
        <v xml:space="preserve">  A2 </v>
      </c>
      <c r="AD190" s="17" t="s">
        <v>301</v>
      </c>
    </row>
    <row r="191" spans="1:32" x14ac:dyDescent="0.2">
      <c r="A191" s="1">
        <f t="shared" ca="1" si="43"/>
        <v>1616</v>
      </c>
      <c r="B191" s="2" t="str">
        <f t="shared" ca="1" si="44"/>
        <v>roomhdl_sens_floor+63</v>
      </c>
      <c r="C191" s="3" t="str">
        <f ca="1">_xlfn.TEXTJOIN(" ",FALSE,OFFSET(program!$B$2,0,A191,1,M191))</f>
        <v>20107 0 1552 -1</v>
      </c>
      <c r="D191" s="4" t="str">
        <f ca="1">IF($H191="data",".dat "&amp;Y191,
IF($H191="str",".str "&amp;_xlfn.TEXTJOIN(" ",FALSE,OFFSET(program!$B$2,0,A191+1,1,M191-1)),
IF(O191&lt;&gt;0,"LD"&amp;O191&amp;"  "&amp;CHOOSE(O191,Y191,Z191)&amp;", "&amp;AA191,
$L191&amp;" "&amp;_xlfn.TEXTJOIN(", ",TRUE,$Y191:$AA191)
)))</f>
        <v>CMP&lt; 0, [roomvar_sens_floor.weight_compare], [SP-1]</v>
      </c>
      <c r="E191" s="19" t="b">
        <f t="shared" ca="1" si="45"/>
        <v>0</v>
      </c>
      <c r="F191" s="5" t="str">
        <f t="shared" ca="1" si="46"/>
        <v>roomhdl_sens_floor</v>
      </c>
      <c r="G191" s="5">
        <f t="shared" ca="1" si="47"/>
        <v>1553</v>
      </c>
      <c r="H191" s="5" t="str">
        <f t="shared" si="48"/>
        <v>code</v>
      </c>
      <c r="I191" s="13" t="b">
        <f t="shared" si="49"/>
        <v>0</v>
      </c>
      <c r="J191" s="6">
        <f ca="1">OFFSET(program!$B$2,0,disasm!A191)</f>
        <v>20107</v>
      </c>
      <c r="K191" s="7">
        <f t="shared" ca="1" si="50"/>
        <v>7</v>
      </c>
      <c r="L191" s="7" t="str">
        <f t="shared" ca="1" si="51"/>
        <v>CMP&lt;</v>
      </c>
      <c r="M191" s="7">
        <f t="shared" ca="1" si="52"/>
        <v>4</v>
      </c>
      <c r="N191" s="7">
        <f t="shared" ca="1" si="53"/>
        <v>3</v>
      </c>
      <c r="O191" s="7">
        <f t="shared" ca="1" si="54"/>
        <v>0</v>
      </c>
      <c r="P191" s="8">
        <f t="shared" ca="1" si="55"/>
        <v>1</v>
      </c>
      <c r="Q191" s="8">
        <f t="shared" ca="1" si="56"/>
        <v>0</v>
      </c>
      <c r="R191" s="8">
        <f t="shared" ca="1" si="57"/>
        <v>2</v>
      </c>
      <c r="S191" s="8" t="str">
        <f t="shared" ca="1" si="58"/>
        <v>num</v>
      </c>
      <c r="T191" s="8" t="str">
        <f t="shared" ca="1" si="59"/>
        <v>addr</v>
      </c>
      <c r="U191" s="8" t="str">
        <f t="shared" ca="1" si="60"/>
        <v>num</v>
      </c>
      <c r="V191" s="7">
        <f ca="1">IF(P191="","",OFFSET(program!$B$2,0,disasm!$A191+COLUMN()-COLUMN($V191)+IF($I191,0,1)))</f>
        <v>0</v>
      </c>
      <c r="W191" s="7">
        <f ca="1">IF(Q191="","",OFFSET(program!$B$2,0,disasm!$A191+COLUMN()-COLUMN($V191)+IF($I191,0,1)))</f>
        <v>1552</v>
      </c>
      <c r="X191" s="7">
        <f ca="1">IF(R191="","",OFFSET(program!$B$2,0,disasm!$A191+COLUMN()-COLUMN($V191)+IF($I191,0,1)))</f>
        <v>-1</v>
      </c>
      <c r="Y191" s="3" t="str">
        <f t="shared" ca="1" si="61"/>
        <v>0</v>
      </c>
      <c r="Z191" s="3" t="str">
        <f t="shared" ca="1" si="62"/>
        <v>[roomvar_sens_floor.weight_compare]</v>
      </c>
      <c r="AA191" s="3" t="str">
        <f t="shared" ca="1" si="63"/>
        <v>[SP-1]</v>
      </c>
      <c r="AB191" s="3" t="str">
        <f ca="1">" "
&amp;AF191
&amp;IF(AND(OR(K191=5,K191=6),MOD(INT(J191/1000),10)=1)," A2","")
&amp;IF(AND(NOT(I191),J191=109,OFFSET(program!$B$2,0,disasm!$A191+1)&gt;0,NOT(ISNUMBER(FIND(" A1 "," "&amp;AF191&amp;" "))))," AUTOLABEL","")
&amp;" "</f>
        <v xml:space="preserve">  </v>
      </c>
    </row>
    <row r="192" spans="1:32" x14ac:dyDescent="0.2">
      <c r="A192" s="1">
        <f t="shared" ca="1" si="43"/>
        <v>1620</v>
      </c>
      <c r="B192" s="2" t="str">
        <f t="shared" ca="1" si="44"/>
        <v>roomhdl_sens_floor+67</v>
      </c>
      <c r="C192" s="3" t="str">
        <f ca="1">_xlfn.TEXTJOIN(" ",FALSE,OFFSET(program!$B$2,0,A192,1,M192))</f>
        <v>1205 -1 1637</v>
      </c>
      <c r="D192" s="4" t="str">
        <f ca="1">IF($H192="data",".dat "&amp;Y192,
IF($H192="str",".str "&amp;_xlfn.TEXTJOIN(" ",FALSE,OFFSET(program!$B$2,0,A192+1,1,M192-1)),
IF(O192&lt;&gt;0,"LD"&amp;O192&amp;"  "&amp;CHOOSE(O192,Y192,Z192)&amp;", "&amp;AA192,
$L192&amp;" "&amp;_xlfn.TEXTJOIN(", ",TRUE,$Y192:$AA192)
)))</f>
        <v>J!=0 [SP-1], roomhdl_sens_floor.lbl_too_light</v>
      </c>
      <c r="E192" s="19" t="b">
        <f t="shared" ca="1" si="45"/>
        <v>0</v>
      </c>
      <c r="F192" s="5" t="str">
        <f t="shared" ca="1" si="46"/>
        <v>roomhdl_sens_floor</v>
      </c>
      <c r="G192" s="5">
        <f t="shared" ca="1" si="47"/>
        <v>1553</v>
      </c>
      <c r="H192" s="5" t="str">
        <f t="shared" si="48"/>
        <v>code</v>
      </c>
      <c r="I192" s="13" t="b">
        <f t="shared" si="49"/>
        <v>0</v>
      </c>
      <c r="J192" s="6">
        <f ca="1">OFFSET(program!$B$2,0,disasm!A192)</f>
        <v>1205</v>
      </c>
      <c r="K192" s="7">
        <f t="shared" ca="1" si="50"/>
        <v>5</v>
      </c>
      <c r="L192" s="7" t="str">
        <f t="shared" ca="1" si="51"/>
        <v>J!=0</v>
      </c>
      <c r="M192" s="7">
        <f t="shared" ca="1" si="52"/>
        <v>3</v>
      </c>
      <c r="N192" s="7">
        <f t="shared" ca="1" si="53"/>
        <v>2</v>
      </c>
      <c r="O192" s="7">
        <f t="shared" ca="1" si="54"/>
        <v>0</v>
      </c>
      <c r="P192" s="8">
        <f t="shared" ca="1" si="55"/>
        <v>2</v>
      </c>
      <c r="Q192" s="8">
        <f t="shared" ca="1" si="56"/>
        <v>1</v>
      </c>
      <c r="R192" s="8" t="str">
        <f t="shared" ca="1" si="57"/>
        <v/>
      </c>
      <c r="S192" s="8" t="str">
        <f t="shared" ca="1" si="58"/>
        <v>num</v>
      </c>
      <c r="T192" s="8" t="str">
        <f t="shared" ca="1" si="59"/>
        <v>addr</v>
      </c>
      <c r="U192" s="8" t="str">
        <f t="shared" ca="1" si="60"/>
        <v/>
      </c>
      <c r="V192" s="7">
        <f ca="1">IF(P192="","",OFFSET(program!$B$2,0,disasm!$A192+COLUMN()-COLUMN($V192)+IF($I192,0,1)))</f>
        <v>-1</v>
      </c>
      <c r="W192" s="7">
        <f ca="1">IF(Q192="","",OFFSET(program!$B$2,0,disasm!$A192+COLUMN()-COLUMN($V192)+IF($I192,0,1)))</f>
        <v>1637</v>
      </c>
      <c r="X192" s="7" t="str">
        <f ca="1">IF(R192="","",OFFSET(program!$B$2,0,disasm!$A192+COLUMN()-COLUMN($V192)+IF($I192,0,1)))</f>
        <v/>
      </c>
      <c r="Y192" s="3" t="str">
        <f t="shared" ca="1" si="61"/>
        <v>[SP-1]</v>
      </c>
      <c r="Z192" s="3" t="str">
        <f t="shared" ca="1" si="62"/>
        <v>roomhdl_sens_floor.lbl_too_light</v>
      </c>
      <c r="AA192" s="3" t="str">
        <f t="shared" ca="1" si="63"/>
        <v/>
      </c>
      <c r="AB192" s="3" t="str">
        <f ca="1">" "
&amp;AF192
&amp;IF(AND(OR(K192=5,K192=6),MOD(INT(J192/1000),10)=1)," A2","")
&amp;IF(AND(NOT(I192),J192=109,OFFSET(program!$B$2,0,disasm!$A192+1)&gt;0,NOT(ISNUMBER(FIND(" A1 "," "&amp;AF192&amp;" "))))," AUTOLABEL","")
&amp;" "</f>
        <v xml:space="preserve">  A2 </v>
      </c>
    </row>
    <row r="193" spans="1:32" x14ac:dyDescent="0.2">
      <c r="A193" s="1">
        <f t="shared" ca="1" si="43"/>
        <v>1623</v>
      </c>
      <c r="B193" s="2" t="str">
        <f t="shared" ca="1" si="44"/>
        <v>roomhdl_sens_floor+70</v>
      </c>
      <c r="C193" s="3" t="str">
        <f ca="1">_xlfn.TEXTJOIN(" ",FALSE,OFFSET(program!$B$2,0,A193,1,M193))</f>
        <v>21102 1630 1 0</v>
      </c>
      <c r="D193" s="4" t="str">
        <f ca="1">IF($H193="data",".dat "&amp;Y193,
IF($H193="str",".str "&amp;_xlfn.TEXTJOIN(" ",FALSE,OFFSET(program!$B$2,0,A193+1,1,M193-1)),
IF(O193&lt;&gt;0,"LD"&amp;O193&amp;"  "&amp;CHOOSE(O193,Y193,Z193)&amp;", "&amp;AA193,
$L193&amp;" "&amp;_xlfn.TEXTJOIN(", ",TRUE,$Y193:$AA193)
)))</f>
        <v>LD1  roomhdl_sens_floor.lbl_too_heavy, [SP+0]</v>
      </c>
      <c r="E193" s="19" t="b">
        <f t="shared" ca="1" si="45"/>
        <v>0</v>
      </c>
      <c r="F193" s="5" t="str">
        <f t="shared" ca="1" si="46"/>
        <v>roomhdl_sens_floor</v>
      </c>
      <c r="G193" s="5">
        <f t="shared" ca="1" si="47"/>
        <v>1553</v>
      </c>
      <c r="H193" s="5" t="str">
        <f t="shared" si="48"/>
        <v>code</v>
      </c>
      <c r="I193" s="13" t="b">
        <f t="shared" si="49"/>
        <v>0</v>
      </c>
      <c r="J193" s="6">
        <f ca="1">OFFSET(program!$B$2,0,disasm!A193)</f>
        <v>21102</v>
      </c>
      <c r="K193" s="7">
        <f t="shared" ca="1" si="50"/>
        <v>2</v>
      </c>
      <c r="L193" s="7" t="str">
        <f t="shared" ca="1" si="51"/>
        <v xml:space="preserve">MUL </v>
      </c>
      <c r="M193" s="7">
        <f t="shared" ca="1" si="52"/>
        <v>4</v>
      </c>
      <c r="N193" s="7">
        <f t="shared" ca="1" si="53"/>
        <v>3</v>
      </c>
      <c r="O193" s="7">
        <f t="shared" ca="1" si="54"/>
        <v>1</v>
      </c>
      <c r="P193" s="8">
        <f t="shared" ca="1" si="55"/>
        <v>1</v>
      </c>
      <c r="Q193" s="8">
        <f t="shared" ca="1" si="56"/>
        <v>1</v>
      </c>
      <c r="R193" s="8">
        <f t="shared" ca="1" si="57"/>
        <v>2</v>
      </c>
      <c r="S193" s="8" t="str">
        <f t="shared" ca="1" si="58"/>
        <v>addr</v>
      </c>
      <c r="T193" s="8" t="str">
        <f t="shared" ca="1" si="59"/>
        <v>num</v>
      </c>
      <c r="U193" s="8" t="str">
        <f t="shared" ca="1" si="60"/>
        <v>num</v>
      </c>
      <c r="V193" s="7">
        <f ca="1">IF(P193="","",OFFSET(program!$B$2,0,disasm!$A193+COLUMN()-COLUMN($V193)+IF($I193,0,1)))</f>
        <v>1630</v>
      </c>
      <c r="W193" s="7">
        <f ca="1">IF(Q193="","",OFFSET(program!$B$2,0,disasm!$A193+COLUMN()-COLUMN($V193)+IF($I193,0,1)))</f>
        <v>1</v>
      </c>
      <c r="X193" s="7">
        <f ca="1">IF(R193="","",OFFSET(program!$B$2,0,disasm!$A193+COLUMN()-COLUMN($V193)+IF($I193,0,1)))</f>
        <v>0</v>
      </c>
      <c r="Y193" s="3" t="str">
        <f t="shared" ca="1" si="61"/>
        <v>roomhdl_sens_floor.lbl_too_heavy</v>
      </c>
      <c r="Z193" s="3" t="str">
        <f t="shared" ca="1" si="62"/>
        <v>1</v>
      </c>
      <c r="AA193" s="3" t="str">
        <f t="shared" ca="1" si="63"/>
        <v>[SP+0]</v>
      </c>
      <c r="AB193" s="3" t="str">
        <f ca="1">" "
&amp;AF193
&amp;IF(AND(OR(K193=5,K193=6),MOD(INT(J193/1000),10)=1)," A2","")
&amp;IF(AND(NOT(I193),J193=109,OFFSET(program!$B$2,0,disasm!$A193+1)&gt;0,NOT(ISNUMBER(FIND(" A1 "," "&amp;AF193&amp;" "))))," AUTOLABEL","")
&amp;" "</f>
        <v xml:space="preserve"> A1 </v>
      </c>
      <c r="AF193" s="12" t="s">
        <v>31</v>
      </c>
    </row>
    <row r="194" spans="1:32" x14ac:dyDescent="0.2">
      <c r="A194" s="1">
        <f t="shared" ca="1" si="43"/>
        <v>1627</v>
      </c>
      <c r="B194" s="2" t="str">
        <f t="shared" ca="1" si="44"/>
        <v>roomhdl_sens_floor+74</v>
      </c>
      <c r="C194" s="3" t="str">
        <f ca="1">_xlfn.TEXTJOIN(" ",FALSE,OFFSET(program!$B$2,0,A194,1,M194))</f>
        <v>1105 1 1752</v>
      </c>
      <c r="D194" s="4" t="str">
        <f ca="1">IF($H194="data",".dat "&amp;Y194,
IF($H194="str",".str "&amp;_xlfn.TEXTJOIN(" ",FALSE,OFFSET(program!$B$2,0,A194+1,1,M194-1)),
IF(O194&lt;&gt;0,"LD"&amp;O194&amp;"  "&amp;CHOOSE(O194,Y194,Z194)&amp;", "&amp;AA194,
$L194&amp;" "&amp;_xlfn.TEXTJOIN(", ",TRUE,$Y194:$AA194)
)))</f>
        <v>J!=0 1, print_success_weight</v>
      </c>
      <c r="E194" s="19" t="b">
        <f t="shared" ca="1" si="45"/>
        <v>0</v>
      </c>
      <c r="F194" s="5" t="str">
        <f t="shared" ca="1" si="46"/>
        <v>roomhdl_sens_floor</v>
      </c>
      <c r="G194" s="5">
        <f t="shared" ca="1" si="47"/>
        <v>1553</v>
      </c>
      <c r="H194" s="5" t="str">
        <f t="shared" si="48"/>
        <v>code</v>
      </c>
      <c r="I194" s="13" t="b">
        <f t="shared" si="49"/>
        <v>0</v>
      </c>
      <c r="J194" s="6">
        <f ca="1">OFFSET(program!$B$2,0,disasm!A194)</f>
        <v>1105</v>
      </c>
      <c r="K194" s="7">
        <f t="shared" ca="1" si="50"/>
        <v>5</v>
      </c>
      <c r="L194" s="7" t="str">
        <f t="shared" ca="1" si="51"/>
        <v>J!=0</v>
      </c>
      <c r="M194" s="7">
        <f t="shared" ca="1" si="52"/>
        <v>3</v>
      </c>
      <c r="N194" s="7">
        <f t="shared" ca="1" si="53"/>
        <v>2</v>
      </c>
      <c r="O194" s="7">
        <f t="shared" ca="1" si="54"/>
        <v>0</v>
      </c>
      <c r="P194" s="8">
        <f t="shared" ca="1" si="55"/>
        <v>1</v>
      </c>
      <c r="Q194" s="8">
        <f t="shared" ca="1" si="56"/>
        <v>1</v>
      </c>
      <c r="R194" s="8" t="str">
        <f t="shared" ca="1" si="57"/>
        <v/>
      </c>
      <c r="S194" s="8" t="str">
        <f t="shared" ca="1" si="58"/>
        <v>num</v>
      </c>
      <c r="T194" s="8" t="str">
        <f t="shared" ca="1" si="59"/>
        <v>addr</v>
      </c>
      <c r="U194" s="8" t="str">
        <f t="shared" ca="1" si="60"/>
        <v/>
      </c>
      <c r="V194" s="7">
        <f ca="1">IF(P194="","",OFFSET(program!$B$2,0,disasm!$A194+COLUMN()-COLUMN($V194)+IF($I194,0,1)))</f>
        <v>1</v>
      </c>
      <c r="W194" s="7">
        <f ca="1">IF(Q194="","",OFFSET(program!$B$2,0,disasm!$A194+COLUMN()-COLUMN($V194)+IF($I194,0,1)))</f>
        <v>1752</v>
      </c>
      <c r="X194" s="7" t="str">
        <f ca="1">IF(R194="","",OFFSET(program!$B$2,0,disasm!$A194+COLUMN()-COLUMN($V194)+IF($I194,0,1)))</f>
        <v/>
      </c>
      <c r="Y194" s="3" t="str">
        <f t="shared" ca="1" si="61"/>
        <v>1</v>
      </c>
      <c r="Z194" s="3" t="str">
        <f t="shared" ca="1" si="62"/>
        <v>print_success_weight</v>
      </c>
      <c r="AA194" s="3" t="str">
        <f t="shared" ca="1" si="63"/>
        <v/>
      </c>
      <c r="AB194" s="3" t="str">
        <f ca="1">" "
&amp;AF194
&amp;IF(AND(OR(K194=5,K194=6),MOD(INT(J194/1000),10)=1)," A2","")
&amp;IF(AND(NOT(I194),J194=109,OFFSET(program!$B$2,0,disasm!$A194+1)&gt;0,NOT(ISNUMBER(FIND(" A1 "," "&amp;AF194&amp;" "))))," AUTOLABEL","")
&amp;" "</f>
        <v xml:space="preserve">  A2 </v>
      </c>
    </row>
    <row r="195" spans="1:32" x14ac:dyDescent="0.2">
      <c r="A195" s="1">
        <f t="shared" ref="A195:A258" ca="1" si="64">A194+M194</f>
        <v>1630</v>
      </c>
      <c r="B195" s="2" t="str">
        <f t="shared" ref="B195:B258" ca="1" si="65">$F195
&amp;IF(ISBLANK(AC195),
    IF($A195=$G195,
        "",
        "+"&amp;$A195-$G195
    ),
    "."&amp;AC195
)</f>
        <v>roomhdl_sens_floor.lbl_too_heavy</v>
      </c>
      <c r="C195" s="3" t="str">
        <f ca="1">_xlfn.TEXTJOIN(" ",FALSE,OFFSET(program!$B$2,0,A195,1,M195))</f>
        <v>21101 0 548 1</v>
      </c>
      <c r="D195" s="4" t="str">
        <f ca="1">IF($H195="data",".dat "&amp;Y195,
IF($H195="str",".str "&amp;_xlfn.TEXTJOIN(" ",FALSE,OFFSET(program!$B$2,0,A195+1,1,M195-1)),
IF(O195&lt;&gt;0,"LD"&amp;O195&amp;"  "&amp;CHOOSE(O195,Y195,Z195)&amp;", "&amp;AA195,
$L195&amp;" "&amp;_xlfn.TEXTJOIN(", ",TRUE,$Y195:$AA195)
)))</f>
        <v>LD2  str.heaver_than_detected_value, [SP+1]</v>
      </c>
      <c r="E195" s="19" t="b">
        <f t="shared" ref="E195:E258" ca="1" si="66">IF(G195&lt;&gt;G194,NOT(E194),E194)</f>
        <v>0</v>
      </c>
      <c r="F195" s="5" t="str">
        <f t="shared" ref="F195:F258" ca="1" si="67">IF(ISBLANK($AE195),
    IF(ISNUMBER(FIND(" AUTOLABEL ",AB195)),IF(I195,"data","fun")&amp;A195,F194),
    $AE195
)</f>
        <v>roomhdl_sens_floor</v>
      </c>
      <c r="G195" s="5">
        <f t="shared" ref="G195:G258" ca="1" si="68">IF(AND(ISBLANK($AE195),NOT(ISNUMBER(FIND(" AUTOLABEL ",AB195)))),G194,$A195)</f>
        <v>1553</v>
      </c>
      <c r="H195" s="5" t="str">
        <f t="shared" ref="H195:H258" si="69">IF(ISNUMBER(FIND(" STR "," "&amp;AF195&amp;" ")),"str",
IF(ISNUMBER(FIND(" CODE "," "&amp;AF195&amp;" ")),"code",
IF(ISNUMBER(FIND(" DATA "," "&amp;AF195&amp;" ")),"data",
$H194
)))</f>
        <v>code</v>
      </c>
      <c r="I195" s="13" t="b">
        <f t="shared" ref="I195:I258" si="70">H195&lt;&gt;"code"</f>
        <v>0</v>
      </c>
      <c r="J195" s="6">
        <f ca="1">OFFSET(program!$B$2,0,disasm!A195)</f>
        <v>21101</v>
      </c>
      <c r="K195" s="7">
        <f t="shared" ref="K195:K258" ca="1" si="71">MOD($J195,100)</f>
        <v>1</v>
      </c>
      <c r="L195" s="7" t="str">
        <f t="shared" ref="L195:L258" ca="1" si="72">IF(K195=99,"END",CHOOSE(K195,"ADD ","MUL ","IN  ","OUT ","J!=0","J=0 ","CMP&lt;","CMP=","SP+ "))</f>
        <v xml:space="preserve">ADD </v>
      </c>
      <c r="M195" s="7">
        <f t="shared" ref="M195:M258" ca="1" si="73">IF($H195="data",1,IF($H195="str",$J195+1,N195+1))</f>
        <v>4</v>
      </c>
      <c r="N195" s="7">
        <f t="shared" ref="N195:N258" ca="1" si="74">IF($I195,1,IFERROR(CHOOSE($K195,3,3,1,1,2,2,3,3,1),0))</f>
        <v>3</v>
      </c>
      <c r="O195" s="7">
        <f t="shared" ref="O195:O258" ca="1" si="75">IF(I195,0,IF(OR(AND(K195=1,P195=1,V195=0),AND(K195=2,P195=1,V195=1)),2,IF(OR(AND(K195=1,Q195=1,W195=0),AND(K195=2,Q195=1,W195=1)),1,0)))</f>
        <v>2</v>
      </c>
      <c r="P195" s="8">
        <f t="shared" ref="P195:P258" ca="1" si="76">IF(I195,1,IF($N195&gt;=1,MOD(INT($J195/100),10),""))</f>
        <v>1</v>
      </c>
      <c r="Q195" s="8">
        <f t="shared" ref="Q195:Q258" ca="1" si="77">IF($N195&gt;=2,MOD(INT($J195/1000),10),"")</f>
        <v>1</v>
      </c>
      <c r="R195" s="8">
        <f t="shared" ref="R195:R258" ca="1" si="78">IF($N195&gt;=3,MOD(INT($J195/10000),10),"")</f>
        <v>2</v>
      </c>
      <c r="S195" s="8" t="str">
        <f t="shared" ref="S195:S258" ca="1" si="79">IF(P195="","",
    IF(ISNUMBER(FIND(" A"&amp;S$1&amp;" ",$AB195)),"addr",
        IF(ISNUMBER(FIND(" C"&amp;S$1&amp;" ",$AB195)),"char",
            CHOOSE(P195+1,"addr","num","num")
        )
    )
)</f>
        <v>num</v>
      </c>
      <c r="T195" s="8" t="str">
        <f t="shared" ref="T195:T258" ca="1" si="80">IF(Q195="","",
    IF(ISNUMBER(FIND(" A"&amp;T$1&amp;" ",$AB195)),"addr",
        IF(ISNUMBER(FIND(" C"&amp;T$1&amp;" ",$AB195)),"char",
            CHOOSE(Q195+1,"addr","num","num")
        )
    )
)</f>
        <v>addr</v>
      </c>
      <c r="U195" s="8" t="str">
        <f t="shared" ref="U195:U258" ca="1" si="81">IF(R195="","",
    IF(ISNUMBER(FIND(" A"&amp;U$1&amp;" ",$AB195)),"addr",
        IF(ISNUMBER(FIND(" C"&amp;U$1&amp;" ",$AB195)),"char",
            CHOOSE(R195+1,"addr","num","num")
        )
    )
)</f>
        <v>num</v>
      </c>
      <c r="V195" s="7">
        <f ca="1">IF(P195="","",OFFSET(program!$B$2,0,disasm!$A195+COLUMN()-COLUMN($V195)+IF($I195,0,1)))</f>
        <v>0</v>
      </c>
      <c r="W195" s="7">
        <f ca="1">IF(Q195="","",OFFSET(program!$B$2,0,disasm!$A195+COLUMN()-COLUMN($V195)+IF($I195,0,1)))</f>
        <v>548</v>
      </c>
      <c r="X195" s="7">
        <f ca="1">IF(R195="","",OFFSET(program!$B$2,0,disasm!$A195+COLUMN()-COLUMN($V195)+IF($I195,0,1)))</f>
        <v>1</v>
      </c>
      <c r="Y195" s="3" t="str">
        <f t="shared" ref="Y195:Y258" ca="1" si="82">IF(P195="","",
  SUBSTITUTE(SUBSTITUTE(
    CHOOSE(1+P195,"[val]","val","[SP+val]"),
    "val",
    IF(S195="char","'"&amp;CHAR(V195)&amp;"'",
      IF(S195="addr",
        INDEX($B:$B,MATCH(V195,$A:$A,1))
          &amp; IF(INDEX($A:$A,MATCH(V195,$A:$A,1)) &lt; V195, ".a"&amp;(V195 - INDEX($A:$A,MATCH(V195,$A:$A,1))),""),
        V195
       )
    )
  ),"+-","-")
)</f>
        <v>0</v>
      </c>
      <c r="Z195" s="3" t="str">
        <f t="shared" ref="Z195:Z258" ca="1" si="83">IF(Q195="","",
  SUBSTITUTE(SUBSTITUTE(
    CHOOSE(1+Q195,"[val]","val","[SP+val]"),
    "val",
    IF(T195="char","'"&amp;CHAR(W195)&amp;"'",
      IF(T195="addr",
        INDEX($B:$B,MATCH(W195,$A:$A,1))
          &amp; IF(INDEX($A:$A,MATCH(W195,$A:$A,1)) &lt; W195, ".a"&amp;(W195 - INDEX($A:$A,MATCH(W195,$A:$A,1))),""),
        W195
       )
    )
  ),"+-","-")
)</f>
        <v>str.heaver_than_detected_value</v>
      </c>
      <c r="AA195" s="3" t="str">
        <f t="shared" ref="AA195:AA258" ca="1" si="84">IF(R195="","",
  SUBSTITUTE(SUBSTITUTE(
    CHOOSE(1+R195,"[val]","val","[SP+val]"),
    "val",
    IF(U195="char","'"&amp;CHAR(X195)&amp;"'",
      IF(U195="addr",
        INDEX($B:$B,MATCH(X195,$A:$A,1))
          &amp; IF(INDEX($A:$A,MATCH(X195,$A:$A,1)) &lt; X195, ".a"&amp;(X195 - INDEX($A:$A,MATCH(X195,$A:$A,1))),""),
        X195
       )
    )
  ),"+-","-")
)</f>
        <v>[SP+1]</v>
      </c>
      <c r="AB195" s="3" t="str">
        <f ca="1">" "
&amp;AF195
&amp;IF(AND(OR(K195=5,K195=6),MOD(INT(J195/1000),10)=1)," A2","")
&amp;IF(AND(NOT(I195),J195=109,OFFSET(program!$B$2,0,disasm!$A195+1)&gt;0,NOT(ISNUMBER(FIND(" A1 "," "&amp;AF195&amp;" "))))," AUTOLABEL","")
&amp;" "</f>
        <v xml:space="preserve"> A2 </v>
      </c>
      <c r="AC195" s="17" t="s">
        <v>297</v>
      </c>
      <c r="AF195" s="12" t="s">
        <v>19</v>
      </c>
    </row>
    <row r="196" spans="1:32" x14ac:dyDescent="0.2">
      <c r="A196" s="1">
        <f t="shared" ca="1" si="64"/>
        <v>1634</v>
      </c>
      <c r="B196" s="2" t="str">
        <f t="shared" ca="1" si="65"/>
        <v>roomhdl_sens_floor+81</v>
      </c>
      <c r="C196" s="3" t="str">
        <f ca="1">_xlfn.TEXTJOIN(" ",FALSE,OFFSET(program!$B$2,0,A196,1,M196))</f>
        <v>1106 0 1641</v>
      </c>
      <c r="D196" s="4" t="str">
        <f ca="1">IF($H196="data",".dat "&amp;Y196,
IF($H196="str",".str "&amp;_xlfn.TEXTJOIN(" ",FALSE,OFFSET(program!$B$2,0,A196+1,1,M196-1)),
IF(O196&lt;&gt;0,"LD"&amp;O196&amp;"  "&amp;CHOOSE(O196,Y196,Z196)&amp;", "&amp;AA196,
$L196&amp;" "&amp;_xlfn.TEXTJOIN(", ",TRUE,$Y196:$AA196)
)))</f>
        <v>J=0  0, roomhdl_sens_floor.lbl_print</v>
      </c>
      <c r="E196" s="19" t="b">
        <f t="shared" ca="1" si="66"/>
        <v>0</v>
      </c>
      <c r="F196" s="5" t="str">
        <f t="shared" ca="1" si="67"/>
        <v>roomhdl_sens_floor</v>
      </c>
      <c r="G196" s="5">
        <f t="shared" ca="1" si="68"/>
        <v>1553</v>
      </c>
      <c r="H196" s="5" t="str">
        <f t="shared" si="69"/>
        <v>code</v>
      </c>
      <c r="I196" s="13" t="b">
        <f t="shared" si="70"/>
        <v>0</v>
      </c>
      <c r="J196" s="6">
        <f ca="1">OFFSET(program!$B$2,0,disasm!A196)</f>
        <v>1106</v>
      </c>
      <c r="K196" s="7">
        <f t="shared" ca="1" si="71"/>
        <v>6</v>
      </c>
      <c r="L196" s="7" t="str">
        <f t="shared" ca="1" si="72"/>
        <v xml:space="preserve">J=0 </v>
      </c>
      <c r="M196" s="7">
        <f t="shared" ca="1" si="73"/>
        <v>3</v>
      </c>
      <c r="N196" s="7">
        <f t="shared" ca="1" si="74"/>
        <v>2</v>
      </c>
      <c r="O196" s="7">
        <f t="shared" ca="1" si="75"/>
        <v>0</v>
      </c>
      <c r="P196" s="8">
        <f t="shared" ca="1" si="76"/>
        <v>1</v>
      </c>
      <c r="Q196" s="8">
        <f t="shared" ca="1" si="77"/>
        <v>1</v>
      </c>
      <c r="R196" s="8" t="str">
        <f t="shared" ca="1" si="78"/>
        <v/>
      </c>
      <c r="S196" s="8" t="str">
        <f t="shared" ca="1" si="79"/>
        <v>num</v>
      </c>
      <c r="T196" s="8" t="str">
        <f t="shared" ca="1" si="80"/>
        <v>addr</v>
      </c>
      <c r="U196" s="8" t="str">
        <f t="shared" ca="1" si="81"/>
        <v/>
      </c>
      <c r="V196" s="7">
        <f ca="1">IF(P196="","",OFFSET(program!$B$2,0,disasm!$A196+COLUMN()-COLUMN($V196)+IF($I196,0,1)))</f>
        <v>0</v>
      </c>
      <c r="W196" s="7">
        <f ca="1">IF(Q196="","",OFFSET(program!$B$2,0,disasm!$A196+COLUMN()-COLUMN($V196)+IF($I196,0,1)))</f>
        <v>1641</v>
      </c>
      <c r="X196" s="7" t="str">
        <f ca="1">IF(R196="","",OFFSET(program!$B$2,0,disasm!$A196+COLUMN()-COLUMN($V196)+IF($I196,0,1)))</f>
        <v/>
      </c>
      <c r="Y196" s="3" t="str">
        <f t="shared" ca="1" si="82"/>
        <v>0</v>
      </c>
      <c r="Z196" s="3" t="str">
        <f t="shared" ca="1" si="83"/>
        <v>roomhdl_sens_floor.lbl_print</v>
      </c>
      <c r="AA196" s="3" t="str">
        <f t="shared" ca="1" si="84"/>
        <v/>
      </c>
      <c r="AB196" s="3" t="str">
        <f ca="1">" "
&amp;AF196
&amp;IF(AND(OR(K196=5,K196=6),MOD(INT(J196/1000),10)=1)," A2","")
&amp;IF(AND(NOT(I196),J196=109,OFFSET(program!$B$2,0,disasm!$A196+1)&gt;0,NOT(ISNUMBER(FIND(" A1 "," "&amp;AF196&amp;" "))))," AUTOLABEL","")
&amp;" "</f>
        <v xml:space="preserve">  A2 </v>
      </c>
    </row>
    <row r="197" spans="1:32" x14ac:dyDescent="0.2">
      <c r="A197" s="1">
        <f t="shared" ca="1" si="64"/>
        <v>1637</v>
      </c>
      <c r="B197" s="2" t="str">
        <f t="shared" ca="1" si="65"/>
        <v>roomhdl_sens_floor.lbl_too_light</v>
      </c>
      <c r="C197" s="3" t="str">
        <f ca="1">_xlfn.TEXTJOIN(" ",FALSE,OFFSET(program!$B$2,0,A197,1,M197))</f>
        <v>21102 687 1 1</v>
      </c>
      <c r="D197" s="4" t="str">
        <f ca="1">IF($H197="data",".dat "&amp;Y197,
IF($H197="str",".str "&amp;_xlfn.TEXTJOIN(" ",FALSE,OFFSET(program!$B$2,0,A197+1,1,M197-1)),
IF(O197&lt;&gt;0,"LD"&amp;O197&amp;"  "&amp;CHOOSE(O197,Y197,Z197)&amp;", "&amp;AA197,
$L197&amp;" "&amp;_xlfn.TEXTJOIN(", ",TRUE,$Y197:$AA197)
)))</f>
        <v>LD1  str.lighter_than_detected_value, [SP+1]</v>
      </c>
      <c r="E197" s="19" t="b">
        <f t="shared" ca="1" si="66"/>
        <v>0</v>
      </c>
      <c r="F197" s="5" t="str">
        <f t="shared" ca="1" si="67"/>
        <v>roomhdl_sens_floor</v>
      </c>
      <c r="G197" s="5">
        <f t="shared" ca="1" si="68"/>
        <v>1553</v>
      </c>
      <c r="H197" s="5" t="str">
        <f t="shared" si="69"/>
        <v>code</v>
      </c>
      <c r="I197" s="13" t="b">
        <f t="shared" si="70"/>
        <v>0</v>
      </c>
      <c r="J197" s="6">
        <f ca="1">OFFSET(program!$B$2,0,disasm!A197)</f>
        <v>21102</v>
      </c>
      <c r="K197" s="7">
        <f t="shared" ca="1" si="71"/>
        <v>2</v>
      </c>
      <c r="L197" s="7" t="str">
        <f t="shared" ca="1" si="72"/>
        <v xml:space="preserve">MUL </v>
      </c>
      <c r="M197" s="7">
        <f t="shared" ca="1" si="73"/>
        <v>4</v>
      </c>
      <c r="N197" s="7">
        <f t="shared" ca="1" si="74"/>
        <v>3</v>
      </c>
      <c r="O197" s="7">
        <f t="shared" ca="1" si="75"/>
        <v>1</v>
      </c>
      <c r="P197" s="8">
        <f t="shared" ca="1" si="76"/>
        <v>1</v>
      </c>
      <c r="Q197" s="8">
        <f t="shared" ca="1" si="77"/>
        <v>1</v>
      </c>
      <c r="R197" s="8">
        <f t="shared" ca="1" si="78"/>
        <v>2</v>
      </c>
      <c r="S197" s="8" t="str">
        <f t="shared" ca="1" si="79"/>
        <v>addr</v>
      </c>
      <c r="T197" s="8" t="str">
        <f t="shared" ca="1" si="80"/>
        <v>num</v>
      </c>
      <c r="U197" s="8" t="str">
        <f t="shared" ca="1" si="81"/>
        <v>num</v>
      </c>
      <c r="V197" s="7">
        <f ca="1">IF(P197="","",OFFSET(program!$B$2,0,disasm!$A197+COLUMN()-COLUMN($V197)+IF($I197,0,1)))</f>
        <v>687</v>
      </c>
      <c r="W197" s="7">
        <f ca="1">IF(Q197="","",OFFSET(program!$B$2,0,disasm!$A197+COLUMN()-COLUMN($V197)+IF($I197,0,1)))</f>
        <v>1</v>
      </c>
      <c r="X197" s="7">
        <f ca="1">IF(R197="","",OFFSET(program!$B$2,0,disasm!$A197+COLUMN()-COLUMN($V197)+IF($I197,0,1)))</f>
        <v>1</v>
      </c>
      <c r="Y197" s="3" t="str">
        <f t="shared" ca="1" si="82"/>
        <v>str.lighter_than_detected_value</v>
      </c>
      <c r="Z197" s="3" t="str">
        <f t="shared" ca="1" si="83"/>
        <v>1</v>
      </c>
      <c r="AA197" s="3" t="str">
        <f t="shared" ca="1" si="84"/>
        <v>[SP+1]</v>
      </c>
      <c r="AB197" s="3" t="str">
        <f ca="1">" "
&amp;AF197
&amp;IF(AND(OR(K197=5,K197=6),MOD(INT(J197/1000),10)=1)," A2","")
&amp;IF(AND(NOT(I197),J197=109,OFFSET(program!$B$2,0,disasm!$A197+1)&gt;0,NOT(ISNUMBER(FIND(" A1 "," "&amp;AF197&amp;" "))))," AUTOLABEL","")
&amp;" "</f>
        <v xml:space="preserve"> A1 </v>
      </c>
      <c r="AC197" s="17" t="s">
        <v>298</v>
      </c>
      <c r="AF197" s="12" t="s">
        <v>31</v>
      </c>
    </row>
    <row r="198" spans="1:32" x14ac:dyDescent="0.2">
      <c r="A198" s="1">
        <f t="shared" ca="1" si="64"/>
        <v>1641</v>
      </c>
      <c r="B198" s="2" t="str">
        <f t="shared" ca="1" si="65"/>
        <v>roomhdl_sens_floor.lbl_print</v>
      </c>
      <c r="C198" s="3" t="str">
        <f ca="1">_xlfn.TEXTJOIN(" ",FALSE,OFFSET(program!$B$2,0,A198,1,M198))</f>
        <v>21102 1648 1 0</v>
      </c>
      <c r="D198" s="4" t="str">
        <f ca="1">IF($H198="data",".dat "&amp;Y198,
IF($H198="str",".str "&amp;_xlfn.TEXTJOIN(" ",FALSE,OFFSET(program!$B$2,0,A198+1,1,M198-1)),
IF(O198&lt;&gt;0,"LD"&amp;O198&amp;"  "&amp;CHOOSE(O198,Y198,Z198)&amp;", "&amp;AA198,
$L198&amp;" "&amp;_xlfn.TEXTJOIN(", ",TRUE,$Y198:$AA198)
)))</f>
        <v>LD1  roomhdl_sens_floor+95, [SP+0]</v>
      </c>
      <c r="E198" s="19" t="b">
        <f t="shared" ca="1" si="66"/>
        <v>0</v>
      </c>
      <c r="F198" s="5" t="str">
        <f t="shared" ca="1" si="67"/>
        <v>roomhdl_sens_floor</v>
      </c>
      <c r="G198" s="5">
        <f t="shared" ca="1" si="68"/>
        <v>1553</v>
      </c>
      <c r="H198" s="5" t="str">
        <f t="shared" si="69"/>
        <v>code</v>
      </c>
      <c r="I198" s="13" t="b">
        <f t="shared" si="70"/>
        <v>0</v>
      </c>
      <c r="J198" s="6">
        <f ca="1">OFFSET(program!$B$2,0,disasm!A198)</f>
        <v>21102</v>
      </c>
      <c r="K198" s="7">
        <f t="shared" ca="1" si="71"/>
        <v>2</v>
      </c>
      <c r="L198" s="7" t="str">
        <f t="shared" ca="1" si="72"/>
        <v xml:space="preserve">MUL </v>
      </c>
      <c r="M198" s="7">
        <f t="shared" ca="1" si="73"/>
        <v>4</v>
      </c>
      <c r="N198" s="7">
        <f t="shared" ca="1" si="74"/>
        <v>3</v>
      </c>
      <c r="O198" s="7">
        <f t="shared" ca="1" si="75"/>
        <v>1</v>
      </c>
      <c r="P198" s="8">
        <f t="shared" ca="1" si="76"/>
        <v>1</v>
      </c>
      <c r="Q198" s="8">
        <f t="shared" ca="1" si="77"/>
        <v>1</v>
      </c>
      <c r="R198" s="8">
        <f t="shared" ca="1" si="78"/>
        <v>2</v>
      </c>
      <c r="S198" s="8" t="str">
        <f t="shared" ca="1" si="79"/>
        <v>addr</v>
      </c>
      <c r="T198" s="8" t="str">
        <f t="shared" ca="1" si="80"/>
        <v>num</v>
      </c>
      <c r="U198" s="8" t="str">
        <f t="shared" ca="1" si="81"/>
        <v>num</v>
      </c>
      <c r="V198" s="7">
        <f ca="1">IF(P198="","",OFFSET(program!$B$2,0,disasm!$A198+COLUMN()-COLUMN($V198)+IF($I198,0,1)))</f>
        <v>1648</v>
      </c>
      <c r="W198" s="7">
        <f ca="1">IF(Q198="","",OFFSET(program!$B$2,0,disasm!$A198+COLUMN()-COLUMN($V198)+IF($I198,0,1)))</f>
        <v>1</v>
      </c>
      <c r="X198" s="7">
        <f ca="1">IF(R198="","",OFFSET(program!$B$2,0,disasm!$A198+COLUMN()-COLUMN($V198)+IF($I198,0,1)))</f>
        <v>0</v>
      </c>
      <c r="Y198" s="3" t="str">
        <f t="shared" ca="1" si="82"/>
        <v>roomhdl_sens_floor+95</v>
      </c>
      <c r="Z198" s="3" t="str">
        <f t="shared" ca="1" si="83"/>
        <v>1</v>
      </c>
      <c r="AA198" s="3" t="str">
        <f t="shared" ca="1" si="84"/>
        <v>[SP+0]</v>
      </c>
      <c r="AB198" s="3" t="str">
        <f ca="1">" "
&amp;AF198
&amp;IF(AND(OR(K198=5,K198=6),MOD(INT(J198/1000),10)=1)," A2","")
&amp;IF(AND(NOT(I198),J198=109,OFFSET(program!$B$2,0,disasm!$A198+1)&gt;0,NOT(ISNUMBER(FIND(" A1 "," "&amp;AF198&amp;" "))))," AUTOLABEL","")
&amp;" "</f>
        <v xml:space="preserve"> A1 </v>
      </c>
      <c r="AC198" s="17" t="s">
        <v>299</v>
      </c>
      <c r="AF198" s="12" t="s">
        <v>31</v>
      </c>
    </row>
    <row r="199" spans="1:32" x14ac:dyDescent="0.2">
      <c r="A199" s="1">
        <f t="shared" ca="1" si="64"/>
        <v>1645</v>
      </c>
      <c r="B199" s="2" t="str">
        <f t="shared" ca="1" si="65"/>
        <v>roomhdl_sens_floor+92</v>
      </c>
      <c r="C199" s="3" t="str">
        <f ca="1">_xlfn.TEXTJOIN(" ",FALSE,OFFSET(program!$B$2,0,A199,1,M199))</f>
        <v>1106 0 1234</v>
      </c>
      <c r="D199" s="4" t="str">
        <f ca="1">IF($H199="data",".dat "&amp;Y199,
IF($H199="str",".str "&amp;_xlfn.TEXTJOIN(" ",FALSE,OFFSET(program!$B$2,0,A199+1,1,M199-1)),
IF(O199&lt;&gt;0,"LD"&amp;O199&amp;"  "&amp;CHOOSE(O199,Y199,Z199)&amp;", "&amp;AA199,
$L199&amp;" "&amp;_xlfn.TEXTJOIN(", ",TRUE,$Y199:$AA199)
)))</f>
        <v>J=0  0, print_coded_string</v>
      </c>
      <c r="E199" s="19" t="b">
        <f t="shared" ca="1" si="66"/>
        <v>0</v>
      </c>
      <c r="F199" s="5" t="str">
        <f t="shared" ca="1" si="67"/>
        <v>roomhdl_sens_floor</v>
      </c>
      <c r="G199" s="5">
        <f t="shared" ca="1" si="68"/>
        <v>1553</v>
      </c>
      <c r="H199" s="5" t="str">
        <f t="shared" si="69"/>
        <v>code</v>
      </c>
      <c r="I199" s="13" t="b">
        <f t="shared" si="70"/>
        <v>0</v>
      </c>
      <c r="J199" s="6">
        <f ca="1">OFFSET(program!$B$2,0,disasm!A199)</f>
        <v>1106</v>
      </c>
      <c r="K199" s="7">
        <f t="shared" ca="1" si="71"/>
        <v>6</v>
      </c>
      <c r="L199" s="7" t="str">
        <f t="shared" ca="1" si="72"/>
        <v xml:space="preserve">J=0 </v>
      </c>
      <c r="M199" s="7">
        <f t="shared" ca="1" si="73"/>
        <v>3</v>
      </c>
      <c r="N199" s="7">
        <f t="shared" ca="1" si="74"/>
        <v>2</v>
      </c>
      <c r="O199" s="7">
        <f t="shared" ca="1" si="75"/>
        <v>0</v>
      </c>
      <c r="P199" s="8">
        <f t="shared" ca="1" si="76"/>
        <v>1</v>
      </c>
      <c r="Q199" s="8">
        <f t="shared" ca="1" si="77"/>
        <v>1</v>
      </c>
      <c r="R199" s="8" t="str">
        <f t="shared" ca="1" si="78"/>
        <v/>
      </c>
      <c r="S199" s="8" t="str">
        <f t="shared" ca="1" si="79"/>
        <v>num</v>
      </c>
      <c r="T199" s="8" t="str">
        <f t="shared" ca="1" si="80"/>
        <v>addr</v>
      </c>
      <c r="U199" s="8" t="str">
        <f t="shared" ca="1" si="81"/>
        <v/>
      </c>
      <c r="V199" s="7">
        <f ca="1">IF(P199="","",OFFSET(program!$B$2,0,disasm!$A199+COLUMN()-COLUMN($V199)+IF($I199,0,1)))</f>
        <v>0</v>
      </c>
      <c r="W199" s="7">
        <f ca="1">IF(Q199="","",OFFSET(program!$B$2,0,disasm!$A199+COLUMN()-COLUMN($V199)+IF($I199,0,1)))</f>
        <v>1234</v>
      </c>
      <c r="X199" s="7" t="str">
        <f ca="1">IF(R199="","",OFFSET(program!$B$2,0,disasm!$A199+COLUMN()-COLUMN($V199)+IF($I199,0,1)))</f>
        <v/>
      </c>
      <c r="Y199" s="3" t="str">
        <f t="shared" ca="1" si="82"/>
        <v>0</v>
      </c>
      <c r="Z199" s="3" t="str">
        <f t="shared" ca="1" si="83"/>
        <v>print_coded_string</v>
      </c>
      <c r="AA199" s="3" t="str">
        <f t="shared" ca="1" si="84"/>
        <v/>
      </c>
      <c r="AB199" s="3" t="str">
        <f ca="1">" "
&amp;AF199
&amp;IF(AND(OR(K199=5,K199=6),MOD(INT(J199/1000),10)=1)," A2","")
&amp;IF(AND(NOT(I199),J199=109,OFFSET(program!$B$2,0,disasm!$A199+1)&gt;0,NOT(ISNUMBER(FIND(" A1 "," "&amp;AF199&amp;" "))))," AUTOLABEL","")
&amp;" "</f>
        <v xml:space="preserve">  A2 </v>
      </c>
    </row>
    <row r="200" spans="1:32" x14ac:dyDescent="0.2">
      <c r="A200" s="1">
        <f t="shared" ca="1" si="64"/>
        <v>1648</v>
      </c>
      <c r="B200" s="2" t="str">
        <f t="shared" ca="1" si="65"/>
        <v>roomhdl_sens_floor+95</v>
      </c>
      <c r="C200" s="3" t="str">
        <f ca="1">_xlfn.TEXTJOIN(" ",FALSE,OFFSET(program!$B$2,0,A200,1,M200))</f>
        <v>21101 0 4457 1</v>
      </c>
      <c r="D200" s="4" t="str">
        <f ca="1">IF($H200="data",".dat "&amp;Y200,
IF($H200="str",".str "&amp;_xlfn.TEXTJOIN(" ",FALSE,OFFSET(program!$B$2,0,A200+1,1,M200-1)),
IF(O200&lt;&gt;0,"LD"&amp;O200&amp;"  "&amp;CHOOSE(O200,Y200,Z200)&amp;", "&amp;AA200,
$L200&amp;" "&amp;_xlfn.TEXTJOIN(", ",TRUE,$Y200:$AA200)
)))</f>
        <v>LD2  room_security_checkpoint.pname, [SP+1]</v>
      </c>
      <c r="E200" s="19" t="b">
        <f t="shared" ca="1" si="66"/>
        <v>0</v>
      </c>
      <c r="F200" s="5" t="str">
        <f t="shared" ca="1" si="67"/>
        <v>roomhdl_sens_floor</v>
      </c>
      <c r="G200" s="5">
        <f t="shared" ca="1" si="68"/>
        <v>1553</v>
      </c>
      <c r="H200" s="5" t="str">
        <f t="shared" si="69"/>
        <v>code</v>
      </c>
      <c r="I200" s="13" t="b">
        <f t="shared" si="70"/>
        <v>0</v>
      </c>
      <c r="J200" s="6">
        <f ca="1">OFFSET(program!$B$2,0,disasm!A200)</f>
        <v>21101</v>
      </c>
      <c r="K200" s="7">
        <f t="shared" ca="1" si="71"/>
        <v>1</v>
      </c>
      <c r="L200" s="7" t="str">
        <f t="shared" ca="1" si="72"/>
        <v xml:space="preserve">ADD </v>
      </c>
      <c r="M200" s="7">
        <f t="shared" ca="1" si="73"/>
        <v>4</v>
      </c>
      <c r="N200" s="7">
        <f t="shared" ca="1" si="74"/>
        <v>3</v>
      </c>
      <c r="O200" s="7">
        <f t="shared" ca="1" si="75"/>
        <v>2</v>
      </c>
      <c r="P200" s="8">
        <f t="shared" ca="1" si="76"/>
        <v>1</v>
      </c>
      <c r="Q200" s="8">
        <f t="shared" ca="1" si="77"/>
        <v>1</v>
      </c>
      <c r="R200" s="8">
        <f t="shared" ca="1" si="78"/>
        <v>2</v>
      </c>
      <c r="S200" s="8" t="str">
        <f t="shared" ca="1" si="79"/>
        <v>num</v>
      </c>
      <c r="T200" s="8" t="str">
        <f t="shared" ca="1" si="80"/>
        <v>addr</v>
      </c>
      <c r="U200" s="8" t="str">
        <f t="shared" ca="1" si="81"/>
        <v>num</v>
      </c>
      <c r="V200" s="7">
        <f ca="1">IF(P200="","",OFFSET(program!$B$2,0,disasm!$A200+COLUMN()-COLUMN($V200)+IF($I200,0,1)))</f>
        <v>0</v>
      </c>
      <c r="W200" s="7">
        <f ca="1">IF(Q200="","",OFFSET(program!$B$2,0,disasm!$A200+COLUMN()-COLUMN($V200)+IF($I200,0,1)))</f>
        <v>4457</v>
      </c>
      <c r="X200" s="7">
        <f ca="1">IF(R200="","",OFFSET(program!$B$2,0,disasm!$A200+COLUMN()-COLUMN($V200)+IF($I200,0,1)))</f>
        <v>1</v>
      </c>
      <c r="Y200" s="3" t="str">
        <f t="shared" ca="1" si="82"/>
        <v>0</v>
      </c>
      <c r="Z200" s="3" t="str">
        <f t="shared" ca="1" si="83"/>
        <v>room_security_checkpoint.pname</v>
      </c>
      <c r="AA200" s="3" t="str">
        <f t="shared" ca="1" si="84"/>
        <v>[SP+1]</v>
      </c>
      <c r="AB200" s="3" t="str">
        <f ca="1">" "
&amp;AF200
&amp;IF(AND(OR(K200=5,K200=6),MOD(INT(J200/1000),10)=1)," A2","")
&amp;IF(AND(NOT(I200),J200=109,OFFSET(program!$B$2,0,disasm!$A200+1)&gt;0,NOT(ISNUMBER(FIND(" A1 "," "&amp;AF200&amp;" "))))," AUTOLABEL","")
&amp;" "</f>
        <v xml:space="preserve"> A2 </v>
      </c>
      <c r="AF200" s="12" t="s">
        <v>19</v>
      </c>
    </row>
    <row r="201" spans="1:32" x14ac:dyDescent="0.2">
      <c r="A201" s="1">
        <f t="shared" ca="1" si="64"/>
        <v>1652</v>
      </c>
      <c r="B201" s="2" t="str">
        <f t="shared" ca="1" si="65"/>
        <v>roomhdl_sens_floor+99</v>
      </c>
      <c r="C201" s="3" t="str">
        <f ca="1">_xlfn.TEXTJOIN(" ",FALSE,OFFSET(program!$B$2,0,A201,1,M201))</f>
        <v>21102 1659 1 0</v>
      </c>
      <c r="D201" s="4" t="str">
        <f ca="1">IF($H201="data",".dat "&amp;Y201,
IF($H201="str",".str "&amp;_xlfn.TEXTJOIN(" ",FALSE,OFFSET(program!$B$2,0,A201+1,1,M201-1)),
IF(O201&lt;&gt;0,"LD"&amp;O201&amp;"  "&amp;CHOOSE(O201,Y201,Z201)&amp;", "&amp;AA201,
$L201&amp;" "&amp;_xlfn.TEXTJOIN(", ",TRUE,$Y201:$AA201)
)))</f>
        <v>LD1  roomhdl_sens_floor+106, [SP+0]</v>
      </c>
      <c r="E201" s="19" t="b">
        <f t="shared" ca="1" si="66"/>
        <v>0</v>
      </c>
      <c r="F201" s="5" t="str">
        <f t="shared" ca="1" si="67"/>
        <v>roomhdl_sens_floor</v>
      </c>
      <c r="G201" s="5">
        <f t="shared" ca="1" si="68"/>
        <v>1553</v>
      </c>
      <c r="H201" s="5" t="str">
        <f t="shared" si="69"/>
        <v>code</v>
      </c>
      <c r="I201" s="13" t="b">
        <f t="shared" si="70"/>
        <v>0</v>
      </c>
      <c r="J201" s="6">
        <f ca="1">OFFSET(program!$B$2,0,disasm!A201)</f>
        <v>21102</v>
      </c>
      <c r="K201" s="7">
        <f t="shared" ca="1" si="71"/>
        <v>2</v>
      </c>
      <c r="L201" s="7" t="str">
        <f t="shared" ca="1" si="72"/>
        <v xml:space="preserve">MUL </v>
      </c>
      <c r="M201" s="7">
        <f t="shared" ca="1" si="73"/>
        <v>4</v>
      </c>
      <c r="N201" s="7">
        <f t="shared" ca="1" si="74"/>
        <v>3</v>
      </c>
      <c r="O201" s="7">
        <f t="shared" ca="1" si="75"/>
        <v>1</v>
      </c>
      <c r="P201" s="8">
        <f t="shared" ca="1" si="76"/>
        <v>1</v>
      </c>
      <c r="Q201" s="8">
        <f t="shared" ca="1" si="77"/>
        <v>1</v>
      </c>
      <c r="R201" s="8">
        <f t="shared" ca="1" si="78"/>
        <v>2</v>
      </c>
      <c r="S201" s="8" t="str">
        <f t="shared" ca="1" si="79"/>
        <v>addr</v>
      </c>
      <c r="T201" s="8" t="str">
        <f t="shared" ca="1" si="80"/>
        <v>num</v>
      </c>
      <c r="U201" s="8" t="str">
        <f t="shared" ca="1" si="81"/>
        <v>num</v>
      </c>
      <c r="V201" s="7">
        <f ca="1">IF(P201="","",OFFSET(program!$B$2,0,disasm!$A201+COLUMN()-COLUMN($V201)+IF($I201,0,1)))</f>
        <v>1659</v>
      </c>
      <c r="W201" s="7">
        <f ca="1">IF(Q201="","",OFFSET(program!$B$2,0,disasm!$A201+COLUMN()-COLUMN($V201)+IF($I201,0,1)))</f>
        <v>1</v>
      </c>
      <c r="X201" s="7">
        <f ca="1">IF(R201="","",OFFSET(program!$B$2,0,disasm!$A201+COLUMN()-COLUMN($V201)+IF($I201,0,1)))</f>
        <v>0</v>
      </c>
      <c r="Y201" s="3" t="str">
        <f t="shared" ca="1" si="82"/>
        <v>roomhdl_sens_floor+106</v>
      </c>
      <c r="Z201" s="3" t="str">
        <f t="shared" ca="1" si="83"/>
        <v>1</v>
      </c>
      <c r="AA201" s="3" t="str">
        <f t="shared" ca="1" si="84"/>
        <v>[SP+0]</v>
      </c>
      <c r="AB201" s="3" t="str">
        <f ca="1">" "
&amp;AF201
&amp;IF(AND(OR(K201=5,K201=6),MOD(INT(J201/1000),10)=1)," A2","")
&amp;IF(AND(NOT(I201),J201=109,OFFSET(program!$B$2,0,disasm!$A201+1)&gt;0,NOT(ISNUMBER(FIND(" A1 "," "&amp;AF201&amp;" "))))," AUTOLABEL","")
&amp;" "</f>
        <v xml:space="preserve"> A1 </v>
      </c>
      <c r="AF201" s="12" t="s">
        <v>31</v>
      </c>
    </row>
    <row r="202" spans="1:32" x14ac:dyDescent="0.2">
      <c r="A202" s="1">
        <f t="shared" ca="1" si="64"/>
        <v>1656</v>
      </c>
      <c r="B202" s="2" t="str">
        <f t="shared" ca="1" si="65"/>
        <v>roomhdl_sens_floor+103</v>
      </c>
      <c r="C202" s="3" t="str">
        <f ca="1">_xlfn.TEXTJOIN(" ",FALSE,OFFSET(program!$B$2,0,A202,1,M202))</f>
        <v>1105 1 1424</v>
      </c>
      <c r="D202" s="4" t="str">
        <f ca="1">IF($H202="data",".dat "&amp;Y202,
IF($H202="str",".str "&amp;_xlfn.TEXTJOIN(" ",FALSE,OFFSET(program!$B$2,0,A202+1,1,M202-1)),
IF(O202&lt;&gt;0,"LD"&amp;O202&amp;"  "&amp;CHOOSE(O202,Y202,Z202)&amp;", "&amp;AA202,
$L202&amp;" "&amp;_xlfn.TEXTJOIN(", ",TRUE,$Y202:$AA202)
)))</f>
        <v>J!=0 1, enter_room</v>
      </c>
      <c r="E202" s="19" t="b">
        <f t="shared" ca="1" si="66"/>
        <v>0</v>
      </c>
      <c r="F202" s="5" t="str">
        <f t="shared" ca="1" si="67"/>
        <v>roomhdl_sens_floor</v>
      </c>
      <c r="G202" s="5">
        <f t="shared" ca="1" si="68"/>
        <v>1553</v>
      </c>
      <c r="H202" s="5" t="str">
        <f t="shared" si="69"/>
        <v>code</v>
      </c>
      <c r="I202" s="13" t="b">
        <f t="shared" si="70"/>
        <v>0</v>
      </c>
      <c r="J202" s="6">
        <f ca="1">OFFSET(program!$B$2,0,disasm!A202)</f>
        <v>1105</v>
      </c>
      <c r="K202" s="7">
        <f t="shared" ca="1" si="71"/>
        <v>5</v>
      </c>
      <c r="L202" s="7" t="str">
        <f t="shared" ca="1" si="72"/>
        <v>J!=0</v>
      </c>
      <c r="M202" s="7">
        <f t="shared" ca="1" si="73"/>
        <v>3</v>
      </c>
      <c r="N202" s="7">
        <f t="shared" ca="1" si="74"/>
        <v>2</v>
      </c>
      <c r="O202" s="7">
        <f t="shared" ca="1" si="75"/>
        <v>0</v>
      </c>
      <c r="P202" s="8">
        <f t="shared" ca="1" si="76"/>
        <v>1</v>
      </c>
      <c r="Q202" s="8">
        <f t="shared" ca="1" si="77"/>
        <v>1</v>
      </c>
      <c r="R202" s="8" t="str">
        <f t="shared" ca="1" si="78"/>
        <v/>
      </c>
      <c r="S202" s="8" t="str">
        <f t="shared" ca="1" si="79"/>
        <v>num</v>
      </c>
      <c r="T202" s="8" t="str">
        <f t="shared" ca="1" si="80"/>
        <v>addr</v>
      </c>
      <c r="U202" s="8" t="str">
        <f t="shared" ca="1" si="81"/>
        <v/>
      </c>
      <c r="V202" s="7">
        <f ca="1">IF(P202="","",OFFSET(program!$B$2,0,disasm!$A202+COLUMN()-COLUMN($V202)+IF($I202,0,1)))</f>
        <v>1</v>
      </c>
      <c r="W202" s="7">
        <f ca="1">IF(Q202="","",OFFSET(program!$B$2,0,disasm!$A202+COLUMN()-COLUMN($V202)+IF($I202,0,1)))</f>
        <v>1424</v>
      </c>
      <c r="X202" s="7" t="str">
        <f ca="1">IF(R202="","",OFFSET(program!$B$2,0,disasm!$A202+COLUMN()-COLUMN($V202)+IF($I202,0,1)))</f>
        <v/>
      </c>
      <c r="Y202" s="3" t="str">
        <f t="shared" ca="1" si="82"/>
        <v>1</v>
      </c>
      <c r="Z202" s="3" t="str">
        <f t="shared" ca="1" si="83"/>
        <v>enter_room</v>
      </c>
      <c r="AA202" s="3" t="str">
        <f t="shared" ca="1" si="84"/>
        <v/>
      </c>
      <c r="AB202" s="3" t="str">
        <f ca="1">" "
&amp;AF202
&amp;IF(AND(OR(K202=5,K202=6),MOD(INT(J202/1000),10)=1)," A2","")
&amp;IF(AND(NOT(I202),J202=109,OFFSET(program!$B$2,0,disasm!$A202+1)&gt;0,NOT(ISNUMBER(FIND(" A1 "," "&amp;AF202&amp;" "))))," AUTOLABEL","")
&amp;" "</f>
        <v xml:space="preserve">  A2 </v>
      </c>
    </row>
    <row r="203" spans="1:32" x14ac:dyDescent="0.2">
      <c r="A203" s="1">
        <f t="shared" ca="1" si="64"/>
        <v>1659</v>
      </c>
      <c r="B203" s="2" t="str">
        <f t="shared" ca="1" si="65"/>
        <v>roomhdl_sens_floor+106</v>
      </c>
      <c r="C203" s="3" t="str">
        <f ca="1">_xlfn.TEXTJOIN(" ",FALSE,OFFSET(program!$B$2,0,A203,1,M203))</f>
        <v>109 -2</v>
      </c>
      <c r="D203" s="4" t="str">
        <f ca="1">IF($H203="data",".dat "&amp;Y203,
IF($H203="str",".str "&amp;_xlfn.TEXTJOIN(" ",FALSE,OFFSET(program!$B$2,0,A203+1,1,M203-1)),
IF(O203&lt;&gt;0,"LD"&amp;O203&amp;"  "&amp;CHOOSE(O203,Y203,Z203)&amp;", "&amp;AA203,
$L203&amp;" "&amp;_xlfn.TEXTJOIN(", ",TRUE,$Y203:$AA203)
)))</f>
        <v>SP+  -2</v>
      </c>
      <c r="E203" s="19" t="b">
        <f t="shared" ca="1" si="66"/>
        <v>0</v>
      </c>
      <c r="F203" s="5" t="str">
        <f t="shared" ca="1" si="67"/>
        <v>roomhdl_sens_floor</v>
      </c>
      <c r="G203" s="5">
        <f t="shared" ca="1" si="68"/>
        <v>1553</v>
      </c>
      <c r="H203" s="5" t="str">
        <f t="shared" si="69"/>
        <v>code</v>
      </c>
      <c r="I203" s="13" t="b">
        <f t="shared" si="70"/>
        <v>0</v>
      </c>
      <c r="J203" s="6">
        <f ca="1">OFFSET(program!$B$2,0,disasm!A203)</f>
        <v>109</v>
      </c>
      <c r="K203" s="7">
        <f t="shared" ca="1" si="71"/>
        <v>9</v>
      </c>
      <c r="L203" s="7" t="str">
        <f t="shared" ca="1" si="72"/>
        <v xml:space="preserve">SP+ </v>
      </c>
      <c r="M203" s="7">
        <f t="shared" ca="1" si="73"/>
        <v>2</v>
      </c>
      <c r="N203" s="7">
        <f t="shared" ca="1" si="74"/>
        <v>1</v>
      </c>
      <c r="O203" s="7">
        <f t="shared" ca="1" si="75"/>
        <v>0</v>
      </c>
      <c r="P203" s="8">
        <f t="shared" ca="1" si="76"/>
        <v>1</v>
      </c>
      <c r="Q203" s="8" t="str">
        <f t="shared" ca="1" si="77"/>
        <v/>
      </c>
      <c r="R203" s="8" t="str">
        <f t="shared" ca="1" si="78"/>
        <v/>
      </c>
      <c r="S203" s="8" t="str">
        <f t="shared" ca="1" si="79"/>
        <v>num</v>
      </c>
      <c r="T203" s="8" t="str">
        <f t="shared" ca="1" si="80"/>
        <v/>
      </c>
      <c r="U203" s="8" t="str">
        <f t="shared" ca="1" si="81"/>
        <v/>
      </c>
      <c r="V203" s="7">
        <f ca="1">IF(P203="","",OFFSET(program!$B$2,0,disasm!$A203+COLUMN()-COLUMN($V203)+IF($I203,0,1)))</f>
        <v>-2</v>
      </c>
      <c r="W203" s="7" t="str">
        <f ca="1">IF(Q203="","",OFFSET(program!$B$2,0,disasm!$A203+COLUMN()-COLUMN($V203)+IF($I203,0,1)))</f>
        <v/>
      </c>
      <c r="X203" s="7" t="str">
        <f ca="1">IF(R203="","",OFFSET(program!$B$2,0,disasm!$A203+COLUMN()-COLUMN($V203)+IF($I203,0,1)))</f>
        <v/>
      </c>
      <c r="Y203" s="3" t="str">
        <f t="shared" ca="1" si="82"/>
        <v>-2</v>
      </c>
      <c r="Z203" s="3" t="str">
        <f t="shared" ca="1" si="83"/>
        <v/>
      </c>
      <c r="AA203" s="3" t="str">
        <f t="shared" ca="1" si="84"/>
        <v/>
      </c>
      <c r="AB203" s="3" t="str">
        <f ca="1">" "
&amp;AF203
&amp;IF(AND(OR(K203=5,K203=6),MOD(INT(J203/1000),10)=1)," A2","")
&amp;IF(AND(NOT(I203),J203=109,OFFSET(program!$B$2,0,disasm!$A203+1)&gt;0,NOT(ISNUMBER(FIND(" A1 "," "&amp;AF203&amp;" "))))," AUTOLABEL","")
&amp;" "</f>
        <v xml:space="preserve">  </v>
      </c>
    </row>
    <row r="204" spans="1:32" x14ac:dyDescent="0.2">
      <c r="A204" s="1">
        <f t="shared" ca="1" si="64"/>
        <v>1661</v>
      </c>
      <c r="B204" s="2" t="str">
        <f t="shared" ca="1" si="65"/>
        <v>roomhdl_sens_floor+108</v>
      </c>
      <c r="C204" s="3" t="str">
        <f ca="1">_xlfn.TEXTJOIN(" ",FALSE,OFFSET(program!$B$2,0,A204,1,M204))</f>
        <v>2105 1 0</v>
      </c>
      <c r="D204" s="4" t="str">
        <f ca="1">IF($H204="data",".dat "&amp;Y204,
IF($H204="str",".str "&amp;_xlfn.TEXTJOIN(" ",FALSE,OFFSET(program!$B$2,0,A204+1,1,M204-1)),
IF(O204&lt;&gt;0,"LD"&amp;O204&amp;"  "&amp;CHOOSE(O204,Y204,Z204)&amp;", "&amp;AA204,
$L204&amp;" "&amp;_xlfn.TEXTJOIN(", ",TRUE,$Y204:$AA204)
)))</f>
        <v>J!=0 1, [SP+0]</v>
      </c>
      <c r="E204" s="19" t="b">
        <f t="shared" ca="1" si="66"/>
        <v>0</v>
      </c>
      <c r="F204" s="5" t="str">
        <f t="shared" ca="1" si="67"/>
        <v>roomhdl_sens_floor</v>
      </c>
      <c r="G204" s="5">
        <f t="shared" ca="1" si="68"/>
        <v>1553</v>
      </c>
      <c r="H204" s="5" t="str">
        <f t="shared" si="69"/>
        <v>code</v>
      </c>
      <c r="I204" s="13" t="b">
        <f t="shared" si="70"/>
        <v>0</v>
      </c>
      <c r="J204" s="6">
        <f ca="1">OFFSET(program!$B$2,0,disasm!A204)</f>
        <v>2105</v>
      </c>
      <c r="K204" s="7">
        <f t="shared" ca="1" si="71"/>
        <v>5</v>
      </c>
      <c r="L204" s="7" t="str">
        <f t="shared" ca="1" si="72"/>
        <v>J!=0</v>
      </c>
      <c r="M204" s="7">
        <f t="shared" ca="1" si="73"/>
        <v>3</v>
      </c>
      <c r="N204" s="7">
        <f t="shared" ca="1" si="74"/>
        <v>2</v>
      </c>
      <c r="O204" s="7">
        <f t="shared" ca="1" si="75"/>
        <v>0</v>
      </c>
      <c r="P204" s="8">
        <f t="shared" ca="1" si="76"/>
        <v>1</v>
      </c>
      <c r="Q204" s="8">
        <f t="shared" ca="1" si="77"/>
        <v>2</v>
      </c>
      <c r="R204" s="8" t="str">
        <f t="shared" ca="1" si="78"/>
        <v/>
      </c>
      <c r="S204" s="8" t="str">
        <f t="shared" ca="1" si="79"/>
        <v>num</v>
      </c>
      <c r="T204" s="8" t="str">
        <f t="shared" ca="1" si="80"/>
        <v>num</v>
      </c>
      <c r="U204" s="8" t="str">
        <f t="shared" ca="1" si="81"/>
        <v/>
      </c>
      <c r="V204" s="7">
        <f ca="1">IF(P204="","",OFFSET(program!$B$2,0,disasm!$A204+COLUMN()-COLUMN($V204)+IF($I204,0,1)))</f>
        <v>1</v>
      </c>
      <c r="W204" s="7">
        <f ca="1">IF(Q204="","",OFFSET(program!$B$2,0,disasm!$A204+COLUMN()-COLUMN($V204)+IF($I204,0,1)))</f>
        <v>0</v>
      </c>
      <c r="X204" s="7" t="str">
        <f ca="1">IF(R204="","",OFFSET(program!$B$2,0,disasm!$A204+COLUMN()-COLUMN($V204)+IF($I204,0,1)))</f>
        <v/>
      </c>
      <c r="Y204" s="3" t="str">
        <f t="shared" ca="1" si="82"/>
        <v>1</v>
      </c>
      <c r="Z204" s="3" t="str">
        <f t="shared" ca="1" si="83"/>
        <v>[SP+0]</v>
      </c>
      <c r="AA204" s="3" t="str">
        <f t="shared" ca="1" si="84"/>
        <v/>
      </c>
      <c r="AB204" s="3" t="str">
        <f ca="1">" "
&amp;AF204
&amp;IF(AND(OR(K204=5,K204=6),MOD(INT(J204/1000),10)=1)," A2","")
&amp;IF(AND(NOT(I204),J204=109,OFFSET(program!$B$2,0,disasm!$A204+1)&gt;0,NOT(ISNUMBER(FIND(" A1 "," "&amp;AF204&amp;" "))))," AUTOLABEL","")
&amp;" "</f>
        <v xml:space="preserve">  </v>
      </c>
    </row>
    <row r="205" spans="1:32" x14ac:dyDescent="0.2">
      <c r="A205" s="1">
        <f t="shared" ca="1" si="64"/>
        <v>1664</v>
      </c>
      <c r="B205" s="2" t="str">
        <f t="shared" ca="1" si="65"/>
        <v>objhdl_sens_floor</v>
      </c>
      <c r="C205" s="3" t="str">
        <f ca="1">_xlfn.TEXTJOIN(" ",FALSE,OFFSET(program!$B$2,0,A205,1,M205))</f>
        <v>109 4</v>
      </c>
      <c r="D205" s="4" t="str">
        <f ca="1">IF($H205="data",".dat "&amp;Y205,
IF($H205="str",".str "&amp;_xlfn.TEXTJOIN(" ",FALSE,OFFSET(program!$B$2,0,A205+1,1,M205-1)),
IF(O205&lt;&gt;0,"LD"&amp;O205&amp;"  "&amp;CHOOSE(O205,Y205,Z205)&amp;", "&amp;AA205,
$L205&amp;" "&amp;_xlfn.TEXTJOIN(", ",TRUE,$Y205:$AA205)
)))</f>
        <v>SP+  4</v>
      </c>
      <c r="E205" s="19" t="b">
        <f t="shared" ca="1" si="66"/>
        <v>1</v>
      </c>
      <c r="F205" s="5" t="str">
        <f t="shared" si="67"/>
        <v>objhdl_sens_floor</v>
      </c>
      <c r="G205" s="5">
        <f t="shared" ca="1" si="68"/>
        <v>1664</v>
      </c>
      <c r="H205" s="5" t="str">
        <f t="shared" si="69"/>
        <v>code</v>
      </c>
      <c r="I205" s="13" t="b">
        <f t="shared" si="70"/>
        <v>0</v>
      </c>
      <c r="J205" s="6">
        <f ca="1">OFFSET(program!$B$2,0,disasm!A205)</f>
        <v>109</v>
      </c>
      <c r="K205" s="7">
        <f t="shared" ca="1" si="71"/>
        <v>9</v>
      </c>
      <c r="L205" s="7" t="str">
        <f t="shared" ca="1" si="72"/>
        <v xml:space="preserve">SP+ </v>
      </c>
      <c r="M205" s="7">
        <f t="shared" ca="1" si="73"/>
        <v>2</v>
      </c>
      <c r="N205" s="7">
        <f t="shared" ca="1" si="74"/>
        <v>1</v>
      </c>
      <c r="O205" s="7">
        <f t="shared" ca="1" si="75"/>
        <v>0</v>
      </c>
      <c r="P205" s="8">
        <f t="shared" ca="1" si="76"/>
        <v>1</v>
      </c>
      <c r="Q205" s="8" t="str">
        <f t="shared" ca="1" si="77"/>
        <v/>
      </c>
      <c r="R205" s="8" t="str">
        <f t="shared" ca="1" si="78"/>
        <v/>
      </c>
      <c r="S205" s="8" t="str">
        <f t="shared" ca="1" si="79"/>
        <v>num</v>
      </c>
      <c r="T205" s="8" t="str">
        <f t="shared" ca="1" si="80"/>
        <v/>
      </c>
      <c r="U205" s="8" t="str">
        <f t="shared" ca="1" si="81"/>
        <v/>
      </c>
      <c r="V205" s="7">
        <f ca="1">IF(P205="","",OFFSET(program!$B$2,0,disasm!$A205+COLUMN()-COLUMN($V205)+IF($I205,0,1)))</f>
        <v>4</v>
      </c>
      <c r="W205" s="7" t="str">
        <f ca="1">IF(Q205="","",OFFSET(program!$B$2,0,disasm!$A205+COLUMN()-COLUMN($V205)+IF($I205,0,1)))</f>
        <v/>
      </c>
      <c r="X205" s="7" t="str">
        <f ca="1">IF(R205="","",OFFSET(program!$B$2,0,disasm!$A205+COLUMN()-COLUMN($V205)+IF($I205,0,1)))</f>
        <v/>
      </c>
      <c r="Y205" s="3" t="str">
        <f t="shared" ca="1" si="82"/>
        <v>4</v>
      </c>
      <c r="Z205" s="3" t="str">
        <f t="shared" ca="1" si="83"/>
        <v/>
      </c>
      <c r="AA205" s="3" t="str">
        <f t="shared" ca="1" si="84"/>
        <v/>
      </c>
      <c r="AB205" s="3" t="str">
        <f ca="1">" "
&amp;AF205
&amp;IF(AND(OR(K205=5,K205=6),MOD(INT(J205/1000),10)=1)," A2","")
&amp;IF(AND(NOT(I205),J205=109,OFFSET(program!$B$2,0,disasm!$A205+1)&gt;0,NOT(ISNUMBER(FIND(" A1 "," "&amp;AF205&amp;" "))))," AUTOLABEL","")
&amp;" "</f>
        <v xml:space="preserve">  AUTOLABEL </v>
      </c>
      <c r="AD205" s="17" t="s">
        <v>251</v>
      </c>
      <c r="AE205" s="12" t="s">
        <v>253</v>
      </c>
    </row>
    <row r="206" spans="1:32" x14ac:dyDescent="0.2">
      <c r="A206" s="1">
        <f t="shared" ca="1" si="64"/>
        <v>1666</v>
      </c>
      <c r="B206" s="2" t="str">
        <f t="shared" ca="1" si="65"/>
        <v>objhdl_sens_floor+2</v>
      </c>
      <c r="C206" s="3" t="str">
        <f ca="1">_xlfn.TEXTJOIN(" ",FALSE,OFFSET(program!$B$2,0,A206,1,M206))</f>
        <v>21202 -2 -1 -2</v>
      </c>
      <c r="D206" s="4" t="str">
        <f ca="1">IF($H206="data",".dat "&amp;Y206,
IF($H206="str",".str "&amp;_xlfn.TEXTJOIN(" ",FALSE,OFFSET(program!$B$2,0,A206+1,1,M206-1)),
IF(O206&lt;&gt;0,"LD"&amp;O206&amp;"  "&amp;CHOOSE(O206,Y206,Z206)&amp;", "&amp;AA206,
$L206&amp;" "&amp;_xlfn.TEXTJOIN(", ",TRUE,$Y206:$AA206)
)))</f>
        <v>MUL  [SP-2], -1, [SP-2]</v>
      </c>
      <c r="E206" s="19" t="b">
        <f t="shared" ca="1" si="66"/>
        <v>1</v>
      </c>
      <c r="F206" s="5" t="str">
        <f t="shared" ca="1" si="67"/>
        <v>objhdl_sens_floor</v>
      </c>
      <c r="G206" s="5">
        <f t="shared" ca="1" si="68"/>
        <v>1664</v>
      </c>
      <c r="H206" s="5" t="str">
        <f t="shared" si="69"/>
        <v>code</v>
      </c>
      <c r="I206" s="13" t="b">
        <f t="shared" si="70"/>
        <v>0</v>
      </c>
      <c r="J206" s="6">
        <f ca="1">OFFSET(program!$B$2,0,disasm!A206)</f>
        <v>21202</v>
      </c>
      <c r="K206" s="7">
        <f t="shared" ca="1" si="71"/>
        <v>2</v>
      </c>
      <c r="L206" s="7" t="str">
        <f t="shared" ca="1" si="72"/>
        <v xml:space="preserve">MUL </v>
      </c>
      <c r="M206" s="7">
        <f t="shared" ca="1" si="73"/>
        <v>4</v>
      </c>
      <c r="N206" s="7">
        <f t="shared" ca="1" si="74"/>
        <v>3</v>
      </c>
      <c r="O206" s="7">
        <f t="shared" ca="1" si="75"/>
        <v>0</v>
      </c>
      <c r="P206" s="8">
        <f t="shared" ca="1" si="76"/>
        <v>2</v>
      </c>
      <c r="Q206" s="8">
        <f t="shared" ca="1" si="77"/>
        <v>1</v>
      </c>
      <c r="R206" s="8">
        <f t="shared" ca="1" si="78"/>
        <v>2</v>
      </c>
      <c r="S206" s="8" t="str">
        <f t="shared" ca="1" si="79"/>
        <v>num</v>
      </c>
      <c r="T206" s="8" t="str">
        <f t="shared" ca="1" si="80"/>
        <v>num</v>
      </c>
      <c r="U206" s="8" t="str">
        <f t="shared" ca="1" si="81"/>
        <v>num</v>
      </c>
      <c r="V206" s="7">
        <f ca="1">IF(P206="","",OFFSET(program!$B$2,0,disasm!$A206+COLUMN()-COLUMN($V206)+IF($I206,0,1)))</f>
        <v>-2</v>
      </c>
      <c r="W206" s="7">
        <f ca="1">IF(Q206="","",OFFSET(program!$B$2,0,disasm!$A206+COLUMN()-COLUMN($V206)+IF($I206,0,1)))</f>
        <v>-1</v>
      </c>
      <c r="X206" s="7">
        <f ca="1">IF(R206="","",OFFSET(program!$B$2,0,disasm!$A206+COLUMN()-COLUMN($V206)+IF($I206,0,1)))</f>
        <v>-2</v>
      </c>
      <c r="Y206" s="3" t="str">
        <f t="shared" ca="1" si="82"/>
        <v>[SP-2]</v>
      </c>
      <c r="Z206" s="3" t="str">
        <f t="shared" ca="1" si="83"/>
        <v>-1</v>
      </c>
      <c r="AA206" s="3" t="str">
        <f t="shared" ca="1" si="84"/>
        <v>[SP-2]</v>
      </c>
      <c r="AB206" s="3" t="str">
        <f ca="1">" "
&amp;AF206
&amp;IF(AND(OR(K206=5,K206=6),MOD(INT(J206/1000),10)=1)," A2","")
&amp;IF(AND(NOT(I206),J206=109,OFFSET(program!$B$2,0,disasm!$A206+1)&gt;0,NOT(ISNUMBER(FIND(" A1 "," "&amp;AF206&amp;" "))))," AUTOLABEL","")
&amp;" "</f>
        <v xml:space="preserve">  </v>
      </c>
      <c r="AD206" s="17" t="s">
        <v>311</v>
      </c>
    </row>
    <row r="207" spans="1:32" x14ac:dyDescent="0.2">
      <c r="A207" s="1">
        <f t="shared" ca="1" si="64"/>
        <v>1670</v>
      </c>
      <c r="B207" s="2" t="str">
        <f t="shared" ca="1" si="65"/>
        <v>objhdl_sens_floor+6</v>
      </c>
      <c r="C207" s="3" t="str">
        <f ca="1">_xlfn.TEXTJOIN(" ",FALSE,OFFSET(program!$B$2,0,A207,1,M207))</f>
        <v>1202 -3 1 1675</v>
      </c>
      <c r="D207" s="4" t="str">
        <f ca="1">IF($H207="data",".dat "&amp;Y207,
IF($H207="str",".str "&amp;_xlfn.TEXTJOIN(" ",FALSE,OFFSET(program!$B$2,0,A207+1,1,M207-1)),
IF(O207&lt;&gt;0,"LD"&amp;O207&amp;"  "&amp;CHOOSE(O207,Y207,Z207)&amp;", "&amp;AA207,
$L207&amp;" "&amp;_xlfn.TEXTJOIN(", ",TRUE,$Y207:$AA207)
)))</f>
        <v>LD1  [SP-3], [objhdl_sens_floor+10.a1]</v>
      </c>
      <c r="E207" s="19" t="b">
        <f t="shared" ca="1" si="66"/>
        <v>1</v>
      </c>
      <c r="F207" s="5" t="str">
        <f t="shared" ca="1" si="67"/>
        <v>objhdl_sens_floor</v>
      </c>
      <c r="G207" s="5">
        <f t="shared" ca="1" si="68"/>
        <v>1664</v>
      </c>
      <c r="H207" s="5" t="str">
        <f t="shared" si="69"/>
        <v>code</v>
      </c>
      <c r="I207" s="13" t="b">
        <f t="shared" si="70"/>
        <v>0</v>
      </c>
      <c r="J207" s="6">
        <f ca="1">OFFSET(program!$B$2,0,disasm!A207)</f>
        <v>1202</v>
      </c>
      <c r="K207" s="7">
        <f t="shared" ca="1" si="71"/>
        <v>2</v>
      </c>
      <c r="L207" s="7" t="str">
        <f t="shared" ca="1" si="72"/>
        <v xml:space="preserve">MUL </v>
      </c>
      <c r="M207" s="7">
        <f t="shared" ca="1" si="73"/>
        <v>4</v>
      </c>
      <c r="N207" s="7">
        <f t="shared" ca="1" si="74"/>
        <v>3</v>
      </c>
      <c r="O207" s="7">
        <f t="shared" ca="1" si="75"/>
        <v>1</v>
      </c>
      <c r="P207" s="8">
        <f t="shared" ca="1" si="76"/>
        <v>2</v>
      </c>
      <c r="Q207" s="8">
        <f t="shared" ca="1" si="77"/>
        <v>1</v>
      </c>
      <c r="R207" s="8">
        <f t="shared" ca="1" si="78"/>
        <v>0</v>
      </c>
      <c r="S207" s="8" t="str">
        <f t="shared" ca="1" si="79"/>
        <v>num</v>
      </c>
      <c r="T207" s="8" t="str">
        <f t="shared" ca="1" si="80"/>
        <v>num</v>
      </c>
      <c r="U207" s="8" t="str">
        <f t="shared" ca="1" si="81"/>
        <v>addr</v>
      </c>
      <c r="V207" s="7">
        <f ca="1">IF(P207="","",OFFSET(program!$B$2,0,disasm!$A207+COLUMN()-COLUMN($V207)+IF($I207,0,1)))</f>
        <v>-3</v>
      </c>
      <c r="W207" s="7">
        <f ca="1">IF(Q207="","",OFFSET(program!$B$2,0,disasm!$A207+COLUMN()-COLUMN($V207)+IF($I207,0,1)))</f>
        <v>1</v>
      </c>
      <c r="X207" s="7">
        <f ca="1">IF(R207="","",OFFSET(program!$B$2,0,disasm!$A207+COLUMN()-COLUMN($V207)+IF($I207,0,1)))</f>
        <v>1675</v>
      </c>
      <c r="Y207" s="3" t="str">
        <f t="shared" ca="1" si="82"/>
        <v>[SP-3]</v>
      </c>
      <c r="Z207" s="3" t="str">
        <f t="shared" ca="1" si="83"/>
        <v>1</v>
      </c>
      <c r="AA207" s="3" t="str">
        <f t="shared" ca="1" si="84"/>
        <v>[objhdl_sens_floor+10.a1]</v>
      </c>
      <c r="AB207" s="3" t="str">
        <f ca="1">" "
&amp;AF207
&amp;IF(AND(OR(K207=5,K207=6),MOD(INT(J207/1000),10)=1)," A2","")
&amp;IF(AND(NOT(I207),J207=109,OFFSET(program!$B$2,0,disasm!$A207+1)&gt;0,NOT(ISNUMBER(FIND(" A1 "," "&amp;AF207&amp;" "))))," AUTOLABEL","")
&amp;" "</f>
        <v xml:space="preserve">  </v>
      </c>
    </row>
    <row r="208" spans="1:32" x14ac:dyDescent="0.2">
      <c r="A208" s="1">
        <f t="shared" ca="1" si="64"/>
        <v>1674</v>
      </c>
      <c r="B208" s="2" t="str">
        <f t="shared" ca="1" si="65"/>
        <v>objhdl_sens_floor+10</v>
      </c>
      <c r="C208" s="3" t="str">
        <f ca="1">_xlfn.TEXTJOIN(" ",FALSE,OFFSET(program!$B$2,0,A208,1,M208))</f>
        <v>21008 0 -1 -1</v>
      </c>
      <c r="D208" s="4" t="str">
        <f ca="1">IF($H208="data",".dat "&amp;Y208,
IF($H208="str",".str "&amp;_xlfn.TEXTJOIN(" ",FALSE,OFFSET(program!$B$2,0,A208+1,1,M208-1)),
IF(O208&lt;&gt;0,"LD"&amp;O208&amp;"  "&amp;CHOOSE(O208,Y208,Z208)&amp;", "&amp;AA208,
$L208&amp;" "&amp;_xlfn.TEXTJOIN(", ",TRUE,$Y208:$AA208)
)))</f>
        <v>CMP= [start], -1, [SP-1]</v>
      </c>
      <c r="E208" s="19" t="b">
        <f t="shared" ca="1" si="66"/>
        <v>1</v>
      </c>
      <c r="F208" s="5" t="str">
        <f t="shared" ca="1" si="67"/>
        <v>objhdl_sens_floor</v>
      </c>
      <c r="G208" s="5">
        <f t="shared" ca="1" si="68"/>
        <v>1664</v>
      </c>
      <c r="H208" s="5" t="str">
        <f t="shared" si="69"/>
        <v>code</v>
      </c>
      <c r="I208" s="13" t="b">
        <f t="shared" si="70"/>
        <v>0</v>
      </c>
      <c r="J208" s="6">
        <f ca="1">OFFSET(program!$B$2,0,disasm!A208)</f>
        <v>21008</v>
      </c>
      <c r="K208" s="7">
        <f t="shared" ca="1" si="71"/>
        <v>8</v>
      </c>
      <c r="L208" s="7" t="str">
        <f t="shared" ca="1" si="72"/>
        <v>CMP=</v>
      </c>
      <c r="M208" s="7">
        <f t="shared" ca="1" si="73"/>
        <v>4</v>
      </c>
      <c r="N208" s="7">
        <f t="shared" ca="1" si="74"/>
        <v>3</v>
      </c>
      <c r="O208" s="7">
        <f t="shared" ca="1" si="75"/>
        <v>0</v>
      </c>
      <c r="P208" s="8">
        <f t="shared" ca="1" si="76"/>
        <v>0</v>
      </c>
      <c r="Q208" s="8">
        <f t="shared" ca="1" si="77"/>
        <v>1</v>
      </c>
      <c r="R208" s="8">
        <f t="shared" ca="1" si="78"/>
        <v>2</v>
      </c>
      <c r="S208" s="8" t="str">
        <f t="shared" ca="1" si="79"/>
        <v>addr</v>
      </c>
      <c r="T208" s="8" t="str">
        <f t="shared" ca="1" si="80"/>
        <v>num</v>
      </c>
      <c r="U208" s="8" t="str">
        <f t="shared" ca="1" si="81"/>
        <v>num</v>
      </c>
      <c r="V208" s="7">
        <f ca="1">IF(P208="","",OFFSET(program!$B$2,0,disasm!$A208+COLUMN()-COLUMN($V208)+IF($I208,0,1)))</f>
        <v>0</v>
      </c>
      <c r="W208" s="7">
        <f ca="1">IF(Q208="","",OFFSET(program!$B$2,0,disasm!$A208+COLUMN()-COLUMN($V208)+IF($I208,0,1)))</f>
        <v>-1</v>
      </c>
      <c r="X208" s="7">
        <f ca="1">IF(R208="","",OFFSET(program!$B$2,0,disasm!$A208+COLUMN()-COLUMN($V208)+IF($I208,0,1)))</f>
        <v>-1</v>
      </c>
      <c r="Y208" s="3" t="str">
        <f t="shared" ca="1" si="82"/>
        <v>[start]</v>
      </c>
      <c r="Z208" s="3" t="str">
        <f t="shared" ca="1" si="83"/>
        <v>-1</v>
      </c>
      <c r="AA208" s="3" t="str">
        <f t="shared" ca="1" si="84"/>
        <v>[SP-1]</v>
      </c>
      <c r="AB208" s="3" t="str">
        <f ca="1">" "
&amp;AF208
&amp;IF(AND(OR(K208=5,K208=6),MOD(INT(J208/1000),10)=1)," A2","")
&amp;IF(AND(NOT(I208),J208=109,OFFSET(program!$B$2,0,disasm!$A208+1)&gt;0,NOT(ISNUMBER(FIND(" A1 "," "&amp;AF208&amp;" "))))," AUTOLABEL","")
&amp;" "</f>
        <v xml:space="preserve">  </v>
      </c>
      <c r="AD208" s="17" t="s">
        <v>256</v>
      </c>
    </row>
    <row r="209" spans="1:32" x14ac:dyDescent="0.2">
      <c r="A209" s="1">
        <f t="shared" ca="1" si="64"/>
        <v>1678</v>
      </c>
      <c r="B209" s="2" t="str">
        <f t="shared" ca="1" si="65"/>
        <v>objhdl_sens_floor+14</v>
      </c>
      <c r="C209" s="3" t="str">
        <f ca="1">_xlfn.TEXTJOIN(" ",FALSE,OFFSET(program!$B$2,0,A209,1,M209))</f>
        <v>1206 -1 1697</v>
      </c>
      <c r="D209" s="4" t="str">
        <f ca="1">IF($H209="data",".dat "&amp;Y209,
IF($H209="str",".str "&amp;_xlfn.TEXTJOIN(" ",FALSE,OFFSET(program!$B$2,0,A209+1,1,M209-1)),
IF(O209&lt;&gt;0,"LD"&amp;O209&amp;"  "&amp;CHOOSE(O209,Y209,Z209)&amp;", "&amp;AA209,
$L209&amp;" "&amp;_xlfn.TEXTJOIN(", ",TRUE,$Y209:$AA209)
)))</f>
        <v>J=0  [SP-1], objhdl_sens_floor.return</v>
      </c>
      <c r="E209" s="19" t="b">
        <f t="shared" ca="1" si="66"/>
        <v>1</v>
      </c>
      <c r="F209" s="5" t="str">
        <f t="shared" ca="1" si="67"/>
        <v>objhdl_sens_floor</v>
      </c>
      <c r="G209" s="5">
        <f t="shared" ca="1" si="68"/>
        <v>1664</v>
      </c>
      <c r="H209" s="5" t="str">
        <f t="shared" si="69"/>
        <v>code</v>
      </c>
      <c r="I209" s="13" t="b">
        <f t="shared" si="70"/>
        <v>0</v>
      </c>
      <c r="J209" s="6">
        <f ca="1">OFFSET(program!$B$2,0,disasm!A209)</f>
        <v>1206</v>
      </c>
      <c r="K209" s="7">
        <f t="shared" ca="1" si="71"/>
        <v>6</v>
      </c>
      <c r="L209" s="7" t="str">
        <f t="shared" ca="1" si="72"/>
        <v xml:space="preserve">J=0 </v>
      </c>
      <c r="M209" s="7">
        <f t="shared" ca="1" si="73"/>
        <v>3</v>
      </c>
      <c r="N209" s="7">
        <f t="shared" ca="1" si="74"/>
        <v>2</v>
      </c>
      <c r="O209" s="7">
        <f t="shared" ca="1" si="75"/>
        <v>0</v>
      </c>
      <c r="P209" s="8">
        <f t="shared" ca="1" si="76"/>
        <v>2</v>
      </c>
      <c r="Q209" s="8">
        <f t="shared" ca="1" si="77"/>
        <v>1</v>
      </c>
      <c r="R209" s="8" t="str">
        <f t="shared" ca="1" si="78"/>
        <v/>
      </c>
      <c r="S209" s="8" t="str">
        <f t="shared" ca="1" si="79"/>
        <v>num</v>
      </c>
      <c r="T209" s="8" t="str">
        <f t="shared" ca="1" si="80"/>
        <v>addr</v>
      </c>
      <c r="U209" s="8" t="str">
        <f t="shared" ca="1" si="81"/>
        <v/>
      </c>
      <c r="V209" s="7">
        <f ca="1">IF(P209="","",OFFSET(program!$B$2,0,disasm!$A209+COLUMN()-COLUMN($V209)+IF($I209,0,1)))</f>
        <v>-1</v>
      </c>
      <c r="W209" s="7">
        <f ca="1">IF(Q209="","",OFFSET(program!$B$2,0,disasm!$A209+COLUMN()-COLUMN($V209)+IF($I209,0,1)))</f>
        <v>1697</v>
      </c>
      <c r="X209" s="7" t="str">
        <f ca="1">IF(R209="","",OFFSET(program!$B$2,0,disasm!$A209+COLUMN()-COLUMN($V209)+IF($I209,0,1)))</f>
        <v/>
      </c>
      <c r="Y209" s="3" t="str">
        <f t="shared" ca="1" si="82"/>
        <v>[SP-1]</v>
      </c>
      <c r="Z209" s="3" t="str">
        <f t="shared" ca="1" si="83"/>
        <v>objhdl_sens_floor.return</v>
      </c>
      <c r="AA209" s="3" t="str">
        <f t="shared" ca="1" si="84"/>
        <v/>
      </c>
      <c r="AB209" s="3" t="str">
        <f ca="1">" "
&amp;AF209
&amp;IF(AND(OR(K209=5,K209=6),MOD(INT(J209/1000),10)=1)," A2","")
&amp;IF(AND(NOT(I209),J209=109,OFFSET(program!$B$2,0,disasm!$A209+1)&gt;0,NOT(ISNUMBER(FIND(" A1 "," "&amp;AF209&amp;" "))))," AUTOLABEL","")
&amp;" "</f>
        <v xml:space="preserve">  A2 </v>
      </c>
    </row>
    <row r="210" spans="1:32" x14ac:dyDescent="0.2">
      <c r="A210" s="1">
        <f t="shared" ca="1" si="64"/>
        <v>1681</v>
      </c>
      <c r="B210" s="2" t="str">
        <f t="shared" ca="1" si="65"/>
        <v>objhdl_sens_floor+17</v>
      </c>
      <c r="C210" s="3" t="str">
        <f ca="1">_xlfn.TEXTJOIN(" ",FALSE,OFFSET(program!$B$2,0,A210,1,M210))</f>
        <v>1201 -3 2 1687</v>
      </c>
      <c r="D210" s="4" t="str">
        <f ca="1">IF($H210="data",".dat "&amp;Y210,
IF($H210="str",".str "&amp;_xlfn.TEXTJOIN(" ",FALSE,OFFSET(program!$B$2,0,A210+1,1,M210-1)),
IF(O210&lt;&gt;0,"LD"&amp;O210&amp;"  "&amp;CHOOSE(O210,Y210,Z210)&amp;", "&amp;AA210,
$L210&amp;" "&amp;_xlfn.TEXTJOIN(", ",TRUE,$Y210:$AA210)
)))</f>
        <v>ADD  [SP-3], 2, [objhdl_sens_floor+21.a2]</v>
      </c>
      <c r="E210" s="19" t="b">
        <f t="shared" ca="1" si="66"/>
        <v>1</v>
      </c>
      <c r="F210" s="5" t="str">
        <f t="shared" ca="1" si="67"/>
        <v>objhdl_sens_floor</v>
      </c>
      <c r="G210" s="5">
        <f t="shared" ca="1" si="68"/>
        <v>1664</v>
      </c>
      <c r="H210" s="5" t="str">
        <f t="shared" si="69"/>
        <v>code</v>
      </c>
      <c r="I210" s="13" t="b">
        <f t="shared" si="70"/>
        <v>0</v>
      </c>
      <c r="J210" s="6">
        <f ca="1">OFFSET(program!$B$2,0,disasm!A210)</f>
        <v>1201</v>
      </c>
      <c r="K210" s="7">
        <f t="shared" ca="1" si="71"/>
        <v>1</v>
      </c>
      <c r="L210" s="7" t="str">
        <f t="shared" ca="1" si="72"/>
        <v xml:space="preserve">ADD </v>
      </c>
      <c r="M210" s="7">
        <f t="shared" ca="1" si="73"/>
        <v>4</v>
      </c>
      <c r="N210" s="7">
        <f t="shared" ca="1" si="74"/>
        <v>3</v>
      </c>
      <c r="O210" s="7">
        <f t="shared" ca="1" si="75"/>
        <v>0</v>
      </c>
      <c r="P210" s="8">
        <f t="shared" ca="1" si="76"/>
        <v>2</v>
      </c>
      <c r="Q210" s="8">
        <f t="shared" ca="1" si="77"/>
        <v>1</v>
      </c>
      <c r="R210" s="8">
        <f t="shared" ca="1" si="78"/>
        <v>0</v>
      </c>
      <c r="S210" s="8" t="str">
        <f t="shared" ca="1" si="79"/>
        <v>num</v>
      </c>
      <c r="T210" s="8" t="str">
        <f t="shared" ca="1" si="80"/>
        <v>num</v>
      </c>
      <c r="U210" s="8" t="str">
        <f t="shared" ca="1" si="81"/>
        <v>addr</v>
      </c>
      <c r="V210" s="7">
        <f ca="1">IF(P210="","",OFFSET(program!$B$2,0,disasm!$A210+COLUMN()-COLUMN($V210)+IF($I210,0,1)))</f>
        <v>-3</v>
      </c>
      <c r="W210" s="7">
        <f ca="1">IF(Q210="","",OFFSET(program!$B$2,0,disasm!$A210+COLUMN()-COLUMN($V210)+IF($I210,0,1)))</f>
        <v>2</v>
      </c>
      <c r="X210" s="7">
        <f ca="1">IF(R210="","",OFFSET(program!$B$2,0,disasm!$A210+COLUMN()-COLUMN($V210)+IF($I210,0,1)))</f>
        <v>1687</v>
      </c>
      <c r="Y210" s="3" t="str">
        <f t="shared" ca="1" si="82"/>
        <v>[SP-3]</v>
      </c>
      <c r="Z210" s="3" t="str">
        <f t="shared" ca="1" si="83"/>
        <v>2</v>
      </c>
      <c r="AA210" s="3" t="str">
        <f t="shared" ca="1" si="84"/>
        <v>[objhdl_sens_floor+21.a2]</v>
      </c>
      <c r="AB210" s="3" t="str">
        <f ca="1">" "
&amp;AF210
&amp;IF(AND(OR(K210=5,K210=6),MOD(INT(J210/1000),10)=1)," A2","")
&amp;IF(AND(NOT(I210),J210=109,OFFSET(program!$B$2,0,disasm!$A210+1)&gt;0,NOT(ISNUMBER(FIND(" A1 "," "&amp;AF210&amp;" "))))," AUTOLABEL","")
&amp;" "</f>
        <v xml:space="preserve">  </v>
      </c>
    </row>
    <row r="211" spans="1:32" x14ac:dyDescent="0.2">
      <c r="A211" s="1">
        <f t="shared" ca="1" si="64"/>
        <v>1685</v>
      </c>
      <c r="B211" s="2" t="str">
        <f t="shared" ca="1" si="65"/>
        <v>objhdl_sens_floor+21</v>
      </c>
      <c r="C211" s="3" t="str">
        <f ca="1">_xlfn.TEXTJOIN(" ",FALSE,OFFSET(program!$B$2,0,A211,1,M211))</f>
        <v>20101 -27 0 -3</v>
      </c>
      <c r="D211" s="4" t="str">
        <f ca="1">IF($H211="data",".dat "&amp;Y211,
IF($H211="str",".str "&amp;_xlfn.TEXTJOIN(" ",FALSE,OFFSET(program!$B$2,0,A211+1,1,M211-1)),
IF(O211&lt;&gt;0,"LD"&amp;O211&amp;"  "&amp;CHOOSE(O211,Y211,Z211)&amp;", "&amp;AA211,
$L211&amp;" "&amp;_xlfn.TEXTJOIN(", ",TRUE,$Y211:$AA211)
)))</f>
        <v>ADD  -27, [start], [SP-3]</v>
      </c>
      <c r="E211" s="19" t="b">
        <f t="shared" ca="1" si="66"/>
        <v>1</v>
      </c>
      <c r="F211" s="5" t="str">
        <f t="shared" ca="1" si="67"/>
        <v>objhdl_sens_floor</v>
      </c>
      <c r="G211" s="5">
        <f t="shared" ca="1" si="68"/>
        <v>1664</v>
      </c>
      <c r="H211" s="5" t="str">
        <f t="shared" si="69"/>
        <v>code</v>
      </c>
      <c r="I211" s="13" t="b">
        <f t="shared" si="70"/>
        <v>0</v>
      </c>
      <c r="J211" s="6">
        <f ca="1">OFFSET(program!$B$2,0,disasm!A211)</f>
        <v>20101</v>
      </c>
      <c r="K211" s="7">
        <f t="shared" ca="1" si="71"/>
        <v>1</v>
      </c>
      <c r="L211" s="7" t="str">
        <f t="shared" ca="1" si="72"/>
        <v xml:space="preserve">ADD </v>
      </c>
      <c r="M211" s="7">
        <f t="shared" ca="1" si="73"/>
        <v>4</v>
      </c>
      <c r="N211" s="7">
        <f t="shared" ca="1" si="74"/>
        <v>3</v>
      </c>
      <c r="O211" s="7">
        <f t="shared" ca="1" si="75"/>
        <v>0</v>
      </c>
      <c r="P211" s="8">
        <f t="shared" ca="1" si="76"/>
        <v>1</v>
      </c>
      <c r="Q211" s="8">
        <f t="shared" ca="1" si="77"/>
        <v>0</v>
      </c>
      <c r="R211" s="8">
        <f t="shared" ca="1" si="78"/>
        <v>2</v>
      </c>
      <c r="S211" s="8" t="str">
        <f t="shared" ca="1" si="79"/>
        <v>num</v>
      </c>
      <c r="T211" s="8" t="str">
        <f t="shared" ca="1" si="80"/>
        <v>addr</v>
      </c>
      <c r="U211" s="8" t="str">
        <f t="shared" ca="1" si="81"/>
        <v>num</v>
      </c>
      <c r="V211" s="7">
        <f ca="1">IF(P211="","",OFFSET(program!$B$2,0,disasm!$A211+COLUMN()-COLUMN($V211)+IF($I211,0,1)))</f>
        <v>-27</v>
      </c>
      <c r="W211" s="7">
        <f ca="1">IF(Q211="","",OFFSET(program!$B$2,0,disasm!$A211+COLUMN()-COLUMN($V211)+IF($I211,0,1)))</f>
        <v>0</v>
      </c>
      <c r="X211" s="7">
        <f ca="1">IF(R211="","",OFFSET(program!$B$2,0,disasm!$A211+COLUMN()-COLUMN($V211)+IF($I211,0,1)))</f>
        <v>-3</v>
      </c>
      <c r="Y211" s="3" t="str">
        <f t="shared" ca="1" si="82"/>
        <v>-27</v>
      </c>
      <c r="Z211" s="3" t="str">
        <f t="shared" ca="1" si="83"/>
        <v>[start]</v>
      </c>
      <c r="AA211" s="3" t="str">
        <f t="shared" ca="1" si="84"/>
        <v>[SP-3]</v>
      </c>
      <c r="AB211" s="3" t="str">
        <f ca="1">" "
&amp;AF211
&amp;IF(AND(OR(K211=5,K211=6),MOD(INT(J211/1000),10)=1)," A2","")
&amp;IF(AND(NOT(I211),J211=109,OFFSET(program!$B$2,0,disasm!$A211+1)&gt;0,NOT(ISNUMBER(FIND(" A1 "," "&amp;AF211&amp;" "))))," AUTOLABEL","")
&amp;" "</f>
        <v xml:space="preserve">  </v>
      </c>
      <c r="AD211" s="17" t="s">
        <v>255</v>
      </c>
    </row>
    <row r="212" spans="1:32" x14ac:dyDescent="0.2">
      <c r="A212" s="1">
        <f t="shared" ca="1" si="64"/>
        <v>1689</v>
      </c>
      <c r="B212" s="2" t="str">
        <f t="shared" ca="1" si="65"/>
        <v>objhdl_sens_floor+25</v>
      </c>
      <c r="C212" s="3" t="str">
        <f ca="1">_xlfn.TEXTJOIN(" ",FALSE,OFFSET(program!$B$2,0,A212,1,M212))</f>
        <v>22201 -3 -2 -3</v>
      </c>
      <c r="D212" s="4" t="str">
        <f ca="1">IF($H212="data",".dat "&amp;Y212,
IF($H212="str",".str "&amp;_xlfn.TEXTJOIN(" ",FALSE,OFFSET(program!$B$2,0,A212+1,1,M212-1)),
IF(O212&lt;&gt;0,"LD"&amp;O212&amp;"  "&amp;CHOOSE(O212,Y212,Z212)&amp;", "&amp;AA212,
$L212&amp;" "&amp;_xlfn.TEXTJOIN(", ",TRUE,$Y212:$AA212)
)))</f>
        <v>ADD  [SP-3], [SP-2], [SP-3]</v>
      </c>
      <c r="E212" s="19" t="b">
        <f t="shared" ca="1" si="66"/>
        <v>1</v>
      </c>
      <c r="F212" s="5" t="str">
        <f t="shared" ca="1" si="67"/>
        <v>objhdl_sens_floor</v>
      </c>
      <c r="G212" s="5">
        <f t="shared" ca="1" si="68"/>
        <v>1664</v>
      </c>
      <c r="H212" s="5" t="str">
        <f t="shared" si="69"/>
        <v>code</v>
      </c>
      <c r="I212" s="13" t="b">
        <f t="shared" si="70"/>
        <v>0</v>
      </c>
      <c r="J212" s="6">
        <f ca="1">OFFSET(program!$B$2,0,disasm!A212)</f>
        <v>22201</v>
      </c>
      <c r="K212" s="7">
        <f t="shared" ca="1" si="71"/>
        <v>1</v>
      </c>
      <c r="L212" s="7" t="str">
        <f t="shared" ca="1" si="72"/>
        <v xml:space="preserve">ADD </v>
      </c>
      <c r="M212" s="7">
        <f t="shared" ca="1" si="73"/>
        <v>4</v>
      </c>
      <c r="N212" s="7">
        <f t="shared" ca="1" si="74"/>
        <v>3</v>
      </c>
      <c r="O212" s="7">
        <f t="shared" ca="1" si="75"/>
        <v>0</v>
      </c>
      <c r="P212" s="8">
        <f t="shared" ca="1" si="76"/>
        <v>2</v>
      </c>
      <c r="Q212" s="8">
        <f t="shared" ca="1" si="77"/>
        <v>2</v>
      </c>
      <c r="R212" s="8">
        <f t="shared" ca="1" si="78"/>
        <v>2</v>
      </c>
      <c r="S212" s="8" t="str">
        <f t="shared" ca="1" si="79"/>
        <v>num</v>
      </c>
      <c r="T212" s="8" t="str">
        <f t="shared" ca="1" si="80"/>
        <v>num</v>
      </c>
      <c r="U212" s="8" t="str">
        <f t="shared" ca="1" si="81"/>
        <v>num</v>
      </c>
      <c r="V212" s="7">
        <f ca="1">IF(P212="","",OFFSET(program!$B$2,0,disasm!$A212+COLUMN()-COLUMN($V212)+IF($I212,0,1)))</f>
        <v>-3</v>
      </c>
      <c r="W212" s="7">
        <f ca="1">IF(Q212="","",OFFSET(program!$B$2,0,disasm!$A212+COLUMN()-COLUMN($V212)+IF($I212,0,1)))</f>
        <v>-2</v>
      </c>
      <c r="X212" s="7">
        <f ca="1">IF(R212="","",OFFSET(program!$B$2,0,disasm!$A212+COLUMN()-COLUMN($V212)+IF($I212,0,1)))</f>
        <v>-3</v>
      </c>
      <c r="Y212" s="3" t="str">
        <f t="shared" ca="1" si="82"/>
        <v>[SP-3]</v>
      </c>
      <c r="Z212" s="3" t="str">
        <f t="shared" ca="1" si="83"/>
        <v>[SP-2]</v>
      </c>
      <c r="AA212" s="3" t="str">
        <f t="shared" ca="1" si="84"/>
        <v>[SP-3]</v>
      </c>
      <c r="AB212" s="3" t="str">
        <f ca="1">" "
&amp;AF212
&amp;IF(AND(OR(K212=5,K212=6),MOD(INT(J212/1000),10)=1)," A2","")
&amp;IF(AND(NOT(I212),J212=109,OFFSET(program!$B$2,0,disasm!$A212+1)&gt;0,NOT(ISNUMBER(FIND(" A1 "," "&amp;AF212&amp;" "))))," AUTOLABEL","")
&amp;" "</f>
        <v xml:space="preserve">  </v>
      </c>
      <c r="AD212" s="17"/>
    </row>
    <row r="213" spans="1:32" x14ac:dyDescent="0.2">
      <c r="A213" s="1">
        <f t="shared" ca="1" si="64"/>
        <v>1693</v>
      </c>
      <c r="B213" s="2" t="str">
        <f t="shared" ca="1" si="65"/>
        <v>objhdl_sens_floor+29</v>
      </c>
      <c r="C213" s="3" t="str">
        <f ca="1">_xlfn.TEXTJOIN(" ",FALSE,OFFSET(program!$B$2,0,A213,1,M213))</f>
        <v>2001 1550 -3 1550</v>
      </c>
      <c r="D213" s="4" t="str">
        <f ca="1">IF($H213="data",".dat "&amp;Y213,
IF($H213="str",".str "&amp;_xlfn.TEXTJOIN(" ",FALSE,OFFSET(program!$B$2,0,A213+1,1,M213-1)),
IF(O213&lt;&gt;0,"LD"&amp;O213&amp;"  "&amp;CHOOSE(O213,Y213,Z213)&amp;", "&amp;AA213,
$L213&amp;" "&amp;_xlfn.TEXTJOIN(", ",TRUE,$Y213:$AA213)
)))</f>
        <v>ADD  [roomvar_sens_floor.player_obj_weight], [SP-3], [roomvar_sens_floor.player_obj_weight]</v>
      </c>
      <c r="E213" s="19" t="b">
        <f t="shared" ca="1" si="66"/>
        <v>1</v>
      </c>
      <c r="F213" s="5" t="str">
        <f t="shared" ca="1" si="67"/>
        <v>objhdl_sens_floor</v>
      </c>
      <c r="G213" s="5">
        <f t="shared" ca="1" si="68"/>
        <v>1664</v>
      </c>
      <c r="H213" s="5" t="str">
        <f t="shared" si="69"/>
        <v>code</v>
      </c>
      <c r="I213" s="13" t="b">
        <f t="shared" si="70"/>
        <v>0</v>
      </c>
      <c r="J213" s="6">
        <f ca="1">OFFSET(program!$B$2,0,disasm!A213)</f>
        <v>2001</v>
      </c>
      <c r="K213" s="7">
        <f t="shared" ca="1" si="71"/>
        <v>1</v>
      </c>
      <c r="L213" s="7" t="str">
        <f t="shared" ca="1" si="72"/>
        <v xml:space="preserve">ADD </v>
      </c>
      <c r="M213" s="7">
        <f t="shared" ca="1" si="73"/>
        <v>4</v>
      </c>
      <c r="N213" s="7">
        <f t="shared" ca="1" si="74"/>
        <v>3</v>
      </c>
      <c r="O213" s="7">
        <f t="shared" ca="1" si="75"/>
        <v>0</v>
      </c>
      <c r="P213" s="8">
        <f t="shared" ca="1" si="76"/>
        <v>0</v>
      </c>
      <c r="Q213" s="8">
        <f t="shared" ca="1" si="77"/>
        <v>2</v>
      </c>
      <c r="R213" s="8">
        <f t="shared" ca="1" si="78"/>
        <v>0</v>
      </c>
      <c r="S213" s="8" t="str">
        <f t="shared" ca="1" si="79"/>
        <v>addr</v>
      </c>
      <c r="T213" s="8" t="str">
        <f t="shared" ca="1" si="80"/>
        <v>num</v>
      </c>
      <c r="U213" s="8" t="str">
        <f t="shared" ca="1" si="81"/>
        <v>addr</v>
      </c>
      <c r="V213" s="7">
        <f ca="1">IF(P213="","",OFFSET(program!$B$2,0,disasm!$A213+COLUMN()-COLUMN($V213)+IF($I213,0,1)))</f>
        <v>1550</v>
      </c>
      <c r="W213" s="7">
        <f ca="1">IF(Q213="","",OFFSET(program!$B$2,0,disasm!$A213+COLUMN()-COLUMN($V213)+IF($I213,0,1)))</f>
        <v>-3</v>
      </c>
      <c r="X213" s="7">
        <f ca="1">IF(R213="","",OFFSET(program!$B$2,0,disasm!$A213+COLUMN()-COLUMN($V213)+IF($I213,0,1)))</f>
        <v>1550</v>
      </c>
      <c r="Y213" s="3" t="str">
        <f t="shared" ca="1" si="82"/>
        <v>[roomvar_sens_floor.player_obj_weight]</v>
      </c>
      <c r="Z213" s="3" t="str">
        <f t="shared" ca="1" si="83"/>
        <v>[SP-3]</v>
      </c>
      <c r="AA213" s="3" t="str">
        <f t="shared" ca="1" si="84"/>
        <v>[roomvar_sens_floor.player_obj_weight]</v>
      </c>
      <c r="AB213" s="3" t="str">
        <f ca="1">" "
&amp;AF213
&amp;IF(AND(OR(K213=5,K213=6),MOD(INT(J213/1000),10)=1)," A2","")
&amp;IF(AND(NOT(I213),J213=109,OFFSET(program!$B$2,0,disasm!$A213+1)&gt;0,NOT(ISNUMBER(FIND(" A1 "," "&amp;AF213&amp;" "))))," AUTOLABEL","")
&amp;" "</f>
        <v xml:space="preserve">  </v>
      </c>
      <c r="AD213" s="17" t="s">
        <v>257</v>
      </c>
    </row>
    <row r="214" spans="1:32" x14ac:dyDescent="0.2">
      <c r="A214" s="1">
        <f t="shared" ca="1" si="64"/>
        <v>1697</v>
      </c>
      <c r="B214" s="2" t="str">
        <f t="shared" ca="1" si="65"/>
        <v>objhdl_sens_floor.return</v>
      </c>
      <c r="C214" s="3" t="str">
        <f ca="1">_xlfn.TEXTJOIN(" ",FALSE,OFFSET(program!$B$2,0,A214,1,M214))</f>
        <v>109 -4</v>
      </c>
      <c r="D214" s="4" t="str">
        <f ca="1">IF($H214="data",".dat "&amp;Y214,
IF($H214="str",".str "&amp;_xlfn.TEXTJOIN(" ",FALSE,OFFSET(program!$B$2,0,A214+1,1,M214-1)),
IF(O214&lt;&gt;0,"LD"&amp;O214&amp;"  "&amp;CHOOSE(O214,Y214,Z214)&amp;", "&amp;AA214,
$L214&amp;" "&amp;_xlfn.TEXTJOIN(", ",TRUE,$Y214:$AA214)
)))</f>
        <v>SP+  -4</v>
      </c>
      <c r="E214" s="19" t="b">
        <f t="shared" ca="1" si="66"/>
        <v>1</v>
      </c>
      <c r="F214" s="5" t="str">
        <f t="shared" ca="1" si="67"/>
        <v>objhdl_sens_floor</v>
      </c>
      <c r="G214" s="5">
        <f t="shared" ca="1" si="68"/>
        <v>1664</v>
      </c>
      <c r="H214" s="5" t="str">
        <f t="shared" si="69"/>
        <v>code</v>
      </c>
      <c r="I214" s="13" t="b">
        <f t="shared" si="70"/>
        <v>0</v>
      </c>
      <c r="J214" s="6">
        <f ca="1">OFFSET(program!$B$2,0,disasm!A214)</f>
        <v>109</v>
      </c>
      <c r="K214" s="7">
        <f t="shared" ca="1" si="71"/>
        <v>9</v>
      </c>
      <c r="L214" s="7" t="str">
        <f t="shared" ca="1" si="72"/>
        <v xml:space="preserve">SP+ </v>
      </c>
      <c r="M214" s="7">
        <f t="shared" ca="1" si="73"/>
        <v>2</v>
      </c>
      <c r="N214" s="7">
        <f t="shared" ca="1" si="74"/>
        <v>1</v>
      </c>
      <c r="O214" s="7">
        <f t="shared" ca="1" si="75"/>
        <v>0</v>
      </c>
      <c r="P214" s="8">
        <f t="shared" ca="1" si="76"/>
        <v>1</v>
      </c>
      <c r="Q214" s="8" t="str">
        <f t="shared" ca="1" si="77"/>
        <v/>
      </c>
      <c r="R214" s="8" t="str">
        <f t="shared" ca="1" si="78"/>
        <v/>
      </c>
      <c r="S214" s="8" t="str">
        <f t="shared" ca="1" si="79"/>
        <v>num</v>
      </c>
      <c r="T214" s="8" t="str">
        <f t="shared" ca="1" si="80"/>
        <v/>
      </c>
      <c r="U214" s="8" t="str">
        <f t="shared" ca="1" si="81"/>
        <v/>
      </c>
      <c r="V214" s="7">
        <f ca="1">IF(P214="","",OFFSET(program!$B$2,0,disasm!$A214+COLUMN()-COLUMN($V214)+IF($I214,0,1)))</f>
        <v>-4</v>
      </c>
      <c r="W214" s="7" t="str">
        <f ca="1">IF(Q214="","",OFFSET(program!$B$2,0,disasm!$A214+COLUMN()-COLUMN($V214)+IF($I214,0,1)))</f>
        <v/>
      </c>
      <c r="X214" s="7" t="str">
        <f ca="1">IF(R214="","",OFFSET(program!$B$2,0,disasm!$A214+COLUMN()-COLUMN($V214)+IF($I214,0,1)))</f>
        <v/>
      </c>
      <c r="Y214" s="3" t="str">
        <f t="shared" ca="1" si="82"/>
        <v>-4</v>
      </c>
      <c r="Z214" s="3" t="str">
        <f t="shared" ca="1" si="83"/>
        <v/>
      </c>
      <c r="AA214" s="3" t="str">
        <f t="shared" ca="1" si="84"/>
        <v/>
      </c>
      <c r="AB214" s="3" t="str">
        <f ca="1">" "
&amp;AF214
&amp;IF(AND(OR(K214=5,K214=6),MOD(INT(J214/1000),10)=1)," A2","")
&amp;IF(AND(NOT(I214),J214=109,OFFSET(program!$B$2,0,disasm!$A214+1)&gt;0,NOT(ISNUMBER(FIND(" A1 "," "&amp;AF214&amp;" "))))," AUTOLABEL","")
&amp;" "</f>
        <v xml:space="preserve">  </v>
      </c>
      <c r="AC214" s="17" t="s">
        <v>35</v>
      </c>
      <c r="AD214" s="17" t="s">
        <v>36</v>
      </c>
      <c r="AE214" s="12"/>
    </row>
    <row r="215" spans="1:32" x14ac:dyDescent="0.2">
      <c r="A215" s="1">
        <f t="shared" ca="1" si="64"/>
        <v>1699</v>
      </c>
      <c r="B215" s="2" t="str">
        <f t="shared" ca="1" si="65"/>
        <v>objhdl_sens_floor+35</v>
      </c>
      <c r="C215" s="3" t="str">
        <f ca="1">_xlfn.TEXTJOIN(" ",FALSE,OFFSET(program!$B$2,0,A215,1,M215))</f>
        <v>2106 0 0</v>
      </c>
      <c r="D215" s="4" t="str">
        <f ca="1">IF($H215="data",".dat "&amp;Y215,
IF($H215="str",".str "&amp;_xlfn.TEXTJOIN(" ",FALSE,OFFSET(program!$B$2,0,A215+1,1,M215-1)),
IF(O215&lt;&gt;0,"LD"&amp;O215&amp;"  "&amp;CHOOSE(O215,Y215,Z215)&amp;", "&amp;AA215,
$L215&amp;" "&amp;_xlfn.TEXTJOIN(", ",TRUE,$Y215:$AA215)
)))</f>
        <v>J=0  0, [SP+0]</v>
      </c>
      <c r="E215" s="19" t="b">
        <f t="shared" ca="1" si="66"/>
        <v>1</v>
      </c>
      <c r="F215" s="5" t="str">
        <f t="shared" ca="1" si="67"/>
        <v>objhdl_sens_floor</v>
      </c>
      <c r="G215" s="5">
        <f t="shared" ca="1" si="68"/>
        <v>1664</v>
      </c>
      <c r="H215" s="5" t="str">
        <f t="shared" si="69"/>
        <v>code</v>
      </c>
      <c r="I215" s="13" t="b">
        <f t="shared" si="70"/>
        <v>0</v>
      </c>
      <c r="J215" s="6">
        <f ca="1">OFFSET(program!$B$2,0,disasm!A215)</f>
        <v>2106</v>
      </c>
      <c r="K215" s="7">
        <f t="shared" ca="1" si="71"/>
        <v>6</v>
      </c>
      <c r="L215" s="7" t="str">
        <f t="shared" ca="1" si="72"/>
        <v xml:space="preserve">J=0 </v>
      </c>
      <c r="M215" s="7">
        <f t="shared" ca="1" si="73"/>
        <v>3</v>
      </c>
      <c r="N215" s="7">
        <f t="shared" ca="1" si="74"/>
        <v>2</v>
      </c>
      <c r="O215" s="7">
        <f t="shared" ca="1" si="75"/>
        <v>0</v>
      </c>
      <c r="P215" s="8">
        <f t="shared" ca="1" si="76"/>
        <v>1</v>
      </c>
      <c r="Q215" s="8">
        <f t="shared" ca="1" si="77"/>
        <v>2</v>
      </c>
      <c r="R215" s="8" t="str">
        <f t="shared" ca="1" si="78"/>
        <v/>
      </c>
      <c r="S215" s="8" t="str">
        <f t="shared" ca="1" si="79"/>
        <v>num</v>
      </c>
      <c r="T215" s="8" t="str">
        <f t="shared" ca="1" si="80"/>
        <v>num</v>
      </c>
      <c r="U215" s="8" t="str">
        <f t="shared" ca="1" si="81"/>
        <v/>
      </c>
      <c r="V215" s="7">
        <f ca="1">IF(P215="","",OFFSET(program!$B$2,0,disasm!$A215+COLUMN()-COLUMN($V215)+IF($I215,0,1)))</f>
        <v>0</v>
      </c>
      <c r="W215" s="7">
        <f ca="1">IF(Q215="","",OFFSET(program!$B$2,0,disasm!$A215+COLUMN()-COLUMN($V215)+IF($I215,0,1)))</f>
        <v>0</v>
      </c>
      <c r="X215" s="7" t="str">
        <f ca="1">IF(R215="","",OFFSET(program!$B$2,0,disasm!$A215+COLUMN()-COLUMN($V215)+IF($I215,0,1)))</f>
        <v/>
      </c>
      <c r="Y215" s="3" t="str">
        <f t="shared" ca="1" si="82"/>
        <v>0</v>
      </c>
      <c r="Z215" s="3" t="str">
        <f t="shared" ca="1" si="83"/>
        <v>[SP+0]</v>
      </c>
      <c r="AA215" s="3" t="str">
        <f t="shared" ca="1" si="84"/>
        <v/>
      </c>
      <c r="AB215" s="3" t="str">
        <f ca="1">" "
&amp;AF215
&amp;IF(AND(OR(K215=5,K215=6),MOD(INT(J215/1000),10)=1)," A2","")
&amp;IF(AND(NOT(I215),J215=109,OFFSET(program!$B$2,0,disasm!$A215+1)&gt;0,NOT(ISNUMBER(FIND(" A1 "," "&amp;AF215&amp;" "))))," AUTOLABEL","")
&amp;" "</f>
        <v xml:space="preserve">  </v>
      </c>
      <c r="AD215" s="17" t="s">
        <v>36</v>
      </c>
      <c r="AE215" s="12"/>
    </row>
    <row r="216" spans="1:32" x14ac:dyDescent="0.2">
      <c r="A216" s="1">
        <f t="shared" ca="1" si="64"/>
        <v>1702</v>
      </c>
      <c r="B216" s="2" t="str">
        <f t="shared" ca="1" si="65"/>
        <v>objhdl_weight_bit_handler</v>
      </c>
      <c r="C216" s="3" t="str">
        <f ca="1">_xlfn.TEXTJOIN(" ",FALSE,OFFSET(program!$B$2,0,A216,1,M216))</f>
        <v>109 5</v>
      </c>
      <c r="D216" s="4" t="str">
        <f ca="1">IF($H216="data",".dat "&amp;Y216,
IF($H216="str",".str "&amp;_xlfn.TEXTJOIN(" ",FALSE,OFFSET(program!$B$2,0,A216+1,1,M216-1)),
IF(O216&lt;&gt;0,"LD"&amp;O216&amp;"  "&amp;CHOOSE(O216,Y216,Z216)&amp;", "&amp;AA216,
$L216&amp;" "&amp;_xlfn.TEXTJOIN(", ",TRUE,$Y216:$AA216)
)))</f>
        <v>SP+  5</v>
      </c>
      <c r="E216" s="19" t="b">
        <f t="shared" ca="1" si="66"/>
        <v>0</v>
      </c>
      <c r="F216" s="5" t="str">
        <f t="shared" si="67"/>
        <v>objhdl_weight_bit_handler</v>
      </c>
      <c r="G216" s="5">
        <f t="shared" ca="1" si="68"/>
        <v>1702</v>
      </c>
      <c r="H216" s="5" t="str">
        <f t="shared" si="69"/>
        <v>code</v>
      </c>
      <c r="I216" s="13" t="b">
        <f t="shared" si="70"/>
        <v>0</v>
      </c>
      <c r="J216" s="6">
        <f ca="1">OFFSET(program!$B$2,0,disasm!A216)</f>
        <v>109</v>
      </c>
      <c r="K216" s="7">
        <f t="shared" ca="1" si="71"/>
        <v>9</v>
      </c>
      <c r="L216" s="7" t="str">
        <f t="shared" ca="1" si="72"/>
        <v xml:space="preserve">SP+ </v>
      </c>
      <c r="M216" s="7">
        <f t="shared" ca="1" si="73"/>
        <v>2</v>
      </c>
      <c r="N216" s="7">
        <f t="shared" ca="1" si="74"/>
        <v>1</v>
      </c>
      <c r="O216" s="7">
        <f t="shared" ca="1" si="75"/>
        <v>0</v>
      </c>
      <c r="P216" s="8">
        <f t="shared" ca="1" si="76"/>
        <v>1</v>
      </c>
      <c r="Q216" s="8" t="str">
        <f t="shared" ca="1" si="77"/>
        <v/>
      </c>
      <c r="R216" s="8" t="str">
        <f t="shared" ca="1" si="78"/>
        <v/>
      </c>
      <c r="S216" s="8" t="str">
        <f t="shared" ca="1" si="79"/>
        <v>num</v>
      </c>
      <c r="T216" s="8" t="str">
        <f t="shared" ca="1" si="80"/>
        <v/>
      </c>
      <c r="U216" s="8" t="str">
        <f t="shared" ca="1" si="81"/>
        <v/>
      </c>
      <c r="V216" s="7">
        <f ca="1">IF(P216="","",OFFSET(program!$B$2,0,disasm!$A216+COLUMN()-COLUMN($V216)+IF($I216,0,1)))</f>
        <v>5</v>
      </c>
      <c r="W216" s="7" t="str">
        <f ca="1">IF(Q216="","",OFFSET(program!$B$2,0,disasm!$A216+COLUMN()-COLUMN($V216)+IF($I216,0,1)))</f>
        <v/>
      </c>
      <c r="X216" s="7" t="str">
        <f ca="1">IF(R216="","",OFFSET(program!$B$2,0,disasm!$A216+COLUMN()-COLUMN($V216)+IF($I216,0,1)))</f>
        <v/>
      </c>
      <c r="Y216" s="3" t="str">
        <f t="shared" ca="1" si="82"/>
        <v>5</v>
      </c>
      <c r="Z216" s="3" t="str">
        <f t="shared" ca="1" si="83"/>
        <v/>
      </c>
      <c r="AA216" s="3" t="str">
        <f t="shared" ca="1" si="84"/>
        <v/>
      </c>
      <c r="AB216" s="3" t="str">
        <f ca="1">" "
&amp;AF216
&amp;IF(AND(OR(K216=5,K216=6),MOD(INT(J216/1000),10)=1)," A2","")
&amp;IF(AND(NOT(I216),J216=109,OFFSET(program!$B$2,0,disasm!$A216+1)&gt;0,NOT(ISNUMBER(FIND(" A1 "," "&amp;AF216&amp;" "))))," AUTOLABEL","")
&amp;" "</f>
        <v xml:space="preserve">  AUTOLABEL </v>
      </c>
      <c r="AD216" s="17" t="s">
        <v>280</v>
      </c>
      <c r="AE216" s="12" t="s">
        <v>278</v>
      </c>
    </row>
    <row r="217" spans="1:32" x14ac:dyDescent="0.2">
      <c r="A217" s="1">
        <f t="shared" ca="1" si="64"/>
        <v>1704</v>
      </c>
      <c r="B217" s="2" t="str">
        <f t="shared" ca="1" si="65"/>
        <v>objhdl_weight_bit_handler+2</v>
      </c>
      <c r="C217" s="3" t="str">
        <f ca="1">_xlfn.TEXTJOIN(" ",FALSE,OFFSET(program!$B$2,0,A217,1,M217))</f>
        <v>21008 1552 0 -1</v>
      </c>
      <c r="D217" s="4" t="str">
        <f ca="1">IF($H217="data",".dat "&amp;Y217,
IF($H217="str",".str "&amp;_xlfn.TEXTJOIN(" ",FALSE,OFFSET(program!$B$2,0,A217+1,1,M217-1)),
IF(O217&lt;&gt;0,"LD"&amp;O217&amp;"  "&amp;CHOOSE(O217,Y217,Z217)&amp;", "&amp;AA217,
$L217&amp;" "&amp;_xlfn.TEXTJOIN(", ",TRUE,$Y217:$AA217)
)))</f>
        <v>CMP= [roomvar_sens_floor.weight_compare], 0, [SP-1]</v>
      </c>
      <c r="E217" s="19" t="b">
        <f t="shared" ca="1" si="66"/>
        <v>0</v>
      </c>
      <c r="F217" s="5" t="str">
        <f t="shared" ca="1" si="67"/>
        <v>objhdl_weight_bit_handler</v>
      </c>
      <c r="G217" s="5">
        <f t="shared" ca="1" si="68"/>
        <v>1702</v>
      </c>
      <c r="H217" s="5" t="str">
        <f t="shared" si="69"/>
        <v>code</v>
      </c>
      <c r="I217" s="13" t="b">
        <f t="shared" si="70"/>
        <v>0</v>
      </c>
      <c r="J217" s="6">
        <f ca="1">OFFSET(program!$B$2,0,disasm!A217)</f>
        <v>21008</v>
      </c>
      <c r="K217" s="7">
        <f t="shared" ca="1" si="71"/>
        <v>8</v>
      </c>
      <c r="L217" s="7" t="str">
        <f t="shared" ca="1" si="72"/>
        <v>CMP=</v>
      </c>
      <c r="M217" s="7">
        <f t="shared" ca="1" si="73"/>
        <v>4</v>
      </c>
      <c r="N217" s="7">
        <f t="shared" ca="1" si="74"/>
        <v>3</v>
      </c>
      <c r="O217" s="7">
        <f t="shared" ca="1" si="75"/>
        <v>0</v>
      </c>
      <c r="P217" s="8">
        <f t="shared" ca="1" si="76"/>
        <v>0</v>
      </c>
      <c r="Q217" s="8">
        <f t="shared" ca="1" si="77"/>
        <v>1</v>
      </c>
      <c r="R217" s="8">
        <f t="shared" ca="1" si="78"/>
        <v>2</v>
      </c>
      <c r="S217" s="8" t="str">
        <f t="shared" ca="1" si="79"/>
        <v>addr</v>
      </c>
      <c r="T217" s="8" t="str">
        <f t="shared" ca="1" si="80"/>
        <v>num</v>
      </c>
      <c r="U217" s="8" t="str">
        <f t="shared" ca="1" si="81"/>
        <v>num</v>
      </c>
      <c r="V217" s="7">
        <f ca="1">IF(P217="","",OFFSET(program!$B$2,0,disasm!$A217+COLUMN()-COLUMN($V217)+IF($I217,0,1)))</f>
        <v>1552</v>
      </c>
      <c r="W217" s="7">
        <f ca="1">IF(Q217="","",OFFSET(program!$B$2,0,disasm!$A217+COLUMN()-COLUMN($V217)+IF($I217,0,1)))</f>
        <v>0</v>
      </c>
      <c r="X217" s="7">
        <f ca="1">IF(R217="","",OFFSET(program!$B$2,0,disasm!$A217+COLUMN()-COLUMN($V217)+IF($I217,0,1)))</f>
        <v>-1</v>
      </c>
      <c r="Y217" s="3" t="str">
        <f t="shared" ca="1" si="82"/>
        <v>[roomvar_sens_floor.weight_compare]</v>
      </c>
      <c r="Z217" s="3" t="str">
        <f t="shared" ca="1" si="83"/>
        <v>0</v>
      </c>
      <c r="AA217" s="3" t="str">
        <f t="shared" ca="1" si="84"/>
        <v>[SP-1]</v>
      </c>
      <c r="AB217" s="3" t="str">
        <f ca="1">" "
&amp;AF217
&amp;IF(AND(OR(K217=5,K217=6),MOD(INT(J217/1000),10)=1)," A2","")
&amp;IF(AND(NOT(I217),J217=109,OFFSET(program!$B$2,0,disasm!$A217+1)&gt;0,NOT(ISNUMBER(FIND(" A1 "," "&amp;AF217&amp;" "))))," AUTOLABEL","")
&amp;" "</f>
        <v xml:space="preserve">  </v>
      </c>
      <c r="AD217" s="17" t="s">
        <v>319</v>
      </c>
    </row>
    <row r="218" spans="1:32" x14ac:dyDescent="0.2">
      <c r="A218" s="1">
        <f t="shared" ca="1" si="64"/>
        <v>1708</v>
      </c>
      <c r="B218" s="2" t="str">
        <f t="shared" ca="1" si="65"/>
        <v>objhdl_weight_bit_handler+6</v>
      </c>
      <c r="C218" s="3" t="str">
        <f ca="1">_xlfn.TEXTJOIN(" ",FALSE,OFFSET(program!$B$2,0,A218,1,M218))</f>
        <v>1206 -1 1747</v>
      </c>
      <c r="D218" s="4" t="str">
        <f ca="1">IF($H218="data",".dat "&amp;Y218,
IF($H218="str",".str "&amp;_xlfn.TEXTJOIN(" ",FALSE,OFFSET(program!$B$2,0,A218+1,1,M218-1)),
IF(O218&lt;&gt;0,"LD"&amp;O218&amp;"  "&amp;CHOOSE(O218,Y218,Z218)&amp;", "&amp;AA218,
$L218&amp;" "&amp;_xlfn.TEXTJOIN(", ",TRUE,$Y218:$AA218)
)))</f>
        <v>J=0  [SP-1], objhdl_weight_bit_handler.return</v>
      </c>
      <c r="E218" s="19" t="b">
        <f t="shared" ca="1" si="66"/>
        <v>0</v>
      </c>
      <c r="F218" s="5" t="str">
        <f t="shared" ca="1" si="67"/>
        <v>objhdl_weight_bit_handler</v>
      </c>
      <c r="G218" s="5">
        <f t="shared" ca="1" si="68"/>
        <v>1702</v>
      </c>
      <c r="H218" s="5" t="str">
        <f t="shared" si="69"/>
        <v>code</v>
      </c>
      <c r="I218" s="13" t="b">
        <f t="shared" si="70"/>
        <v>0</v>
      </c>
      <c r="J218" s="6">
        <f ca="1">OFFSET(program!$B$2,0,disasm!A218)</f>
        <v>1206</v>
      </c>
      <c r="K218" s="7">
        <f t="shared" ca="1" si="71"/>
        <v>6</v>
      </c>
      <c r="L218" s="7" t="str">
        <f t="shared" ca="1" si="72"/>
        <v xml:space="preserve">J=0 </v>
      </c>
      <c r="M218" s="7">
        <f t="shared" ca="1" si="73"/>
        <v>3</v>
      </c>
      <c r="N218" s="7">
        <f t="shared" ca="1" si="74"/>
        <v>2</v>
      </c>
      <c r="O218" s="7">
        <f t="shared" ca="1" si="75"/>
        <v>0</v>
      </c>
      <c r="P218" s="8">
        <f t="shared" ca="1" si="76"/>
        <v>2</v>
      </c>
      <c r="Q218" s="8">
        <f t="shared" ca="1" si="77"/>
        <v>1</v>
      </c>
      <c r="R218" s="8" t="str">
        <f t="shared" ca="1" si="78"/>
        <v/>
      </c>
      <c r="S218" s="8" t="str">
        <f t="shared" ca="1" si="79"/>
        <v>num</v>
      </c>
      <c r="T218" s="8" t="str">
        <f t="shared" ca="1" si="80"/>
        <v>addr</v>
      </c>
      <c r="U218" s="8" t="str">
        <f t="shared" ca="1" si="81"/>
        <v/>
      </c>
      <c r="V218" s="7">
        <f ca="1">IF(P218="","",OFFSET(program!$B$2,0,disasm!$A218+COLUMN()-COLUMN($V218)+IF($I218,0,1)))</f>
        <v>-1</v>
      </c>
      <c r="W218" s="7">
        <f ca="1">IF(Q218="","",OFFSET(program!$B$2,0,disasm!$A218+COLUMN()-COLUMN($V218)+IF($I218,0,1)))</f>
        <v>1747</v>
      </c>
      <c r="X218" s="7" t="str">
        <f ca="1">IF(R218="","",OFFSET(program!$B$2,0,disasm!$A218+COLUMN()-COLUMN($V218)+IF($I218,0,1)))</f>
        <v/>
      </c>
      <c r="Y218" s="3" t="str">
        <f t="shared" ca="1" si="82"/>
        <v>[SP-1]</v>
      </c>
      <c r="Z218" s="3" t="str">
        <f t="shared" ca="1" si="83"/>
        <v>objhdl_weight_bit_handler.return</v>
      </c>
      <c r="AA218" s="3" t="str">
        <f t="shared" ca="1" si="84"/>
        <v/>
      </c>
      <c r="AB218" s="3" t="str">
        <f ca="1">" "
&amp;AF218
&amp;IF(AND(OR(K218=5,K218=6),MOD(INT(J218/1000),10)=1)," A2","")
&amp;IF(AND(NOT(I218),J218=109,OFFSET(program!$B$2,0,disasm!$A218+1)&gt;0,NOT(ISNUMBER(FIND(" A1 "," "&amp;AF218&amp;" "))))," AUTOLABEL","")
&amp;" "</f>
        <v xml:space="preserve">  A2 </v>
      </c>
      <c r="AD218" s="17" t="s">
        <v>325</v>
      </c>
    </row>
    <row r="219" spans="1:32" x14ac:dyDescent="0.2">
      <c r="A219" s="1">
        <f t="shared" ca="1" si="64"/>
        <v>1711</v>
      </c>
      <c r="B219" s="2" t="str">
        <f t="shared" ca="1" si="65"/>
        <v>objhdl_weight_bit_handler+9</v>
      </c>
      <c r="C219" s="3" t="str">
        <f ca="1">_xlfn.TEXTJOIN(" ",FALSE,OFFSET(program!$B$2,0,A219,1,M219))</f>
        <v>1201 -3 1901 1717</v>
      </c>
      <c r="D219" s="4" t="str">
        <f ca="1">IF($H219="data",".dat "&amp;Y219,
IF($H219="str",".str "&amp;_xlfn.TEXTJOIN(" ",FALSE,OFFSET(program!$B$2,0,A219+1,1,M219-1)),
IF(O219&lt;&gt;0,"LD"&amp;O219&amp;"  "&amp;CHOOSE(O219,Y219,Z219)&amp;", "&amp;AA219,
$L219&amp;" "&amp;_xlfn.TEXTJOIN(", ",TRUE,$Y219:$AA219)
)))</f>
        <v>ADD  [SP-3], weight_tbl, [objhdl_weight_bit_handler+13.a2]</v>
      </c>
      <c r="E219" s="19" t="b">
        <f t="shared" ca="1" si="66"/>
        <v>0</v>
      </c>
      <c r="F219" s="5" t="str">
        <f t="shared" ca="1" si="67"/>
        <v>objhdl_weight_bit_handler</v>
      </c>
      <c r="G219" s="5">
        <f t="shared" ca="1" si="68"/>
        <v>1702</v>
      </c>
      <c r="H219" s="5" t="str">
        <f t="shared" si="69"/>
        <v>code</v>
      </c>
      <c r="I219" s="13" t="b">
        <f t="shared" si="70"/>
        <v>0</v>
      </c>
      <c r="J219" s="6">
        <f ca="1">OFFSET(program!$B$2,0,disasm!A219)</f>
        <v>1201</v>
      </c>
      <c r="K219" s="7">
        <f t="shared" ca="1" si="71"/>
        <v>1</v>
      </c>
      <c r="L219" s="7" t="str">
        <f t="shared" ca="1" si="72"/>
        <v xml:space="preserve">ADD </v>
      </c>
      <c r="M219" s="7">
        <f t="shared" ca="1" si="73"/>
        <v>4</v>
      </c>
      <c r="N219" s="7">
        <f t="shared" ca="1" si="74"/>
        <v>3</v>
      </c>
      <c r="O219" s="7">
        <f t="shared" ca="1" si="75"/>
        <v>0</v>
      </c>
      <c r="P219" s="8">
        <f t="shared" ca="1" si="76"/>
        <v>2</v>
      </c>
      <c r="Q219" s="8">
        <f t="shared" ca="1" si="77"/>
        <v>1</v>
      </c>
      <c r="R219" s="8">
        <f t="shared" ca="1" si="78"/>
        <v>0</v>
      </c>
      <c r="S219" s="8" t="str">
        <f t="shared" ca="1" si="79"/>
        <v>num</v>
      </c>
      <c r="T219" s="8" t="str">
        <f t="shared" ca="1" si="80"/>
        <v>addr</v>
      </c>
      <c r="U219" s="8" t="str">
        <f t="shared" ca="1" si="81"/>
        <v>addr</v>
      </c>
      <c r="V219" s="7">
        <f ca="1">IF(P219="","",OFFSET(program!$B$2,0,disasm!$A219+COLUMN()-COLUMN($V219)+IF($I219,0,1)))</f>
        <v>-3</v>
      </c>
      <c r="W219" s="7">
        <f ca="1">IF(Q219="","",OFFSET(program!$B$2,0,disasm!$A219+COLUMN()-COLUMN($V219)+IF($I219,0,1)))</f>
        <v>1901</v>
      </c>
      <c r="X219" s="7">
        <f ca="1">IF(R219="","",OFFSET(program!$B$2,0,disasm!$A219+COLUMN()-COLUMN($V219)+IF($I219,0,1)))</f>
        <v>1717</v>
      </c>
      <c r="Y219" s="3" t="str">
        <f t="shared" ca="1" si="82"/>
        <v>[SP-3]</v>
      </c>
      <c r="Z219" s="3" t="str">
        <f t="shared" ca="1" si="83"/>
        <v>weight_tbl</v>
      </c>
      <c r="AA219" s="3" t="str">
        <f t="shared" ca="1" si="84"/>
        <v>[objhdl_weight_bit_handler+13.a2]</v>
      </c>
      <c r="AB219" s="3" t="str">
        <f ca="1">" "
&amp;AF219
&amp;IF(AND(OR(K219=5,K219=6),MOD(INT(J219/1000),10)=1)," A2","")
&amp;IF(AND(NOT(I219),J219=109,OFFSET(program!$B$2,0,disasm!$A219+1)&gt;0,NOT(ISNUMBER(FIND(" A1 "," "&amp;AF219&amp;" "))))," AUTOLABEL","")
&amp;" "</f>
        <v xml:space="preserve"> A2 </v>
      </c>
      <c r="AD219" s="17"/>
      <c r="AF219" s="12" t="s">
        <v>19</v>
      </c>
    </row>
    <row r="220" spans="1:32" x14ac:dyDescent="0.2">
      <c r="A220" s="1">
        <f t="shared" ca="1" si="64"/>
        <v>1715</v>
      </c>
      <c r="B220" s="2" t="str">
        <f t="shared" ca="1" si="65"/>
        <v>objhdl_weight_bit_handler+13</v>
      </c>
      <c r="C220" s="3" t="str">
        <f ca="1">_xlfn.TEXTJOIN(" ",FALSE,OFFSET(program!$B$2,0,A220,1,M220))</f>
        <v>20101 0 0 -2</v>
      </c>
      <c r="D220" s="4" t="str">
        <f ca="1">IF($H220="data",".dat "&amp;Y220,
IF($H220="str",".str "&amp;_xlfn.TEXTJOIN(" ",FALSE,OFFSET(program!$B$2,0,A220+1,1,M220-1)),
IF(O220&lt;&gt;0,"LD"&amp;O220&amp;"  "&amp;CHOOSE(O220,Y220,Z220)&amp;", "&amp;AA220,
$L220&amp;" "&amp;_xlfn.TEXTJOIN(", ",TRUE,$Y220:$AA220)
)))</f>
        <v>LD2  [start], [SP-2]</v>
      </c>
      <c r="E220" s="19" t="b">
        <f t="shared" ca="1" si="66"/>
        <v>0</v>
      </c>
      <c r="F220" s="5" t="str">
        <f t="shared" ca="1" si="67"/>
        <v>objhdl_weight_bit_handler</v>
      </c>
      <c r="G220" s="5">
        <f t="shared" ca="1" si="68"/>
        <v>1702</v>
      </c>
      <c r="H220" s="5" t="str">
        <f t="shared" si="69"/>
        <v>code</v>
      </c>
      <c r="I220" s="13" t="b">
        <f t="shared" si="70"/>
        <v>0</v>
      </c>
      <c r="J220" s="6">
        <f ca="1">OFFSET(program!$B$2,0,disasm!A220)</f>
        <v>20101</v>
      </c>
      <c r="K220" s="7">
        <f t="shared" ca="1" si="71"/>
        <v>1</v>
      </c>
      <c r="L220" s="7" t="str">
        <f t="shared" ca="1" si="72"/>
        <v xml:space="preserve">ADD </v>
      </c>
      <c r="M220" s="7">
        <f t="shared" ca="1" si="73"/>
        <v>4</v>
      </c>
      <c r="N220" s="7">
        <f t="shared" ca="1" si="74"/>
        <v>3</v>
      </c>
      <c r="O220" s="7">
        <f t="shared" ca="1" si="75"/>
        <v>2</v>
      </c>
      <c r="P220" s="8">
        <f t="shared" ca="1" si="76"/>
        <v>1</v>
      </c>
      <c r="Q220" s="8">
        <f t="shared" ca="1" si="77"/>
        <v>0</v>
      </c>
      <c r="R220" s="8">
        <f t="shared" ca="1" si="78"/>
        <v>2</v>
      </c>
      <c r="S220" s="8" t="str">
        <f t="shared" ca="1" si="79"/>
        <v>num</v>
      </c>
      <c r="T220" s="8" t="str">
        <f t="shared" ca="1" si="80"/>
        <v>addr</v>
      </c>
      <c r="U220" s="8" t="str">
        <f t="shared" ca="1" si="81"/>
        <v>num</v>
      </c>
      <c r="V220" s="7">
        <f ca="1">IF(P220="","",OFFSET(program!$B$2,0,disasm!$A220+COLUMN()-COLUMN($V220)+IF($I220,0,1)))</f>
        <v>0</v>
      </c>
      <c r="W220" s="7">
        <f ca="1">IF(Q220="","",OFFSET(program!$B$2,0,disasm!$A220+COLUMN()-COLUMN($V220)+IF($I220,0,1)))</f>
        <v>0</v>
      </c>
      <c r="X220" s="7">
        <f ca="1">IF(R220="","",OFFSET(program!$B$2,0,disasm!$A220+COLUMN()-COLUMN($V220)+IF($I220,0,1)))</f>
        <v>-2</v>
      </c>
      <c r="Y220" s="3" t="str">
        <f t="shared" ca="1" si="82"/>
        <v>0</v>
      </c>
      <c r="Z220" s="3" t="str">
        <f t="shared" ca="1" si="83"/>
        <v>[start]</v>
      </c>
      <c r="AA220" s="3" t="str">
        <f t="shared" ca="1" si="84"/>
        <v>[SP-2]</v>
      </c>
      <c r="AB220" s="3" t="str">
        <f ca="1">" "
&amp;AF220
&amp;IF(AND(OR(K220=5,K220=6),MOD(INT(J220/1000),10)=1)," A2","")
&amp;IF(AND(NOT(I220),J220=109,OFFSET(program!$B$2,0,disasm!$A220+1)&gt;0,NOT(ISNUMBER(FIND(" A1 "," "&amp;AF220&amp;" "))))," AUTOLABEL","")
&amp;" "</f>
        <v xml:space="preserve">  </v>
      </c>
      <c r="AD220" s="17"/>
    </row>
    <row r="221" spans="1:32" x14ac:dyDescent="0.2">
      <c r="A221" s="1">
        <f t="shared" ca="1" si="64"/>
        <v>1719</v>
      </c>
      <c r="B221" s="2" t="str">
        <f t="shared" ca="1" si="65"/>
        <v>objhdl_weight_bit_handler+17</v>
      </c>
      <c r="C221" s="3" t="str">
        <f ca="1">_xlfn.TEXTJOIN(" ",FALSE,OFFSET(program!$B$2,0,A221,1,M221))</f>
        <v>1205 -4 1736</v>
      </c>
      <c r="D221" s="4" t="str">
        <f ca="1">IF($H221="data",".dat "&amp;Y221,
IF($H221="str",".str "&amp;_xlfn.TEXTJOIN(" ",FALSE,OFFSET(program!$B$2,0,A221+1,1,M221-1)),
IF(O221&lt;&gt;0,"LD"&amp;O221&amp;"  "&amp;CHOOSE(O221,Y221,Z221)&amp;", "&amp;AA221,
$L221&amp;" "&amp;_xlfn.TEXTJOIN(", ",TRUE,$Y221:$AA221)
)))</f>
        <v>J!=0 [SP-4], objhdl_weight_bit_handler.lbl_bit_set</v>
      </c>
      <c r="E221" s="19" t="b">
        <f t="shared" ca="1" si="66"/>
        <v>0</v>
      </c>
      <c r="F221" s="5" t="str">
        <f t="shared" ca="1" si="67"/>
        <v>objhdl_weight_bit_handler</v>
      </c>
      <c r="G221" s="5">
        <f t="shared" ca="1" si="68"/>
        <v>1702</v>
      </c>
      <c r="H221" s="5" t="str">
        <f t="shared" si="69"/>
        <v>code</v>
      </c>
      <c r="I221" s="13" t="b">
        <f t="shared" si="70"/>
        <v>0</v>
      </c>
      <c r="J221" s="6">
        <f ca="1">OFFSET(program!$B$2,0,disasm!A221)</f>
        <v>1205</v>
      </c>
      <c r="K221" s="7">
        <f t="shared" ca="1" si="71"/>
        <v>5</v>
      </c>
      <c r="L221" s="7" t="str">
        <f t="shared" ca="1" si="72"/>
        <v>J!=0</v>
      </c>
      <c r="M221" s="7">
        <f t="shared" ca="1" si="73"/>
        <v>3</v>
      </c>
      <c r="N221" s="7">
        <f t="shared" ca="1" si="74"/>
        <v>2</v>
      </c>
      <c r="O221" s="7">
        <f t="shared" ca="1" si="75"/>
        <v>0</v>
      </c>
      <c r="P221" s="8">
        <f t="shared" ca="1" si="76"/>
        <v>2</v>
      </c>
      <c r="Q221" s="8">
        <f t="shared" ca="1" si="77"/>
        <v>1</v>
      </c>
      <c r="R221" s="8" t="str">
        <f t="shared" ca="1" si="78"/>
        <v/>
      </c>
      <c r="S221" s="8" t="str">
        <f t="shared" ca="1" si="79"/>
        <v>num</v>
      </c>
      <c r="T221" s="8" t="str">
        <f t="shared" ca="1" si="80"/>
        <v>addr</v>
      </c>
      <c r="U221" s="8" t="str">
        <f t="shared" ca="1" si="81"/>
        <v/>
      </c>
      <c r="V221" s="7">
        <f ca="1">IF(P221="","",OFFSET(program!$B$2,0,disasm!$A221+COLUMN()-COLUMN($V221)+IF($I221,0,1)))</f>
        <v>-4</v>
      </c>
      <c r="W221" s="7">
        <f ca="1">IF(Q221="","",OFFSET(program!$B$2,0,disasm!$A221+COLUMN()-COLUMN($V221)+IF($I221,0,1)))</f>
        <v>1736</v>
      </c>
      <c r="X221" s="7" t="str">
        <f ca="1">IF(R221="","",OFFSET(program!$B$2,0,disasm!$A221+COLUMN()-COLUMN($V221)+IF($I221,0,1)))</f>
        <v/>
      </c>
      <c r="Y221" s="3" t="str">
        <f t="shared" ca="1" si="82"/>
        <v>[SP-4]</v>
      </c>
      <c r="Z221" s="3" t="str">
        <f t="shared" ca="1" si="83"/>
        <v>objhdl_weight_bit_handler.lbl_bit_set</v>
      </c>
      <c r="AA221" s="3" t="str">
        <f t="shared" ca="1" si="84"/>
        <v/>
      </c>
      <c r="AB221" s="3" t="str">
        <f ca="1">" "
&amp;AF221
&amp;IF(AND(OR(K221=5,K221=6),MOD(INT(J221/1000),10)=1)," A2","")
&amp;IF(AND(NOT(I221),J221=109,OFFSET(program!$B$2,0,disasm!$A221+1)&gt;0,NOT(ISNUMBER(FIND(" A1 "," "&amp;AF221&amp;" "))))," AUTOLABEL","")
&amp;" "</f>
        <v xml:space="preserve">  A2 </v>
      </c>
      <c r="AD221" s="17" t="s">
        <v>282</v>
      </c>
    </row>
    <row r="222" spans="1:32" x14ac:dyDescent="0.2">
      <c r="A222" s="1">
        <f t="shared" ca="1" si="64"/>
        <v>1722</v>
      </c>
      <c r="B222" s="2" t="str">
        <f t="shared" ca="1" si="65"/>
        <v>objhdl_weight_bit_handler.lbl_bit_clr</v>
      </c>
      <c r="C222" s="3" t="str">
        <f ca="1">_xlfn.TEXTJOIN(" ",FALSE,OFFSET(program!$B$2,0,A222,1,M222))</f>
        <v>20207 -2 1551 -1</v>
      </c>
      <c r="D222" s="4" t="str">
        <f ca="1">IF($H222="data",".dat "&amp;Y222,
IF($H222="str",".str "&amp;_xlfn.TEXTJOIN(" ",FALSE,OFFSET(program!$B$2,0,A222+1,1,M222-1)),
IF(O222&lt;&gt;0,"LD"&amp;O222&amp;"  "&amp;CHOOSE(O222,Y222,Z222)&amp;", "&amp;AA222,
$L222&amp;" "&amp;_xlfn.TEXTJOIN(", ",TRUE,$Y222:$AA222)
)))</f>
        <v>CMP&lt; [SP-2], [roomvar_sens_floor.const3300], [SP-1]</v>
      </c>
      <c r="E222" s="19" t="b">
        <f t="shared" ca="1" si="66"/>
        <v>0</v>
      </c>
      <c r="F222" s="5" t="str">
        <f t="shared" ca="1" si="67"/>
        <v>objhdl_weight_bit_handler</v>
      </c>
      <c r="G222" s="5">
        <f t="shared" ca="1" si="68"/>
        <v>1702</v>
      </c>
      <c r="H222" s="5" t="str">
        <f t="shared" si="69"/>
        <v>code</v>
      </c>
      <c r="I222" s="13" t="b">
        <f t="shared" si="70"/>
        <v>0</v>
      </c>
      <c r="J222" s="6">
        <f ca="1">OFFSET(program!$B$2,0,disasm!A222)</f>
        <v>20207</v>
      </c>
      <c r="K222" s="7">
        <f t="shared" ca="1" si="71"/>
        <v>7</v>
      </c>
      <c r="L222" s="7" t="str">
        <f t="shared" ca="1" si="72"/>
        <v>CMP&lt;</v>
      </c>
      <c r="M222" s="7">
        <f t="shared" ca="1" si="73"/>
        <v>4</v>
      </c>
      <c r="N222" s="7">
        <f t="shared" ca="1" si="74"/>
        <v>3</v>
      </c>
      <c r="O222" s="7">
        <f t="shared" ca="1" si="75"/>
        <v>0</v>
      </c>
      <c r="P222" s="8">
        <f t="shared" ca="1" si="76"/>
        <v>2</v>
      </c>
      <c r="Q222" s="8">
        <f t="shared" ca="1" si="77"/>
        <v>0</v>
      </c>
      <c r="R222" s="8">
        <f t="shared" ca="1" si="78"/>
        <v>2</v>
      </c>
      <c r="S222" s="8" t="str">
        <f t="shared" ca="1" si="79"/>
        <v>num</v>
      </c>
      <c r="T222" s="8" t="str">
        <f t="shared" ca="1" si="80"/>
        <v>addr</v>
      </c>
      <c r="U222" s="8" t="str">
        <f t="shared" ca="1" si="81"/>
        <v>num</v>
      </c>
      <c r="V222" s="7">
        <f ca="1">IF(P222="","",OFFSET(program!$B$2,0,disasm!$A222+COLUMN()-COLUMN($V222)+IF($I222,0,1)))</f>
        <v>-2</v>
      </c>
      <c r="W222" s="7">
        <f ca="1">IF(Q222="","",OFFSET(program!$B$2,0,disasm!$A222+COLUMN()-COLUMN($V222)+IF($I222,0,1)))</f>
        <v>1551</v>
      </c>
      <c r="X222" s="7">
        <f ca="1">IF(R222="","",OFFSET(program!$B$2,0,disasm!$A222+COLUMN()-COLUMN($V222)+IF($I222,0,1)))</f>
        <v>-1</v>
      </c>
      <c r="Y222" s="3" t="str">
        <f t="shared" ca="1" si="82"/>
        <v>[SP-2]</v>
      </c>
      <c r="Z222" s="3" t="str">
        <f t="shared" ca="1" si="83"/>
        <v>[roomvar_sens_floor.const3300]</v>
      </c>
      <c r="AA222" s="3" t="str">
        <f t="shared" ca="1" si="84"/>
        <v>[SP-1]</v>
      </c>
      <c r="AB222" s="3" t="str">
        <f ca="1">" "
&amp;AF222
&amp;IF(AND(OR(K222=5,K222=6),MOD(INT(J222/1000),10)=1)," A2","")
&amp;IF(AND(NOT(I222),J222=109,OFFSET(program!$B$2,0,disasm!$A222+1)&gt;0,NOT(ISNUMBER(FIND(" A1 "," "&amp;AF222&amp;" "))))," AUTOLABEL","")
&amp;" "</f>
        <v xml:space="preserve">  </v>
      </c>
      <c r="AC222" s="17" t="s">
        <v>327</v>
      </c>
      <c r="AD222" s="17" t="s">
        <v>333</v>
      </c>
    </row>
    <row r="223" spans="1:32" x14ac:dyDescent="0.2">
      <c r="A223" s="1">
        <f t="shared" ca="1" si="64"/>
        <v>1726</v>
      </c>
      <c r="B223" s="2" t="str">
        <f t="shared" ca="1" si="65"/>
        <v>objhdl_weight_bit_handler+24</v>
      </c>
      <c r="C223" s="3" t="str">
        <f ca="1">_xlfn.TEXTJOIN(" ",FALSE,OFFSET(program!$B$2,0,A223,1,M223))</f>
        <v>1205 -1 1747</v>
      </c>
      <c r="D223" s="4" t="str">
        <f ca="1">IF($H223="data",".dat "&amp;Y223,
IF($H223="str",".str "&amp;_xlfn.TEXTJOIN(" ",FALSE,OFFSET(program!$B$2,0,A223+1,1,M223-1)),
IF(O223&lt;&gt;0,"LD"&amp;O223&amp;"  "&amp;CHOOSE(O223,Y223,Z223)&amp;", "&amp;AA223,
$L223&amp;" "&amp;_xlfn.TEXTJOIN(", ",TRUE,$Y223:$AA223)
)))</f>
        <v>J!=0 [SP-1], objhdl_weight_bit_handler.return</v>
      </c>
      <c r="E223" s="19" t="b">
        <f t="shared" ca="1" si="66"/>
        <v>0</v>
      </c>
      <c r="F223" s="5" t="str">
        <f t="shared" ca="1" si="67"/>
        <v>objhdl_weight_bit_handler</v>
      </c>
      <c r="G223" s="5">
        <f t="shared" ca="1" si="68"/>
        <v>1702</v>
      </c>
      <c r="H223" s="5" t="str">
        <f t="shared" si="69"/>
        <v>code</v>
      </c>
      <c r="I223" s="13" t="b">
        <f t="shared" si="70"/>
        <v>0</v>
      </c>
      <c r="J223" s="6">
        <f ca="1">OFFSET(program!$B$2,0,disasm!A223)</f>
        <v>1205</v>
      </c>
      <c r="K223" s="7">
        <f t="shared" ca="1" si="71"/>
        <v>5</v>
      </c>
      <c r="L223" s="7" t="str">
        <f t="shared" ca="1" si="72"/>
        <v>J!=0</v>
      </c>
      <c r="M223" s="7">
        <f t="shared" ca="1" si="73"/>
        <v>3</v>
      </c>
      <c r="N223" s="7">
        <f t="shared" ca="1" si="74"/>
        <v>2</v>
      </c>
      <c r="O223" s="7">
        <f t="shared" ca="1" si="75"/>
        <v>0</v>
      </c>
      <c r="P223" s="8">
        <f t="shared" ca="1" si="76"/>
        <v>2</v>
      </c>
      <c r="Q223" s="8">
        <f t="shared" ca="1" si="77"/>
        <v>1</v>
      </c>
      <c r="R223" s="8" t="str">
        <f t="shared" ca="1" si="78"/>
        <v/>
      </c>
      <c r="S223" s="8" t="str">
        <f t="shared" ca="1" si="79"/>
        <v>num</v>
      </c>
      <c r="T223" s="8" t="str">
        <f t="shared" ca="1" si="80"/>
        <v>addr</v>
      </c>
      <c r="U223" s="8" t="str">
        <f t="shared" ca="1" si="81"/>
        <v/>
      </c>
      <c r="V223" s="7">
        <f ca="1">IF(P223="","",OFFSET(program!$B$2,0,disasm!$A223+COLUMN()-COLUMN($V223)+IF($I223,0,1)))</f>
        <v>-1</v>
      </c>
      <c r="W223" s="7">
        <f ca="1">IF(Q223="","",OFFSET(program!$B$2,0,disasm!$A223+COLUMN()-COLUMN($V223)+IF($I223,0,1)))</f>
        <v>1747</v>
      </c>
      <c r="X223" s="7" t="str">
        <f ca="1">IF(R223="","",OFFSET(program!$B$2,0,disasm!$A223+COLUMN()-COLUMN($V223)+IF($I223,0,1)))</f>
        <v/>
      </c>
      <c r="Y223" s="3" t="str">
        <f t="shared" ca="1" si="82"/>
        <v>[SP-1]</v>
      </c>
      <c r="Z223" s="3" t="str">
        <f t="shared" ca="1" si="83"/>
        <v>objhdl_weight_bit_handler.return</v>
      </c>
      <c r="AA223" s="3" t="str">
        <f t="shared" ca="1" si="84"/>
        <v/>
      </c>
      <c r="AB223" s="3" t="str">
        <f ca="1">" "
&amp;AF223
&amp;IF(AND(OR(K223=5,K223=6),MOD(INT(J223/1000),10)=1)," A2","")
&amp;IF(AND(NOT(I223),J223=109,OFFSET(program!$B$2,0,disasm!$A223+1)&gt;0,NOT(ISNUMBER(FIND(" A1 "," "&amp;AF223&amp;" "))))," AUTOLABEL","")
&amp;" "</f>
        <v xml:space="preserve">  A2 </v>
      </c>
    </row>
    <row r="224" spans="1:32" x14ac:dyDescent="0.2">
      <c r="A224" s="1">
        <f t="shared" ca="1" si="64"/>
        <v>1729</v>
      </c>
      <c r="B224" s="2" t="str">
        <f t="shared" ca="1" si="65"/>
        <v>objhdl_weight_bit_handler+27</v>
      </c>
      <c r="C224" s="3" t="str">
        <f ca="1">_xlfn.TEXTJOIN(" ",FALSE,OFFSET(program!$B$2,0,A224,1,M224))</f>
        <v>1102 -1 1 1552</v>
      </c>
      <c r="D224" s="4" t="str">
        <f ca="1">IF($H224="data",".dat "&amp;Y224,
IF($H224="str",".str "&amp;_xlfn.TEXTJOIN(" ",FALSE,OFFSET(program!$B$2,0,A224+1,1,M224-1)),
IF(O224&lt;&gt;0,"LD"&amp;O224&amp;"  "&amp;CHOOSE(O224,Y224,Z224)&amp;", "&amp;AA224,
$L224&amp;" "&amp;_xlfn.TEXTJOIN(", ",TRUE,$Y224:$AA224)
)))</f>
        <v>LD1  -1, [roomvar_sens_floor.weight_compare]</v>
      </c>
      <c r="E224" s="19" t="b">
        <f t="shared" ca="1" si="66"/>
        <v>0</v>
      </c>
      <c r="F224" s="5" t="str">
        <f t="shared" ca="1" si="67"/>
        <v>objhdl_weight_bit_handler</v>
      </c>
      <c r="G224" s="5">
        <f t="shared" ca="1" si="68"/>
        <v>1702</v>
      </c>
      <c r="H224" s="5" t="str">
        <f t="shared" si="69"/>
        <v>code</v>
      </c>
      <c r="I224" s="13" t="b">
        <f t="shared" si="70"/>
        <v>0</v>
      </c>
      <c r="J224" s="6">
        <f ca="1">OFFSET(program!$B$2,0,disasm!A224)</f>
        <v>1102</v>
      </c>
      <c r="K224" s="7">
        <f t="shared" ca="1" si="71"/>
        <v>2</v>
      </c>
      <c r="L224" s="7" t="str">
        <f t="shared" ca="1" si="72"/>
        <v xml:space="preserve">MUL </v>
      </c>
      <c r="M224" s="7">
        <f t="shared" ca="1" si="73"/>
        <v>4</v>
      </c>
      <c r="N224" s="7">
        <f t="shared" ca="1" si="74"/>
        <v>3</v>
      </c>
      <c r="O224" s="7">
        <f t="shared" ca="1" si="75"/>
        <v>1</v>
      </c>
      <c r="P224" s="8">
        <f t="shared" ca="1" si="76"/>
        <v>1</v>
      </c>
      <c r="Q224" s="8">
        <f t="shared" ca="1" si="77"/>
        <v>1</v>
      </c>
      <c r="R224" s="8">
        <f t="shared" ca="1" si="78"/>
        <v>0</v>
      </c>
      <c r="S224" s="8" t="str">
        <f t="shared" ca="1" si="79"/>
        <v>num</v>
      </c>
      <c r="T224" s="8" t="str">
        <f t="shared" ca="1" si="80"/>
        <v>num</v>
      </c>
      <c r="U224" s="8" t="str">
        <f t="shared" ca="1" si="81"/>
        <v>addr</v>
      </c>
      <c r="V224" s="7">
        <f ca="1">IF(P224="","",OFFSET(program!$B$2,0,disasm!$A224+COLUMN()-COLUMN($V224)+IF($I224,0,1)))</f>
        <v>-1</v>
      </c>
      <c r="W224" s="7">
        <f ca="1">IF(Q224="","",OFFSET(program!$B$2,0,disasm!$A224+COLUMN()-COLUMN($V224)+IF($I224,0,1)))</f>
        <v>1</v>
      </c>
      <c r="X224" s="7">
        <f ca="1">IF(R224="","",OFFSET(program!$B$2,0,disasm!$A224+COLUMN()-COLUMN($V224)+IF($I224,0,1)))</f>
        <v>1552</v>
      </c>
      <c r="Y224" s="3" t="str">
        <f t="shared" ca="1" si="82"/>
        <v>-1</v>
      </c>
      <c r="Z224" s="3" t="str">
        <f t="shared" ca="1" si="83"/>
        <v>1</v>
      </c>
      <c r="AA224" s="3" t="str">
        <f t="shared" ca="1" si="84"/>
        <v>[roomvar_sens_floor.weight_compare]</v>
      </c>
      <c r="AB224" s="3" t="str">
        <f ca="1">" "
&amp;AF224
&amp;IF(AND(OR(K224=5,K224=6),MOD(INT(J224/1000),10)=1)," A2","")
&amp;IF(AND(NOT(I224),J224=109,OFFSET(program!$B$2,0,disasm!$A224+1)&gt;0,NOT(ISNUMBER(FIND(" A1 "," "&amp;AF224&amp;" "))))," AUTOLABEL","")
&amp;" "</f>
        <v xml:space="preserve">  </v>
      </c>
      <c r="AD224" s="17" t="s">
        <v>320</v>
      </c>
    </row>
    <row r="225" spans="1:32" x14ac:dyDescent="0.2">
      <c r="A225" s="1">
        <f t="shared" ca="1" si="64"/>
        <v>1733</v>
      </c>
      <c r="B225" s="2" t="str">
        <f t="shared" ca="1" si="65"/>
        <v>objhdl_weight_bit_handler+31</v>
      </c>
      <c r="C225" s="3" t="str">
        <f ca="1">_xlfn.TEXTJOIN(" ",FALSE,OFFSET(program!$B$2,0,A225,1,M225))</f>
        <v>1105 1 1747</v>
      </c>
      <c r="D225" s="4" t="str">
        <f ca="1">IF($H225="data",".dat "&amp;Y225,
IF($H225="str",".str "&amp;_xlfn.TEXTJOIN(" ",FALSE,OFFSET(program!$B$2,0,A225+1,1,M225-1)),
IF(O225&lt;&gt;0,"LD"&amp;O225&amp;"  "&amp;CHOOSE(O225,Y225,Z225)&amp;", "&amp;AA225,
$L225&amp;" "&amp;_xlfn.TEXTJOIN(", ",TRUE,$Y225:$AA225)
)))</f>
        <v>J!=0 1, objhdl_weight_bit_handler.return</v>
      </c>
      <c r="E225" s="19" t="b">
        <f t="shared" ca="1" si="66"/>
        <v>0</v>
      </c>
      <c r="F225" s="5" t="str">
        <f t="shared" ca="1" si="67"/>
        <v>objhdl_weight_bit_handler</v>
      </c>
      <c r="G225" s="5">
        <f t="shared" ca="1" si="68"/>
        <v>1702</v>
      </c>
      <c r="H225" s="5" t="str">
        <f t="shared" si="69"/>
        <v>code</v>
      </c>
      <c r="I225" s="13" t="b">
        <f t="shared" si="70"/>
        <v>0</v>
      </c>
      <c r="J225" s="6">
        <f ca="1">OFFSET(program!$B$2,0,disasm!A225)</f>
        <v>1105</v>
      </c>
      <c r="K225" s="7">
        <f t="shared" ca="1" si="71"/>
        <v>5</v>
      </c>
      <c r="L225" s="7" t="str">
        <f t="shared" ca="1" si="72"/>
        <v>J!=0</v>
      </c>
      <c r="M225" s="7">
        <f t="shared" ca="1" si="73"/>
        <v>3</v>
      </c>
      <c r="N225" s="7">
        <f t="shared" ca="1" si="74"/>
        <v>2</v>
      </c>
      <c r="O225" s="7">
        <f t="shared" ca="1" si="75"/>
        <v>0</v>
      </c>
      <c r="P225" s="8">
        <f t="shared" ca="1" si="76"/>
        <v>1</v>
      </c>
      <c r="Q225" s="8">
        <f t="shared" ca="1" si="77"/>
        <v>1</v>
      </c>
      <c r="R225" s="8" t="str">
        <f t="shared" ca="1" si="78"/>
        <v/>
      </c>
      <c r="S225" s="8" t="str">
        <f t="shared" ca="1" si="79"/>
        <v>num</v>
      </c>
      <c r="T225" s="8" t="str">
        <f t="shared" ca="1" si="80"/>
        <v>addr</v>
      </c>
      <c r="U225" s="8" t="str">
        <f t="shared" ca="1" si="81"/>
        <v/>
      </c>
      <c r="V225" s="7">
        <f ca="1">IF(P225="","",OFFSET(program!$B$2,0,disasm!$A225+COLUMN()-COLUMN($V225)+IF($I225,0,1)))</f>
        <v>1</v>
      </c>
      <c r="W225" s="7">
        <f ca="1">IF(Q225="","",OFFSET(program!$B$2,0,disasm!$A225+COLUMN()-COLUMN($V225)+IF($I225,0,1)))</f>
        <v>1747</v>
      </c>
      <c r="X225" s="7" t="str">
        <f ca="1">IF(R225="","",OFFSET(program!$B$2,0,disasm!$A225+COLUMN()-COLUMN($V225)+IF($I225,0,1)))</f>
        <v/>
      </c>
      <c r="Y225" s="3" t="str">
        <f t="shared" ca="1" si="82"/>
        <v>1</v>
      </c>
      <c r="Z225" s="3" t="str">
        <f t="shared" ca="1" si="83"/>
        <v>objhdl_weight_bit_handler.return</v>
      </c>
      <c r="AA225" s="3" t="str">
        <f t="shared" ca="1" si="84"/>
        <v/>
      </c>
      <c r="AB225" s="3" t="str">
        <f ca="1">" "
&amp;AF225
&amp;IF(AND(OR(K225=5,K225=6),MOD(INT(J225/1000),10)=1)," A2","")
&amp;IF(AND(NOT(I225),J225=109,OFFSET(program!$B$2,0,disasm!$A225+1)&gt;0,NOT(ISNUMBER(FIND(" A1 "," "&amp;AF225&amp;" "))))," AUTOLABEL","")
&amp;" "</f>
        <v xml:space="preserve">  A2 </v>
      </c>
      <c r="AD225" s="17" t="s">
        <v>291</v>
      </c>
    </row>
    <row r="226" spans="1:32" x14ac:dyDescent="0.2">
      <c r="A226" s="1">
        <f t="shared" ca="1" si="64"/>
        <v>1736</v>
      </c>
      <c r="B226" s="2" t="str">
        <f t="shared" ca="1" si="65"/>
        <v>objhdl_weight_bit_handler.lbl_bit_set</v>
      </c>
      <c r="C226" s="3" t="str">
        <f ca="1">_xlfn.TEXTJOIN(" ",FALSE,OFFSET(program!$B$2,0,A226,1,M226))</f>
        <v>22007 1551 -2 -1</v>
      </c>
      <c r="D226" s="4" t="str">
        <f ca="1">IF($H226="data",".dat "&amp;Y226,
IF($H226="str",".str "&amp;_xlfn.TEXTJOIN(" ",FALSE,OFFSET(program!$B$2,0,A226+1,1,M226-1)),
IF(O226&lt;&gt;0,"LD"&amp;O226&amp;"  "&amp;CHOOSE(O226,Y226,Z226)&amp;", "&amp;AA226,
$L226&amp;" "&amp;_xlfn.TEXTJOIN(", ",TRUE,$Y226:$AA226)
)))</f>
        <v>CMP&lt; [roomvar_sens_floor.const3300], [SP-2], [SP-1]</v>
      </c>
      <c r="E226" s="19" t="b">
        <f t="shared" ca="1" si="66"/>
        <v>0</v>
      </c>
      <c r="F226" s="5" t="str">
        <f t="shared" ca="1" si="67"/>
        <v>objhdl_weight_bit_handler</v>
      </c>
      <c r="G226" s="5">
        <f t="shared" ca="1" si="68"/>
        <v>1702</v>
      </c>
      <c r="H226" s="5" t="str">
        <f t="shared" si="69"/>
        <v>code</v>
      </c>
      <c r="I226" s="13" t="b">
        <f t="shared" si="70"/>
        <v>0</v>
      </c>
      <c r="J226" s="6">
        <f ca="1">OFFSET(program!$B$2,0,disasm!A226)</f>
        <v>22007</v>
      </c>
      <c r="K226" s="7">
        <f t="shared" ca="1" si="71"/>
        <v>7</v>
      </c>
      <c r="L226" s="7" t="str">
        <f t="shared" ca="1" si="72"/>
        <v>CMP&lt;</v>
      </c>
      <c r="M226" s="7">
        <f t="shared" ca="1" si="73"/>
        <v>4</v>
      </c>
      <c r="N226" s="7">
        <f t="shared" ca="1" si="74"/>
        <v>3</v>
      </c>
      <c r="O226" s="7">
        <f t="shared" ca="1" si="75"/>
        <v>0</v>
      </c>
      <c r="P226" s="8">
        <f t="shared" ca="1" si="76"/>
        <v>0</v>
      </c>
      <c r="Q226" s="8">
        <f t="shared" ca="1" si="77"/>
        <v>2</v>
      </c>
      <c r="R226" s="8">
        <f t="shared" ca="1" si="78"/>
        <v>2</v>
      </c>
      <c r="S226" s="8" t="str">
        <f t="shared" ca="1" si="79"/>
        <v>addr</v>
      </c>
      <c r="T226" s="8" t="str">
        <f t="shared" ca="1" si="80"/>
        <v>num</v>
      </c>
      <c r="U226" s="8" t="str">
        <f t="shared" ca="1" si="81"/>
        <v>num</v>
      </c>
      <c r="V226" s="7">
        <f ca="1">IF(P226="","",OFFSET(program!$B$2,0,disasm!$A226+COLUMN()-COLUMN($V226)+IF($I226,0,1)))</f>
        <v>1551</v>
      </c>
      <c r="W226" s="7">
        <f ca="1">IF(Q226="","",OFFSET(program!$B$2,0,disasm!$A226+COLUMN()-COLUMN($V226)+IF($I226,0,1)))</f>
        <v>-2</v>
      </c>
      <c r="X226" s="7">
        <f ca="1">IF(R226="","",OFFSET(program!$B$2,0,disasm!$A226+COLUMN()-COLUMN($V226)+IF($I226,0,1)))</f>
        <v>-1</v>
      </c>
      <c r="Y226" s="3" t="str">
        <f t="shared" ca="1" si="82"/>
        <v>[roomvar_sens_floor.const3300]</v>
      </c>
      <c r="Z226" s="3" t="str">
        <f t="shared" ca="1" si="83"/>
        <v>[SP-2]</v>
      </c>
      <c r="AA226" s="3" t="str">
        <f t="shared" ca="1" si="84"/>
        <v>[SP-1]</v>
      </c>
      <c r="AB226" s="3" t="str">
        <f ca="1">" "
&amp;AF226
&amp;IF(AND(OR(K226=5,K226=6),MOD(INT(J226/1000),10)=1)," A2","")
&amp;IF(AND(NOT(I226),J226=109,OFFSET(program!$B$2,0,disasm!$A226+1)&gt;0,NOT(ISNUMBER(FIND(" A1 "," "&amp;AF226&amp;" "))))," AUTOLABEL","")
&amp;" "</f>
        <v xml:space="preserve">  </v>
      </c>
      <c r="AC226" s="17" t="s">
        <v>326</v>
      </c>
      <c r="AD226" s="17" t="s">
        <v>334</v>
      </c>
    </row>
    <row r="227" spans="1:32" x14ac:dyDescent="0.2">
      <c r="A227" s="1">
        <f t="shared" ca="1" si="64"/>
        <v>1740</v>
      </c>
      <c r="B227" s="2" t="str">
        <f t="shared" ca="1" si="65"/>
        <v>objhdl_weight_bit_handler+38</v>
      </c>
      <c r="C227" s="3" t="str">
        <f ca="1">_xlfn.TEXTJOIN(" ",FALSE,OFFSET(program!$B$2,0,A227,1,M227))</f>
        <v>1205 -1 1747</v>
      </c>
      <c r="D227" s="4" t="str">
        <f ca="1">IF($H227="data",".dat "&amp;Y227,
IF($H227="str",".str "&amp;_xlfn.TEXTJOIN(" ",FALSE,OFFSET(program!$B$2,0,A227+1,1,M227-1)),
IF(O227&lt;&gt;0,"LD"&amp;O227&amp;"  "&amp;CHOOSE(O227,Y227,Z227)&amp;", "&amp;AA227,
$L227&amp;" "&amp;_xlfn.TEXTJOIN(", ",TRUE,$Y227:$AA227)
)))</f>
        <v>J!=0 [SP-1], objhdl_weight_bit_handler.return</v>
      </c>
      <c r="E227" s="19" t="b">
        <f t="shared" ca="1" si="66"/>
        <v>0</v>
      </c>
      <c r="F227" s="5" t="str">
        <f t="shared" ca="1" si="67"/>
        <v>objhdl_weight_bit_handler</v>
      </c>
      <c r="G227" s="5">
        <f t="shared" ca="1" si="68"/>
        <v>1702</v>
      </c>
      <c r="H227" s="5" t="str">
        <f t="shared" si="69"/>
        <v>code</v>
      </c>
      <c r="I227" s="13" t="b">
        <f t="shared" si="70"/>
        <v>0</v>
      </c>
      <c r="J227" s="6">
        <f ca="1">OFFSET(program!$B$2,0,disasm!A227)</f>
        <v>1205</v>
      </c>
      <c r="K227" s="7">
        <f t="shared" ca="1" si="71"/>
        <v>5</v>
      </c>
      <c r="L227" s="7" t="str">
        <f t="shared" ca="1" si="72"/>
        <v>J!=0</v>
      </c>
      <c r="M227" s="7">
        <f t="shared" ca="1" si="73"/>
        <v>3</v>
      </c>
      <c r="N227" s="7">
        <f t="shared" ca="1" si="74"/>
        <v>2</v>
      </c>
      <c r="O227" s="7">
        <f t="shared" ca="1" si="75"/>
        <v>0</v>
      </c>
      <c r="P227" s="8">
        <f t="shared" ca="1" si="76"/>
        <v>2</v>
      </c>
      <c r="Q227" s="8">
        <f t="shared" ca="1" si="77"/>
        <v>1</v>
      </c>
      <c r="R227" s="8" t="str">
        <f t="shared" ca="1" si="78"/>
        <v/>
      </c>
      <c r="S227" s="8" t="str">
        <f t="shared" ca="1" si="79"/>
        <v>num</v>
      </c>
      <c r="T227" s="8" t="str">
        <f t="shared" ca="1" si="80"/>
        <v>addr</v>
      </c>
      <c r="U227" s="8" t="str">
        <f t="shared" ca="1" si="81"/>
        <v/>
      </c>
      <c r="V227" s="7">
        <f ca="1">IF(P227="","",OFFSET(program!$B$2,0,disasm!$A227+COLUMN()-COLUMN($V227)+IF($I227,0,1)))</f>
        <v>-1</v>
      </c>
      <c r="W227" s="7">
        <f ca="1">IF(Q227="","",OFFSET(program!$B$2,0,disasm!$A227+COLUMN()-COLUMN($V227)+IF($I227,0,1)))</f>
        <v>1747</v>
      </c>
      <c r="X227" s="7" t="str">
        <f ca="1">IF(R227="","",OFFSET(program!$B$2,0,disasm!$A227+COLUMN()-COLUMN($V227)+IF($I227,0,1)))</f>
        <v/>
      </c>
      <c r="Y227" s="3" t="str">
        <f t="shared" ca="1" si="82"/>
        <v>[SP-1]</v>
      </c>
      <c r="Z227" s="3" t="str">
        <f t="shared" ca="1" si="83"/>
        <v>objhdl_weight_bit_handler.return</v>
      </c>
      <c r="AA227" s="3" t="str">
        <f t="shared" ca="1" si="84"/>
        <v/>
      </c>
      <c r="AB227" s="3" t="str">
        <f ca="1">" "
&amp;AF227
&amp;IF(AND(OR(K227=5,K227=6),MOD(INT(J227/1000),10)=1)," A2","")
&amp;IF(AND(NOT(I227),J227=109,OFFSET(program!$B$2,0,disasm!$A227+1)&gt;0,NOT(ISNUMBER(FIND(" A1 "," "&amp;AF227&amp;" "))))," AUTOLABEL","")
&amp;" "</f>
        <v xml:space="preserve">  A2 </v>
      </c>
      <c r="AD227" s="17"/>
    </row>
    <row r="228" spans="1:32" x14ac:dyDescent="0.2">
      <c r="A228" s="1">
        <f t="shared" ca="1" si="64"/>
        <v>1743</v>
      </c>
      <c r="B228" s="2" t="str">
        <f t="shared" ca="1" si="65"/>
        <v>objhdl_weight_bit_handler+41</v>
      </c>
      <c r="C228" s="3" t="str">
        <f ca="1">_xlfn.TEXTJOIN(" ",FALSE,OFFSET(program!$B$2,0,A228,1,M228))</f>
        <v>1101 1 0 1552</v>
      </c>
      <c r="D228" s="4" t="str">
        <f ca="1">IF($H228="data",".dat "&amp;Y228,
IF($H228="str",".str "&amp;_xlfn.TEXTJOIN(" ",FALSE,OFFSET(program!$B$2,0,A228+1,1,M228-1)),
IF(O228&lt;&gt;0,"LD"&amp;O228&amp;"  "&amp;CHOOSE(O228,Y228,Z228)&amp;", "&amp;AA228,
$L228&amp;" "&amp;_xlfn.TEXTJOIN(", ",TRUE,$Y228:$AA228)
)))</f>
        <v>LD1  1, [roomvar_sens_floor.weight_compare]</v>
      </c>
      <c r="E228" s="19" t="b">
        <f t="shared" ca="1" si="66"/>
        <v>0</v>
      </c>
      <c r="F228" s="5" t="str">
        <f t="shared" ca="1" si="67"/>
        <v>objhdl_weight_bit_handler</v>
      </c>
      <c r="G228" s="5">
        <f t="shared" ca="1" si="68"/>
        <v>1702</v>
      </c>
      <c r="H228" s="5" t="str">
        <f t="shared" si="69"/>
        <v>code</v>
      </c>
      <c r="I228" s="13" t="b">
        <f t="shared" si="70"/>
        <v>0</v>
      </c>
      <c r="J228" s="6">
        <f ca="1">OFFSET(program!$B$2,0,disasm!A228)</f>
        <v>1101</v>
      </c>
      <c r="K228" s="7">
        <f t="shared" ca="1" si="71"/>
        <v>1</v>
      </c>
      <c r="L228" s="7" t="str">
        <f t="shared" ca="1" si="72"/>
        <v xml:space="preserve">ADD </v>
      </c>
      <c r="M228" s="7">
        <f t="shared" ca="1" si="73"/>
        <v>4</v>
      </c>
      <c r="N228" s="7">
        <f t="shared" ca="1" si="74"/>
        <v>3</v>
      </c>
      <c r="O228" s="7">
        <f t="shared" ca="1" si="75"/>
        <v>1</v>
      </c>
      <c r="P228" s="8">
        <f t="shared" ca="1" si="76"/>
        <v>1</v>
      </c>
      <c r="Q228" s="8">
        <f t="shared" ca="1" si="77"/>
        <v>1</v>
      </c>
      <c r="R228" s="8">
        <f t="shared" ca="1" si="78"/>
        <v>0</v>
      </c>
      <c r="S228" s="8" t="str">
        <f t="shared" ca="1" si="79"/>
        <v>num</v>
      </c>
      <c r="T228" s="8" t="str">
        <f t="shared" ca="1" si="80"/>
        <v>num</v>
      </c>
      <c r="U228" s="8" t="str">
        <f t="shared" ca="1" si="81"/>
        <v>addr</v>
      </c>
      <c r="V228" s="7">
        <f ca="1">IF(P228="","",OFFSET(program!$B$2,0,disasm!$A228+COLUMN()-COLUMN($V228)+IF($I228,0,1)))</f>
        <v>1</v>
      </c>
      <c r="W228" s="7">
        <f ca="1">IF(Q228="","",OFFSET(program!$B$2,0,disasm!$A228+COLUMN()-COLUMN($V228)+IF($I228,0,1)))</f>
        <v>0</v>
      </c>
      <c r="X228" s="7">
        <f ca="1">IF(R228="","",OFFSET(program!$B$2,0,disasm!$A228+COLUMN()-COLUMN($V228)+IF($I228,0,1)))</f>
        <v>1552</v>
      </c>
      <c r="Y228" s="3" t="str">
        <f t="shared" ca="1" si="82"/>
        <v>1</v>
      </c>
      <c r="Z228" s="3" t="str">
        <f t="shared" ca="1" si="83"/>
        <v>0</v>
      </c>
      <c r="AA228" s="3" t="str">
        <f t="shared" ca="1" si="84"/>
        <v>[roomvar_sens_floor.weight_compare]</v>
      </c>
      <c r="AB228" s="3" t="str">
        <f ca="1">" "
&amp;AF228
&amp;IF(AND(OR(K228=5,K228=6),MOD(INT(J228/1000),10)=1)," A2","")
&amp;IF(AND(NOT(I228),J228=109,OFFSET(program!$B$2,0,disasm!$A228+1)&gt;0,NOT(ISNUMBER(FIND(" A1 "," "&amp;AF228&amp;" "))))," AUTOLABEL","")
&amp;" "</f>
        <v xml:space="preserve">  </v>
      </c>
      <c r="AD228" s="17" t="s">
        <v>321</v>
      </c>
    </row>
    <row r="229" spans="1:32" x14ac:dyDescent="0.2">
      <c r="A229" s="1">
        <f t="shared" ca="1" si="64"/>
        <v>1747</v>
      </c>
      <c r="B229" s="2" t="str">
        <f t="shared" ca="1" si="65"/>
        <v>objhdl_weight_bit_handler.return</v>
      </c>
      <c r="C229" s="3" t="str">
        <f ca="1">_xlfn.TEXTJOIN(" ",FALSE,OFFSET(program!$B$2,0,A229,1,M229))</f>
        <v>109 -5</v>
      </c>
      <c r="D229" s="4" t="str">
        <f ca="1">IF($H229="data",".dat "&amp;Y229,
IF($H229="str",".str "&amp;_xlfn.TEXTJOIN(" ",FALSE,OFFSET(program!$B$2,0,A229+1,1,M229-1)),
IF(O229&lt;&gt;0,"LD"&amp;O229&amp;"  "&amp;CHOOSE(O229,Y229,Z229)&amp;", "&amp;AA229,
$L229&amp;" "&amp;_xlfn.TEXTJOIN(", ",TRUE,$Y229:$AA229)
)))</f>
        <v>SP+  -5</v>
      </c>
      <c r="E229" s="19" t="b">
        <f t="shared" ca="1" si="66"/>
        <v>0</v>
      </c>
      <c r="F229" s="5" t="str">
        <f t="shared" ca="1" si="67"/>
        <v>objhdl_weight_bit_handler</v>
      </c>
      <c r="G229" s="5">
        <f t="shared" ca="1" si="68"/>
        <v>1702</v>
      </c>
      <c r="H229" s="5" t="str">
        <f t="shared" si="69"/>
        <v>code</v>
      </c>
      <c r="I229" s="13" t="b">
        <f t="shared" si="70"/>
        <v>0</v>
      </c>
      <c r="J229" s="6">
        <f ca="1">OFFSET(program!$B$2,0,disasm!A229)</f>
        <v>109</v>
      </c>
      <c r="K229" s="7">
        <f t="shared" ca="1" si="71"/>
        <v>9</v>
      </c>
      <c r="L229" s="7" t="str">
        <f t="shared" ca="1" si="72"/>
        <v xml:space="preserve">SP+ </v>
      </c>
      <c r="M229" s="7">
        <f t="shared" ca="1" si="73"/>
        <v>2</v>
      </c>
      <c r="N229" s="7">
        <f t="shared" ca="1" si="74"/>
        <v>1</v>
      </c>
      <c r="O229" s="7">
        <f t="shared" ca="1" si="75"/>
        <v>0</v>
      </c>
      <c r="P229" s="8">
        <f t="shared" ca="1" si="76"/>
        <v>1</v>
      </c>
      <c r="Q229" s="8" t="str">
        <f t="shared" ca="1" si="77"/>
        <v/>
      </c>
      <c r="R229" s="8" t="str">
        <f t="shared" ca="1" si="78"/>
        <v/>
      </c>
      <c r="S229" s="8" t="str">
        <f t="shared" ca="1" si="79"/>
        <v>num</v>
      </c>
      <c r="T229" s="8" t="str">
        <f t="shared" ca="1" si="80"/>
        <v/>
      </c>
      <c r="U229" s="8" t="str">
        <f t="shared" ca="1" si="81"/>
        <v/>
      </c>
      <c r="V229" s="7">
        <f ca="1">IF(P229="","",OFFSET(program!$B$2,0,disasm!$A229+COLUMN()-COLUMN($V229)+IF($I229,0,1)))</f>
        <v>-5</v>
      </c>
      <c r="W229" s="7" t="str">
        <f ca="1">IF(Q229="","",OFFSET(program!$B$2,0,disasm!$A229+COLUMN()-COLUMN($V229)+IF($I229,0,1)))</f>
        <v/>
      </c>
      <c r="X229" s="7" t="str">
        <f ca="1">IF(R229="","",OFFSET(program!$B$2,0,disasm!$A229+COLUMN()-COLUMN($V229)+IF($I229,0,1)))</f>
        <v/>
      </c>
      <c r="Y229" s="3" t="str">
        <f t="shared" ca="1" si="82"/>
        <v>-5</v>
      </c>
      <c r="Z229" s="3" t="str">
        <f t="shared" ca="1" si="83"/>
        <v/>
      </c>
      <c r="AA229" s="3" t="str">
        <f t="shared" ca="1" si="84"/>
        <v/>
      </c>
      <c r="AB229" s="3" t="str">
        <f ca="1">" "
&amp;AF229
&amp;IF(AND(OR(K229=5,K229=6),MOD(INT(J229/1000),10)=1)," A2","")
&amp;IF(AND(NOT(I229),J229=109,OFFSET(program!$B$2,0,disasm!$A229+1)&gt;0,NOT(ISNUMBER(FIND(" A1 "," "&amp;AF229&amp;" "))))," AUTOLABEL","")
&amp;" "</f>
        <v xml:space="preserve">  </v>
      </c>
      <c r="AC229" s="17" t="s">
        <v>35</v>
      </c>
      <c r="AD229" s="17" t="s">
        <v>36</v>
      </c>
    </row>
    <row r="230" spans="1:32" x14ac:dyDescent="0.2">
      <c r="A230" s="1">
        <f t="shared" ca="1" si="64"/>
        <v>1749</v>
      </c>
      <c r="B230" s="2" t="str">
        <f t="shared" ca="1" si="65"/>
        <v>objhdl_weight_bit_handler+47</v>
      </c>
      <c r="C230" s="3" t="str">
        <f ca="1">_xlfn.TEXTJOIN(" ",FALSE,OFFSET(program!$B$2,0,A230,1,M230))</f>
        <v>2106 0 0</v>
      </c>
      <c r="D230" s="4" t="str">
        <f ca="1">IF($H230="data",".dat "&amp;Y230,
IF($H230="str",".str "&amp;_xlfn.TEXTJOIN(" ",FALSE,OFFSET(program!$B$2,0,A230+1,1,M230-1)),
IF(O230&lt;&gt;0,"LD"&amp;O230&amp;"  "&amp;CHOOSE(O230,Y230,Z230)&amp;", "&amp;AA230,
$L230&amp;" "&amp;_xlfn.TEXTJOIN(", ",TRUE,$Y230:$AA230)
)))</f>
        <v>J=0  0, [SP+0]</v>
      </c>
      <c r="E230" s="19" t="b">
        <f t="shared" ca="1" si="66"/>
        <v>0</v>
      </c>
      <c r="F230" s="5" t="str">
        <f t="shared" ca="1" si="67"/>
        <v>objhdl_weight_bit_handler</v>
      </c>
      <c r="G230" s="5">
        <f t="shared" ca="1" si="68"/>
        <v>1702</v>
      </c>
      <c r="H230" s="5" t="str">
        <f t="shared" si="69"/>
        <v>code</v>
      </c>
      <c r="I230" s="13" t="b">
        <f t="shared" si="70"/>
        <v>0</v>
      </c>
      <c r="J230" s="6">
        <f ca="1">OFFSET(program!$B$2,0,disasm!A230)</f>
        <v>2106</v>
      </c>
      <c r="K230" s="7">
        <f t="shared" ca="1" si="71"/>
        <v>6</v>
      </c>
      <c r="L230" s="7" t="str">
        <f t="shared" ca="1" si="72"/>
        <v xml:space="preserve">J=0 </v>
      </c>
      <c r="M230" s="7">
        <f t="shared" ca="1" si="73"/>
        <v>3</v>
      </c>
      <c r="N230" s="7">
        <f t="shared" ca="1" si="74"/>
        <v>2</v>
      </c>
      <c r="O230" s="7">
        <f t="shared" ca="1" si="75"/>
        <v>0</v>
      </c>
      <c r="P230" s="8">
        <f t="shared" ca="1" si="76"/>
        <v>1</v>
      </c>
      <c r="Q230" s="8">
        <f t="shared" ca="1" si="77"/>
        <v>2</v>
      </c>
      <c r="R230" s="8" t="str">
        <f t="shared" ca="1" si="78"/>
        <v/>
      </c>
      <c r="S230" s="8" t="str">
        <f t="shared" ca="1" si="79"/>
        <v>num</v>
      </c>
      <c r="T230" s="8" t="str">
        <f t="shared" ca="1" si="80"/>
        <v>num</v>
      </c>
      <c r="U230" s="8" t="str">
        <f t="shared" ca="1" si="81"/>
        <v/>
      </c>
      <c r="V230" s="7">
        <f ca="1">IF(P230="","",OFFSET(program!$B$2,0,disasm!$A230+COLUMN()-COLUMN($V230)+IF($I230,0,1)))</f>
        <v>0</v>
      </c>
      <c r="W230" s="7">
        <f ca="1">IF(Q230="","",OFFSET(program!$B$2,0,disasm!$A230+COLUMN()-COLUMN($V230)+IF($I230,0,1)))</f>
        <v>0</v>
      </c>
      <c r="X230" s="7" t="str">
        <f ca="1">IF(R230="","",OFFSET(program!$B$2,0,disasm!$A230+COLUMN()-COLUMN($V230)+IF($I230,0,1)))</f>
        <v/>
      </c>
      <c r="Y230" s="3" t="str">
        <f t="shared" ca="1" si="82"/>
        <v>0</v>
      </c>
      <c r="Z230" s="3" t="str">
        <f t="shared" ca="1" si="83"/>
        <v>[SP+0]</v>
      </c>
      <c r="AA230" s="3" t="str">
        <f t="shared" ca="1" si="84"/>
        <v/>
      </c>
      <c r="AB230" s="3" t="str">
        <f ca="1">" "
&amp;AF230
&amp;IF(AND(OR(K230=5,K230=6),MOD(INT(J230/1000),10)=1)," A2","")
&amp;IF(AND(NOT(I230),J230=109,OFFSET(program!$B$2,0,disasm!$A230+1)&gt;0,NOT(ISNUMBER(FIND(" A1 "," "&amp;AF230&amp;" "))))," AUTOLABEL","")
&amp;" "</f>
        <v xml:space="preserve">  </v>
      </c>
    </row>
    <row r="231" spans="1:32" x14ac:dyDescent="0.2">
      <c r="A231" s="1">
        <f t="shared" ca="1" si="64"/>
        <v>1752</v>
      </c>
      <c r="B231" s="2" t="str">
        <f t="shared" ca="1" si="65"/>
        <v>print_success_weight</v>
      </c>
      <c r="C231" s="3" t="str">
        <f ca="1">_xlfn.TEXTJOIN(" ",FALSE,OFFSET(program!$B$2,0,A231,1,M231))</f>
        <v>109 1</v>
      </c>
      <c r="D231" s="4" t="str">
        <f ca="1">IF($H231="data",".dat "&amp;Y231,
IF($H231="str",".str "&amp;_xlfn.TEXTJOIN(" ",FALSE,OFFSET(program!$B$2,0,A231+1,1,M231-1)),
IF(O231&lt;&gt;0,"LD"&amp;O231&amp;"  "&amp;CHOOSE(O231,Y231,Z231)&amp;", "&amp;AA231,
$L231&amp;" "&amp;_xlfn.TEXTJOIN(", ",TRUE,$Y231:$AA231)
)))</f>
        <v>SP+  1</v>
      </c>
      <c r="E231" s="19" t="b">
        <f t="shared" ca="1" si="66"/>
        <v>1</v>
      </c>
      <c r="F231" s="5" t="str">
        <f t="shared" si="67"/>
        <v>print_success_weight</v>
      </c>
      <c r="G231" s="5">
        <f t="shared" ca="1" si="68"/>
        <v>1752</v>
      </c>
      <c r="H231" s="5" t="str">
        <f t="shared" si="69"/>
        <v>code</v>
      </c>
      <c r="I231" s="13" t="b">
        <f t="shared" si="70"/>
        <v>0</v>
      </c>
      <c r="J231" s="6">
        <f ca="1">OFFSET(program!$B$2,0,disasm!A231)</f>
        <v>109</v>
      </c>
      <c r="K231" s="7">
        <f t="shared" ca="1" si="71"/>
        <v>9</v>
      </c>
      <c r="L231" s="7" t="str">
        <f t="shared" ca="1" si="72"/>
        <v xml:space="preserve">SP+ </v>
      </c>
      <c r="M231" s="7">
        <f t="shared" ca="1" si="73"/>
        <v>2</v>
      </c>
      <c r="N231" s="7">
        <f t="shared" ca="1" si="74"/>
        <v>1</v>
      </c>
      <c r="O231" s="7">
        <f t="shared" ca="1" si="75"/>
        <v>0</v>
      </c>
      <c r="P231" s="8">
        <f t="shared" ca="1" si="76"/>
        <v>1</v>
      </c>
      <c r="Q231" s="8" t="str">
        <f t="shared" ca="1" si="77"/>
        <v/>
      </c>
      <c r="R231" s="8" t="str">
        <f t="shared" ca="1" si="78"/>
        <v/>
      </c>
      <c r="S231" s="8" t="str">
        <f t="shared" ca="1" si="79"/>
        <v>num</v>
      </c>
      <c r="T231" s="8" t="str">
        <f t="shared" ca="1" si="80"/>
        <v/>
      </c>
      <c r="U231" s="8" t="str">
        <f t="shared" ca="1" si="81"/>
        <v/>
      </c>
      <c r="V231" s="7">
        <f ca="1">IF(P231="","",OFFSET(program!$B$2,0,disasm!$A231+COLUMN()-COLUMN($V231)+IF($I231,0,1)))</f>
        <v>1</v>
      </c>
      <c r="W231" s="7" t="str">
        <f ca="1">IF(Q231="","",OFFSET(program!$B$2,0,disasm!$A231+COLUMN()-COLUMN($V231)+IF($I231,0,1)))</f>
        <v/>
      </c>
      <c r="X231" s="7" t="str">
        <f ca="1">IF(R231="","",OFFSET(program!$B$2,0,disasm!$A231+COLUMN()-COLUMN($V231)+IF($I231,0,1)))</f>
        <v/>
      </c>
      <c r="Y231" s="3" t="str">
        <f t="shared" ca="1" si="82"/>
        <v>1</v>
      </c>
      <c r="Z231" s="3" t="str">
        <f t="shared" ca="1" si="83"/>
        <v/>
      </c>
      <c r="AA231" s="3" t="str">
        <f t="shared" ca="1" si="84"/>
        <v/>
      </c>
      <c r="AB231" s="3" t="str">
        <f ca="1">" "
&amp;AF231
&amp;IF(AND(OR(K231=5,K231=6),MOD(INT(J231/1000),10)=1)," A2","")
&amp;IF(AND(NOT(I231),J231=109,OFFSET(program!$B$2,0,disasm!$A231+1)&gt;0,NOT(ISNUMBER(FIND(" A1 "," "&amp;AF231&amp;" "))))," AUTOLABEL","")
&amp;" "</f>
        <v xml:space="preserve">  AUTOLABEL </v>
      </c>
      <c r="AD231" s="12" t="s">
        <v>296</v>
      </c>
      <c r="AE231" s="12" t="s">
        <v>295</v>
      </c>
    </row>
    <row r="232" spans="1:32" x14ac:dyDescent="0.2">
      <c r="A232" s="1">
        <f t="shared" ca="1" si="64"/>
        <v>1754</v>
      </c>
      <c r="B232" s="2" t="str">
        <f t="shared" ca="1" si="65"/>
        <v>print_success_weight+2</v>
      </c>
      <c r="C232" s="3" t="str">
        <f ca="1">_xlfn.TEXTJOIN(" ",FALSE,OFFSET(program!$B$2,0,A232,1,M232))</f>
        <v>21101 0 826 1</v>
      </c>
      <c r="D232" s="4" t="str">
        <f ca="1">IF($H232="data",".dat "&amp;Y232,
IF($H232="str",".str "&amp;_xlfn.TEXTJOIN(" ",FALSE,OFFSET(program!$B$2,0,A232+1,1,M232-1)),
IF(O232&lt;&gt;0,"LD"&amp;O232&amp;"  "&amp;CHOOSE(O232,Y232,Z232)&amp;", "&amp;AA232,
$L232&amp;" "&amp;_xlfn.TEXTJOIN(", ",TRUE,$Y232:$AA232)
)))</f>
        <v>LD2  str.analysis_complete_success_start, [SP+1]</v>
      </c>
      <c r="E232" s="19" t="b">
        <f t="shared" ca="1" si="66"/>
        <v>1</v>
      </c>
      <c r="F232" s="5" t="str">
        <f t="shared" ca="1" si="67"/>
        <v>print_success_weight</v>
      </c>
      <c r="G232" s="5">
        <f t="shared" ca="1" si="68"/>
        <v>1752</v>
      </c>
      <c r="H232" s="5" t="str">
        <f t="shared" si="69"/>
        <v>code</v>
      </c>
      <c r="I232" s="13" t="b">
        <f t="shared" si="70"/>
        <v>0</v>
      </c>
      <c r="J232" s="6">
        <f ca="1">OFFSET(program!$B$2,0,disasm!A232)</f>
        <v>21101</v>
      </c>
      <c r="K232" s="7">
        <f t="shared" ca="1" si="71"/>
        <v>1</v>
      </c>
      <c r="L232" s="7" t="str">
        <f t="shared" ca="1" si="72"/>
        <v xml:space="preserve">ADD </v>
      </c>
      <c r="M232" s="7">
        <f t="shared" ca="1" si="73"/>
        <v>4</v>
      </c>
      <c r="N232" s="7">
        <f t="shared" ca="1" si="74"/>
        <v>3</v>
      </c>
      <c r="O232" s="7">
        <f t="shared" ca="1" si="75"/>
        <v>2</v>
      </c>
      <c r="P232" s="8">
        <f t="shared" ca="1" si="76"/>
        <v>1</v>
      </c>
      <c r="Q232" s="8">
        <f t="shared" ca="1" si="77"/>
        <v>1</v>
      </c>
      <c r="R232" s="8">
        <f t="shared" ca="1" si="78"/>
        <v>2</v>
      </c>
      <c r="S232" s="8" t="str">
        <f t="shared" ca="1" si="79"/>
        <v>num</v>
      </c>
      <c r="T232" s="8" t="str">
        <f t="shared" ca="1" si="80"/>
        <v>addr</v>
      </c>
      <c r="U232" s="8" t="str">
        <f t="shared" ca="1" si="81"/>
        <v>num</v>
      </c>
      <c r="V232" s="7">
        <f ca="1">IF(P232="","",OFFSET(program!$B$2,0,disasm!$A232+COLUMN()-COLUMN($V232)+IF($I232,0,1)))</f>
        <v>0</v>
      </c>
      <c r="W232" s="7">
        <f ca="1">IF(Q232="","",OFFSET(program!$B$2,0,disasm!$A232+COLUMN()-COLUMN($V232)+IF($I232,0,1)))</f>
        <v>826</v>
      </c>
      <c r="X232" s="7">
        <f ca="1">IF(R232="","",OFFSET(program!$B$2,0,disasm!$A232+COLUMN()-COLUMN($V232)+IF($I232,0,1)))</f>
        <v>1</v>
      </c>
      <c r="Y232" s="3" t="str">
        <f t="shared" ca="1" si="82"/>
        <v>0</v>
      </c>
      <c r="Z232" s="3" t="str">
        <f t="shared" ca="1" si="83"/>
        <v>str.analysis_complete_success_start</v>
      </c>
      <c r="AA232" s="3" t="str">
        <f t="shared" ca="1" si="84"/>
        <v>[SP+1]</v>
      </c>
      <c r="AB232" s="3" t="str">
        <f ca="1">" "
&amp;AF232
&amp;IF(AND(OR(K232=5,K232=6),MOD(INT(J232/1000),10)=1)," A2","")
&amp;IF(AND(NOT(I232),J232=109,OFFSET(program!$B$2,0,disasm!$A232+1)&gt;0,NOT(ISNUMBER(FIND(" A1 "," "&amp;AF232&amp;" "))))," AUTOLABEL","")
&amp;" "</f>
        <v xml:space="preserve"> A2 </v>
      </c>
      <c r="AF232" s="12" t="s">
        <v>19</v>
      </c>
    </row>
    <row r="233" spans="1:32" x14ac:dyDescent="0.2">
      <c r="A233" s="1">
        <f t="shared" ca="1" si="64"/>
        <v>1758</v>
      </c>
      <c r="B233" s="2" t="str">
        <f t="shared" ca="1" si="65"/>
        <v>print_success_weight+6</v>
      </c>
      <c r="C233" s="3" t="str">
        <f ca="1">_xlfn.TEXTJOIN(" ",FALSE,OFFSET(program!$B$2,0,A233,1,M233))</f>
        <v>21101 1765 0 0</v>
      </c>
      <c r="D233" s="4" t="str">
        <f ca="1">IF($H233="data",".dat "&amp;Y233,
IF($H233="str",".str "&amp;_xlfn.TEXTJOIN(" ",FALSE,OFFSET(program!$B$2,0,A233+1,1,M233-1)),
IF(O233&lt;&gt;0,"LD"&amp;O233&amp;"  "&amp;CHOOSE(O233,Y233,Z233)&amp;", "&amp;AA233,
$L233&amp;" "&amp;_xlfn.TEXTJOIN(", ",TRUE,$Y233:$AA233)
)))</f>
        <v>LD1  print_success_weight+13, [SP+0]</v>
      </c>
      <c r="E233" s="19" t="b">
        <f t="shared" ca="1" si="66"/>
        <v>1</v>
      </c>
      <c r="F233" s="5" t="str">
        <f t="shared" ca="1" si="67"/>
        <v>print_success_weight</v>
      </c>
      <c r="G233" s="5">
        <f t="shared" ca="1" si="68"/>
        <v>1752</v>
      </c>
      <c r="H233" s="5" t="str">
        <f t="shared" si="69"/>
        <v>code</v>
      </c>
      <c r="I233" s="13" t="b">
        <f t="shared" si="70"/>
        <v>0</v>
      </c>
      <c r="J233" s="6">
        <f ca="1">OFFSET(program!$B$2,0,disasm!A233)</f>
        <v>21101</v>
      </c>
      <c r="K233" s="7">
        <f t="shared" ca="1" si="71"/>
        <v>1</v>
      </c>
      <c r="L233" s="7" t="str">
        <f t="shared" ca="1" si="72"/>
        <v xml:space="preserve">ADD </v>
      </c>
      <c r="M233" s="7">
        <f t="shared" ca="1" si="73"/>
        <v>4</v>
      </c>
      <c r="N233" s="7">
        <f t="shared" ca="1" si="74"/>
        <v>3</v>
      </c>
      <c r="O233" s="7">
        <f t="shared" ca="1" si="75"/>
        <v>1</v>
      </c>
      <c r="P233" s="8">
        <f t="shared" ca="1" si="76"/>
        <v>1</v>
      </c>
      <c r="Q233" s="8">
        <f t="shared" ca="1" si="77"/>
        <v>1</v>
      </c>
      <c r="R233" s="8">
        <f t="shared" ca="1" si="78"/>
        <v>2</v>
      </c>
      <c r="S233" s="8" t="str">
        <f t="shared" ca="1" si="79"/>
        <v>addr</v>
      </c>
      <c r="T233" s="8" t="str">
        <f t="shared" ca="1" si="80"/>
        <v>num</v>
      </c>
      <c r="U233" s="8" t="str">
        <f t="shared" ca="1" si="81"/>
        <v>num</v>
      </c>
      <c r="V233" s="7">
        <f ca="1">IF(P233="","",OFFSET(program!$B$2,0,disasm!$A233+COLUMN()-COLUMN($V233)+IF($I233,0,1)))</f>
        <v>1765</v>
      </c>
      <c r="W233" s="7">
        <f ca="1">IF(Q233="","",OFFSET(program!$B$2,0,disasm!$A233+COLUMN()-COLUMN($V233)+IF($I233,0,1)))</f>
        <v>0</v>
      </c>
      <c r="X233" s="7">
        <f ca="1">IF(R233="","",OFFSET(program!$B$2,0,disasm!$A233+COLUMN()-COLUMN($V233)+IF($I233,0,1)))</f>
        <v>0</v>
      </c>
      <c r="Y233" s="3" t="str">
        <f t="shared" ca="1" si="82"/>
        <v>print_success_weight+13</v>
      </c>
      <c r="Z233" s="3" t="str">
        <f t="shared" ca="1" si="83"/>
        <v>0</v>
      </c>
      <c r="AA233" s="3" t="str">
        <f t="shared" ca="1" si="84"/>
        <v>[SP+0]</v>
      </c>
      <c r="AB233" s="3" t="str">
        <f ca="1">" "
&amp;AF233
&amp;IF(AND(OR(K233=5,K233=6),MOD(INT(J233/1000),10)=1)," A2","")
&amp;IF(AND(NOT(I233),J233=109,OFFSET(program!$B$2,0,disasm!$A233+1)&gt;0,NOT(ISNUMBER(FIND(" A1 "," "&amp;AF233&amp;" "))))," AUTOLABEL","")
&amp;" "</f>
        <v xml:space="preserve"> A1 </v>
      </c>
      <c r="AF233" s="12" t="s">
        <v>31</v>
      </c>
    </row>
    <row r="234" spans="1:32" x14ac:dyDescent="0.2">
      <c r="A234" s="1">
        <f t="shared" ca="1" si="64"/>
        <v>1762</v>
      </c>
      <c r="B234" s="2" t="str">
        <f t="shared" ca="1" si="65"/>
        <v>print_success_weight+10</v>
      </c>
      <c r="C234" s="3" t="str">
        <f ca="1">_xlfn.TEXTJOIN(" ",FALSE,OFFSET(program!$B$2,0,A234,1,M234))</f>
        <v>1106 0 1234</v>
      </c>
      <c r="D234" s="4" t="str">
        <f ca="1">IF($H234="data",".dat "&amp;Y234,
IF($H234="str",".str "&amp;_xlfn.TEXTJOIN(" ",FALSE,OFFSET(program!$B$2,0,A234+1,1,M234-1)),
IF(O234&lt;&gt;0,"LD"&amp;O234&amp;"  "&amp;CHOOSE(O234,Y234,Z234)&amp;", "&amp;AA234,
$L234&amp;" "&amp;_xlfn.TEXTJOIN(", ",TRUE,$Y234:$AA234)
)))</f>
        <v>J=0  0, print_coded_string</v>
      </c>
      <c r="E234" s="19" t="b">
        <f t="shared" ca="1" si="66"/>
        <v>1</v>
      </c>
      <c r="F234" s="5" t="str">
        <f t="shared" ca="1" si="67"/>
        <v>print_success_weight</v>
      </c>
      <c r="G234" s="5">
        <f t="shared" ca="1" si="68"/>
        <v>1752</v>
      </c>
      <c r="H234" s="5" t="str">
        <f t="shared" si="69"/>
        <v>code</v>
      </c>
      <c r="I234" s="13" t="b">
        <f t="shared" si="70"/>
        <v>0</v>
      </c>
      <c r="J234" s="6">
        <f ca="1">OFFSET(program!$B$2,0,disasm!A234)</f>
        <v>1106</v>
      </c>
      <c r="K234" s="7">
        <f t="shared" ca="1" si="71"/>
        <v>6</v>
      </c>
      <c r="L234" s="7" t="str">
        <f t="shared" ca="1" si="72"/>
        <v xml:space="preserve">J=0 </v>
      </c>
      <c r="M234" s="7">
        <f t="shared" ca="1" si="73"/>
        <v>3</v>
      </c>
      <c r="N234" s="7">
        <f t="shared" ca="1" si="74"/>
        <v>2</v>
      </c>
      <c r="O234" s="7">
        <f t="shared" ca="1" si="75"/>
        <v>0</v>
      </c>
      <c r="P234" s="8">
        <f t="shared" ca="1" si="76"/>
        <v>1</v>
      </c>
      <c r="Q234" s="8">
        <f t="shared" ca="1" si="77"/>
        <v>1</v>
      </c>
      <c r="R234" s="8" t="str">
        <f t="shared" ca="1" si="78"/>
        <v/>
      </c>
      <c r="S234" s="8" t="str">
        <f t="shared" ca="1" si="79"/>
        <v>num</v>
      </c>
      <c r="T234" s="8" t="str">
        <f t="shared" ca="1" si="80"/>
        <v>addr</v>
      </c>
      <c r="U234" s="8" t="str">
        <f t="shared" ca="1" si="81"/>
        <v/>
      </c>
      <c r="V234" s="7">
        <f ca="1">IF(P234="","",OFFSET(program!$B$2,0,disasm!$A234+COLUMN()-COLUMN($V234)+IF($I234,0,1)))</f>
        <v>0</v>
      </c>
      <c r="W234" s="7">
        <f ca="1">IF(Q234="","",OFFSET(program!$B$2,0,disasm!$A234+COLUMN()-COLUMN($V234)+IF($I234,0,1)))</f>
        <v>1234</v>
      </c>
      <c r="X234" s="7" t="str">
        <f ca="1">IF(R234="","",OFFSET(program!$B$2,0,disasm!$A234+COLUMN()-COLUMN($V234)+IF($I234,0,1)))</f>
        <v/>
      </c>
      <c r="Y234" s="3" t="str">
        <f t="shared" ca="1" si="82"/>
        <v>0</v>
      </c>
      <c r="Z234" s="3" t="str">
        <f t="shared" ca="1" si="83"/>
        <v>print_coded_string</v>
      </c>
      <c r="AA234" s="3" t="str">
        <f t="shared" ca="1" si="84"/>
        <v/>
      </c>
      <c r="AB234" s="3" t="str">
        <f ca="1">" "
&amp;AF234
&amp;IF(AND(OR(K234=5,K234=6),MOD(INT(J234/1000),10)=1)," A2","")
&amp;IF(AND(NOT(I234),J234=109,OFFSET(program!$B$2,0,disasm!$A234+1)&gt;0,NOT(ISNUMBER(FIND(" A1 "," "&amp;AF234&amp;" "))))," AUTOLABEL","")
&amp;" "</f>
        <v xml:space="preserve">  A2 </v>
      </c>
    </row>
    <row r="235" spans="1:32" x14ac:dyDescent="0.2">
      <c r="A235" s="1">
        <f t="shared" ca="1" si="64"/>
        <v>1765</v>
      </c>
      <c r="B235" s="2" t="str">
        <f t="shared" ca="1" si="65"/>
        <v>print_success_weight+13</v>
      </c>
      <c r="C235" s="3" t="str">
        <f ca="1">_xlfn.TEXTJOIN(" ",FALSE,OFFSET(program!$B$2,0,A235,1,M235))</f>
        <v>20101 0 1550 1</v>
      </c>
      <c r="D235" s="4" t="str">
        <f ca="1">IF($H235="data",".dat "&amp;Y235,
IF($H235="str",".str "&amp;_xlfn.TEXTJOIN(" ",FALSE,OFFSET(program!$B$2,0,A235+1,1,M235-1)),
IF(O235&lt;&gt;0,"LD"&amp;O235&amp;"  "&amp;CHOOSE(O235,Y235,Z235)&amp;", "&amp;AA235,
$L235&amp;" "&amp;_xlfn.TEXTJOIN(", ",TRUE,$Y235:$AA235)
)))</f>
        <v>LD2  [roomvar_sens_floor.player_obj_weight], [SP+1]</v>
      </c>
      <c r="E235" s="19" t="b">
        <f t="shared" ca="1" si="66"/>
        <v>1</v>
      </c>
      <c r="F235" s="5" t="str">
        <f t="shared" ca="1" si="67"/>
        <v>print_success_weight</v>
      </c>
      <c r="G235" s="5">
        <f t="shared" ca="1" si="68"/>
        <v>1752</v>
      </c>
      <c r="H235" s="5" t="str">
        <f t="shared" si="69"/>
        <v>code</v>
      </c>
      <c r="I235" s="13" t="b">
        <f t="shared" si="70"/>
        <v>0</v>
      </c>
      <c r="J235" s="6">
        <f ca="1">OFFSET(program!$B$2,0,disasm!A235)</f>
        <v>20101</v>
      </c>
      <c r="K235" s="7">
        <f t="shared" ca="1" si="71"/>
        <v>1</v>
      </c>
      <c r="L235" s="7" t="str">
        <f t="shared" ca="1" si="72"/>
        <v xml:space="preserve">ADD </v>
      </c>
      <c r="M235" s="7">
        <f t="shared" ca="1" si="73"/>
        <v>4</v>
      </c>
      <c r="N235" s="7">
        <f t="shared" ca="1" si="74"/>
        <v>3</v>
      </c>
      <c r="O235" s="7">
        <f t="shared" ca="1" si="75"/>
        <v>2</v>
      </c>
      <c r="P235" s="8">
        <f t="shared" ca="1" si="76"/>
        <v>1</v>
      </c>
      <c r="Q235" s="8">
        <f t="shared" ca="1" si="77"/>
        <v>0</v>
      </c>
      <c r="R235" s="8">
        <f t="shared" ca="1" si="78"/>
        <v>2</v>
      </c>
      <c r="S235" s="8" t="str">
        <f t="shared" ca="1" si="79"/>
        <v>num</v>
      </c>
      <c r="T235" s="8" t="str">
        <f t="shared" ca="1" si="80"/>
        <v>addr</v>
      </c>
      <c r="U235" s="8" t="str">
        <f t="shared" ca="1" si="81"/>
        <v>num</v>
      </c>
      <c r="V235" s="7">
        <f ca="1">IF(P235="","",OFFSET(program!$B$2,0,disasm!$A235+COLUMN()-COLUMN($V235)+IF($I235,0,1)))</f>
        <v>0</v>
      </c>
      <c r="W235" s="7">
        <f ca="1">IF(Q235="","",OFFSET(program!$B$2,0,disasm!$A235+COLUMN()-COLUMN($V235)+IF($I235,0,1)))</f>
        <v>1550</v>
      </c>
      <c r="X235" s="7">
        <f ca="1">IF(R235="","",OFFSET(program!$B$2,0,disasm!$A235+COLUMN()-COLUMN($V235)+IF($I235,0,1)))</f>
        <v>1</v>
      </c>
      <c r="Y235" s="3" t="str">
        <f t="shared" ca="1" si="82"/>
        <v>0</v>
      </c>
      <c r="Z235" s="3" t="str">
        <f t="shared" ca="1" si="83"/>
        <v>[roomvar_sens_floor.player_obj_weight]</v>
      </c>
      <c r="AA235" s="3" t="str">
        <f t="shared" ca="1" si="84"/>
        <v>[SP+1]</v>
      </c>
      <c r="AB235" s="3" t="str">
        <f ca="1">" "
&amp;AF235
&amp;IF(AND(OR(K235=5,K235=6),MOD(INT(J235/1000),10)=1)," A2","")
&amp;IF(AND(NOT(I235),J235=109,OFFSET(program!$B$2,0,disasm!$A235+1)&gt;0,NOT(ISNUMBER(FIND(" A1 "," "&amp;AF235&amp;" "))))," AUTOLABEL","")
&amp;" "</f>
        <v xml:space="preserve">  </v>
      </c>
    </row>
    <row r="236" spans="1:32" x14ac:dyDescent="0.2">
      <c r="A236" s="1">
        <f t="shared" ca="1" si="64"/>
        <v>1769</v>
      </c>
      <c r="B236" s="2" t="str">
        <f t="shared" ca="1" si="65"/>
        <v>print_success_weight+17</v>
      </c>
      <c r="C236" s="3" t="str">
        <f ca="1">_xlfn.TEXTJOIN(" ",FALSE,OFFSET(program!$B$2,0,A236,1,M236))</f>
        <v>21101 0 1776 0</v>
      </c>
      <c r="D236" s="4" t="str">
        <f ca="1">IF($H236="data",".dat "&amp;Y236,
IF($H236="str",".str "&amp;_xlfn.TEXTJOIN(" ",FALSE,OFFSET(program!$B$2,0,A236+1,1,M236-1)),
IF(O236&lt;&gt;0,"LD"&amp;O236&amp;"  "&amp;CHOOSE(O236,Y236,Z236)&amp;", "&amp;AA236,
$L236&amp;" "&amp;_xlfn.TEXTJOIN(", ",TRUE,$Y236:$AA236)
)))</f>
        <v>LD2  print_success_weight+24, [SP+0]</v>
      </c>
      <c r="E236" s="19" t="b">
        <f t="shared" ca="1" si="66"/>
        <v>1</v>
      </c>
      <c r="F236" s="5" t="str">
        <f t="shared" ca="1" si="67"/>
        <v>print_success_weight</v>
      </c>
      <c r="G236" s="5">
        <f t="shared" ca="1" si="68"/>
        <v>1752</v>
      </c>
      <c r="H236" s="5" t="str">
        <f t="shared" si="69"/>
        <v>code</v>
      </c>
      <c r="I236" s="13" t="b">
        <f t="shared" si="70"/>
        <v>0</v>
      </c>
      <c r="J236" s="6">
        <f ca="1">OFFSET(program!$B$2,0,disasm!A236)</f>
        <v>21101</v>
      </c>
      <c r="K236" s="7">
        <f t="shared" ca="1" si="71"/>
        <v>1</v>
      </c>
      <c r="L236" s="7" t="str">
        <f t="shared" ca="1" si="72"/>
        <v xml:space="preserve">ADD </v>
      </c>
      <c r="M236" s="7">
        <f t="shared" ca="1" si="73"/>
        <v>4</v>
      </c>
      <c r="N236" s="7">
        <f t="shared" ca="1" si="74"/>
        <v>3</v>
      </c>
      <c r="O236" s="7">
        <f t="shared" ca="1" si="75"/>
        <v>2</v>
      </c>
      <c r="P236" s="8">
        <f t="shared" ca="1" si="76"/>
        <v>1</v>
      </c>
      <c r="Q236" s="8">
        <f t="shared" ca="1" si="77"/>
        <v>1</v>
      </c>
      <c r="R236" s="8">
        <f t="shared" ca="1" si="78"/>
        <v>2</v>
      </c>
      <c r="S236" s="8" t="str">
        <f t="shared" ca="1" si="79"/>
        <v>num</v>
      </c>
      <c r="T236" s="8" t="str">
        <f t="shared" ca="1" si="80"/>
        <v>addr</v>
      </c>
      <c r="U236" s="8" t="str">
        <f t="shared" ca="1" si="81"/>
        <v>num</v>
      </c>
      <c r="V236" s="7">
        <f ca="1">IF(P236="","",OFFSET(program!$B$2,0,disasm!$A236+COLUMN()-COLUMN($V236)+IF($I236,0,1)))</f>
        <v>0</v>
      </c>
      <c r="W236" s="7">
        <f ca="1">IF(Q236="","",OFFSET(program!$B$2,0,disasm!$A236+COLUMN()-COLUMN($V236)+IF($I236,0,1)))</f>
        <v>1776</v>
      </c>
      <c r="X236" s="7">
        <f ca="1">IF(R236="","",OFFSET(program!$B$2,0,disasm!$A236+COLUMN()-COLUMN($V236)+IF($I236,0,1)))</f>
        <v>0</v>
      </c>
      <c r="Y236" s="3" t="str">
        <f t="shared" ca="1" si="82"/>
        <v>0</v>
      </c>
      <c r="Z236" s="3" t="str">
        <f t="shared" ca="1" si="83"/>
        <v>print_success_weight+24</v>
      </c>
      <c r="AA236" s="3" t="str">
        <f t="shared" ca="1" si="84"/>
        <v>[SP+0]</v>
      </c>
      <c r="AB236" s="3" t="str">
        <f ca="1">" "
&amp;AF236
&amp;IF(AND(OR(K236=5,K236=6),MOD(INT(J236/1000),10)=1)," A2","")
&amp;IF(AND(NOT(I236),J236=109,OFFSET(program!$B$2,0,disasm!$A236+1)&gt;0,NOT(ISNUMBER(FIND(" A1 "," "&amp;AF236&amp;" "))))," AUTOLABEL","")
&amp;" "</f>
        <v xml:space="preserve"> A2 </v>
      </c>
      <c r="AF236" s="12" t="s">
        <v>19</v>
      </c>
    </row>
    <row r="237" spans="1:32" x14ac:dyDescent="0.2">
      <c r="A237" s="1">
        <f t="shared" ca="1" si="64"/>
        <v>1773</v>
      </c>
      <c r="B237" s="2" t="str">
        <f t="shared" ca="1" si="65"/>
        <v>print_success_weight+21</v>
      </c>
      <c r="C237" s="3" t="str">
        <f ca="1">_xlfn.TEXTJOIN(" ",FALSE,OFFSET(program!$B$2,0,A237,1,M237))</f>
        <v>1105 1 2863</v>
      </c>
      <c r="D237" s="4" t="str">
        <f ca="1">IF($H237="data",".dat "&amp;Y237,
IF($H237="str",".str "&amp;_xlfn.TEXTJOIN(" ",FALSE,OFFSET(program!$B$2,0,A237+1,1,M237-1)),
IF(O237&lt;&gt;0,"LD"&amp;O237&amp;"  "&amp;CHOOSE(O237,Y237,Z237)&amp;", "&amp;AA237,
$L237&amp;" "&amp;_xlfn.TEXTJOIN(", ",TRUE,$Y237:$AA237)
)))</f>
        <v>J!=0 1, print_int</v>
      </c>
      <c r="E237" s="19" t="b">
        <f t="shared" ca="1" si="66"/>
        <v>1</v>
      </c>
      <c r="F237" s="5" t="str">
        <f t="shared" ca="1" si="67"/>
        <v>print_success_weight</v>
      </c>
      <c r="G237" s="5">
        <f t="shared" ca="1" si="68"/>
        <v>1752</v>
      </c>
      <c r="H237" s="5" t="str">
        <f t="shared" si="69"/>
        <v>code</v>
      </c>
      <c r="I237" s="13" t="b">
        <f t="shared" si="70"/>
        <v>0</v>
      </c>
      <c r="J237" s="6">
        <f ca="1">OFFSET(program!$B$2,0,disasm!A237)</f>
        <v>1105</v>
      </c>
      <c r="K237" s="7">
        <f t="shared" ca="1" si="71"/>
        <v>5</v>
      </c>
      <c r="L237" s="7" t="str">
        <f t="shared" ca="1" si="72"/>
        <v>J!=0</v>
      </c>
      <c r="M237" s="7">
        <f t="shared" ca="1" si="73"/>
        <v>3</v>
      </c>
      <c r="N237" s="7">
        <f t="shared" ca="1" si="74"/>
        <v>2</v>
      </c>
      <c r="O237" s="7">
        <f t="shared" ca="1" si="75"/>
        <v>0</v>
      </c>
      <c r="P237" s="8">
        <f t="shared" ca="1" si="76"/>
        <v>1</v>
      </c>
      <c r="Q237" s="8">
        <f t="shared" ca="1" si="77"/>
        <v>1</v>
      </c>
      <c r="R237" s="8" t="str">
        <f t="shared" ca="1" si="78"/>
        <v/>
      </c>
      <c r="S237" s="8" t="str">
        <f t="shared" ca="1" si="79"/>
        <v>num</v>
      </c>
      <c r="T237" s="8" t="str">
        <f t="shared" ca="1" si="80"/>
        <v>addr</v>
      </c>
      <c r="U237" s="8" t="str">
        <f t="shared" ca="1" si="81"/>
        <v/>
      </c>
      <c r="V237" s="7">
        <f ca="1">IF(P237="","",OFFSET(program!$B$2,0,disasm!$A237+COLUMN()-COLUMN($V237)+IF($I237,0,1)))</f>
        <v>1</v>
      </c>
      <c r="W237" s="7">
        <f ca="1">IF(Q237="","",OFFSET(program!$B$2,0,disasm!$A237+COLUMN()-COLUMN($V237)+IF($I237,0,1)))</f>
        <v>2863</v>
      </c>
      <c r="X237" s="7" t="str">
        <f ca="1">IF(R237="","",OFFSET(program!$B$2,0,disasm!$A237+COLUMN()-COLUMN($V237)+IF($I237,0,1)))</f>
        <v/>
      </c>
      <c r="Y237" s="3" t="str">
        <f t="shared" ca="1" si="82"/>
        <v>1</v>
      </c>
      <c r="Z237" s="3" t="str">
        <f t="shared" ca="1" si="83"/>
        <v>print_int</v>
      </c>
      <c r="AA237" s="3" t="str">
        <f t="shared" ca="1" si="84"/>
        <v/>
      </c>
      <c r="AB237" s="3" t="str">
        <f ca="1">" "
&amp;AF237
&amp;IF(AND(OR(K237=5,K237=6),MOD(INT(J237/1000),10)=1)," A2","")
&amp;IF(AND(NOT(I237),J237=109,OFFSET(program!$B$2,0,disasm!$A237+1)&gt;0,NOT(ISNUMBER(FIND(" A1 "," "&amp;AF237&amp;" "))))," AUTOLABEL","")
&amp;" "</f>
        <v xml:space="preserve">  A2 </v>
      </c>
    </row>
    <row r="238" spans="1:32" x14ac:dyDescent="0.2">
      <c r="A238" s="1">
        <f t="shared" ca="1" si="64"/>
        <v>1776</v>
      </c>
      <c r="B238" s="2" t="str">
        <f t="shared" ca="1" si="65"/>
        <v>print_success_weight+24</v>
      </c>
      <c r="C238" s="3" t="str">
        <f ca="1">_xlfn.TEXTJOIN(" ",FALSE,OFFSET(program!$B$2,0,A238,1,M238))</f>
        <v>21101 0 1090 1</v>
      </c>
      <c r="D238" s="4" t="str">
        <f ca="1">IF($H238="data",".dat "&amp;Y238,
IF($H238="str",".str "&amp;_xlfn.TEXTJOIN(" ",FALSE,OFFSET(program!$B$2,0,A238+1,1,M238-1)),
IF(O238&lt;&gt;0,"LD"&amp;O238&amp;"  "&amp;CHOOSE(O238,Y238,Z238)&amp;", "&amp;AA238,
$L238&amp;" "&amp;_xlfn.TEXTJOIN(", ",TRUE,$Y238:$AA238)
)))</f>
        <v>LD2  str.analysis_complete_success_end, [SP+1]</v>
      </c>
      <c r="E238" s="19" t="b">
        <f t="shared" ca="1" si="66"/>
        <v>1</v>
      </c>
      <c r="F238" s="5" t="str">
        <f t="shared" ca="1" si="67"/>
        <v>print_success_weight</v>
      </c>
      <c r="G238" s="5">
        <f t="shared" ca="1" si="68"/>
        <v>1752</v>
      </c>
      <c r="H238" s="5" t="str">
        <f t="shared" si="69"/>
        <v>code</v>
      </c>
      <c r="I238" s="13" t="b">
        <f t="shared" si="70"/>
        <v>0</v>
      </c>
      <c r="J238" s="6">
        <f ca="1">OFFSET(program!$B$2,0,disasm!A238)</f>
        <v>21101</v>
      </c>
      <c r="K238" s="7">
        <f t="shared" ca="1" si="71"/>
        <v>1</v>
      </c>
      <c r="L238" s="7" t="str">
        <f t="shared" ca="1" si="72"/>
        <v xml:space="preserve">ADD </v>
      </c>
      <c r="M238" s="7">
        <f t="shared" ca="1" si="73"/>
        <v>4</v>
      </c>
      <c r="N238" s="7">
        <f t="shared" ca="1" si="74"/>
        <v>3</v>
      </c>
      <c r="O238" s="7">
        <f t="shared" ca="1" si="75"/>
        <v>2</v>
      </c>
      <c r="P238" s="8">
        <f t="shared" ca="1" si="76"/>
        <v>1</v>
      </c>
      <c r="Q238" s="8">
        <f t="shared" ca="1" si="77"/>
        <v>1</v>
      </c>
      <c r="R238" s="8">
        <f t="shared" ca="1" si="78"/>
        <v>2</v>
      </c>
      <c r="S238" s="8" t="str">
        <f t="shared" ca="1" si="79"/>
        <v>num</v>
      </c>
      <c r="T238" s="8" t="str">
        <f t="shared" ca="1" si="80"/>
        <v>addr</v>
      </c>
      <c r="U238" s="8" t="str">
        <f t="shared" ca="1" si="81"/>
        <v>num</v>
      </c>
      <c r="V238" s="7">
        <f ca="1">IF(P238="","",OFFSET(program!$B$2,0,disasm!$A238+COLUMN()-COLUMN($V238)+IF($I238,0,1)))</f>
        <v>0</v>
      </c>
      <c r="W238" s="7">
        <f ca="1">IF(Q238="","",OFFSET(program!$B$2,0,disasm!$A238+COLUMN()-COLUMN($V238)+IF($I238,0,1)))</f>
        <v>1090</v>
      </c>
      <c r="X238" s="7">
        <f ca="1">IF(R238="","",OFFSET(program!$B$2,0,disasm!$A238+COLUMN()-COLUMN($V238)+IF($I238,0,1)))</f>
        <v>1</v>
      </c>
      <c r="Y238" s="3" t="str">
        <f t="shared" ca="1" si="82"/>
        <v>0</v>
      </c>
      <c r="Z238" s="3" t="str">
        <f t="shared" ca="1" si="83"/>
        <v>str.analysis_complete_success_end</v>
      </c>
      <c r="AA238" s="3" t="str">
        <f t="shared" ca="1" si="84"/>
        <v>[SP+1]</v>
      </c>
      <c r="AB238" s="3" t="str">
        <f ca="1">" "
&amp;AF238
&amp;IF(AND(OR(K238=5,K238=6),MOD(INT(J238/1000),10)=1)," A2","")
&amp;IF(AND(NOT(I238),J238=109,OFFSET(program!$B$2,0,disasm!$A238+1)&gt;0,NOT(ISNUMBER(FIND(" A1 "," "&amp;AF238&amp;" "))))," AUTOLABEL","")
&amp;" "</f>
        <v xml:space="preserve"> A2 </v>
      </c>
      <c r="AC238" s="17"/>
      <c r="AF238" s="12" t="s">
        <v>19</v>
      </c>
    </row>
    <row r="239" spans="1:32" x14ac:dyDescent="0.2">
      <c r="A239" s="1">
        <f t="shared" ca="1" si="64"/>
        <v>1780</v>
      </c>
      <c r="B239" s="2" t="str">
        <f t="shared" ca="1" si="65"/>
        <v>print_success_weight+28</v>
      </c>
      <c r="C239" s="3" t="str">
        <f ca="1">_xlfn.TEXTJOIN(" ",FALSE,OFFSET(program!$B$2,0,A239,1,M239))</f>
        <v>21101 1787 0 0</v>
      </c>
      <c r="D239" s="4" t="str">
        <f ca="1">IF($H239="data",".dat "&amp;Y239,
IF($H239="str",".str "&amp;_xlfn.TEXTJOIN(" ",FALSE,OFFSET(program!$B$2,0,A239+1,1,M239-1)),
IF(O239&lt;&gt;0,"LD"&amp;O239&amp;"  "&amp;CHOOSE(O239,Y239,Z239)&amp;", "&amp;AA239,
$L239&amp;" "&amp;_xlfn.TEXTJOIN(", ",TRUE,$Y239:$AA239)
)))</f>
        <v>LD1  print_success_weight+35, [SP+0]</v>
      </c>
      <c r="E239" s="19" t="b">
        <f t="shared" ca="1" si="66"/>
        <v>1</v>
      </c>
      <c r="F239" s="5" t="str">
        <f t="shared" ca="1" si="67"/>
        <v>print_success_weight</v>
      </c>
      <c r="G239" s="5">
        <f t="shared" ca="1" si="68"/>
        <v>1752</v>
      </c>
      <c r="H239" s="5" t="str">
        <f t="shared" si="69"/>
        <v>code</v>
      </c>
      <c r="I239" s="13" t="b">
        <f t="shared" si="70"/>
        <v>0</v>
      </c>
      <c r="J239" s="6">
        <f ca="1">OFFSET(program!$B$2,0,disasm!A239)</f>
        <v>21101</v>
      </c>
      <c r="K239" s="7">
        <f t="shared" ca="1" si="71"/>
        <v>1</v>
      </c>
      <c r="L239" s="7" t="str">
        <f t="shared" ca="1" si="72"/>
        <v xml:space="preserve">ADD </v>
      </c>
      <c r="M239" s="7">
        <f t="shared" ca="1" si="73"/>
        <v>4</v>
      </c>
      <c r="N239" s="7">
        <f t="shared" ca="1" si="74"/>
        <v>3</v>
      </c>
      <c r="O239" s="7">
        <f t="shared" ca="1" si="75"/>
        <v>1</v>
      </c>
      <c r="P239" s="8">
        <f t="shared" ca="1" si="76"/>
        <v>1</v>
      </c>
      <c r="Q239" s="8">
        <f t="shared" ca="1" si="77"/>
        <v>1</v>
      </c>
      <c r="R239" s="8">
        <f t="shared" ca="1" si="78"/>
        <v>2</v>
      </c>
      <c r="S239" s="8" t="str">
        <f t="shared" ca="1" si="79"/>
        <v>addr</v>
      </c>
      <c r="T239" s="8" t="str">
        <f t="shared" ca="1" si="80"/>
        <v>num</v>
      </c>
      <c r="U239" s="8" t="str">
        <f t="shared" ca="1" si="81"/>
        <v>num</v>
      </c>
      <c r="V239" s="7">
        <f ca="1">IF(P239="","",OFFSET(program!$B$2,0,disasm!$A239+COLUMN()-COLUMN($V239)+IF($I239,0,1)))</f>
        <v>1787</v>
      </c>
      <c r="W239" s="7">
        <f ca="1">IF(Q239="","",OFFSET(program!$B$2,0,disasm!$A239+COLUMN()-COLUMN($V239)+IF($I239,0,1)))</f>
        <v>0</v>
      </c>
      <c r="X239" s="7">
        <f ca="1">IF(R239="","",OFFSET(program!$B$2,0,disasm!$A239+COLUMN()-COLUMN($V239)+IF($I239,0,1)))</f>
        <v>0</v>
      </c>
      <c r="Y239" s="3" t="str">
        <f t="shared" ca="1" si="82"/>
        <v>print_success_weight+35</v>
      </c>
      <c r="Z239" s="3" t="str">
        <f t="shared" ca="1" si="83"/>
        <v>0</v>
      </c>
      <c r="AA239" s="3" t="str">
        <f t="shared" ca="1" si="84"/>
        <v>[SP+0]</v>
      </c>
      <c r="AB239" s="3" t="str">
        <f ca="1">" "
&amp;AF239
&amp;IF(AND(OR(K239=5,K239=6),MOD(INT(J239/1000),10)=1)," A2","")
&amp;IF(AND(NOT(I239),J239=109,OFFSET(program!$B$2,0,disasm!$A239+1)&gt;0,NOT(ISNUMBER(FIND(" A1 "," "&amp;AF239&amp;" "))))," AUTOLABEL","")
&amp;" "</f>
        <v xml:space="preserve"> A1 </v>
      </c>
      <c r="AF239" s="12" t="s">
        <v>31</v>
      </c>
    </row>
    <row r="240" spans="1:32" x14ac:dyDescent="0.2">
      <c r="A240" s="1">
        <f t="shared" ca="1" si="64"/>
        <v>1784</v>
      </c>
      <c r="B240" s="2" t="str">
        <f t="shared" ca="1" si="65"/>
        <v>print_success_weight+32</v>
      </c>
      <c r="C240" s="3" t="str">
        <f ca="1">_xlfn.TEXTJOIN(" ",FALSE,OFFSET(program!$B$2,0,A240,1,M240))</f>
        <v>1105 1 1234</v>
      </c>
      <c r="D240" s="4" t="str">
        <f ca="1">IF($H240="data",".dat "&amp;Y240,
IF($H240="str",".str "&amp;_xlfn.TEXTJOIN(" ",FALSE,OFFSET(program!$B$2,0,A240+1,1,M240-1)),
IF(O240&lt;&gt;0,"LD"&amp;O240&amp;"  "&amp;CHOOSE(O240,Y240,Z240)&amp;", "&amp;AA240,
$L240&amp;" "&amp;_xlfn.TEXTJOIN(", ",TRUE,$Y240:$AA240)
)))</f>
        <v>J!=0 1, print_coded_string</v>
      </c>
      <c r="E240" s="19" t="b">
        <f t="shared" ca="1" si="66"/>
        <v>1</v>
      </c>
      <c r="F240" s="5" t="str">
        <f t="shared" ca="1" si="67"/>
        <v>print_success_weight</v>
      </c>
      <c r="G240" s="5">
        <f t="shared" ca="1" si="68"/>
        <v>1752</v>
      </c>
      <c r="H240" s="5" t="str">
        <f t="shared" si="69"/>
        <v>code</v>
      </c>
      <c r="I240" s="13" t="b">
        <f t="shared" si="70"/>
        <v>0</v>
      </c>
      <c r="J240" s="6">
        <f ca="1">OFFSET(program!$B$2,0,disasm!A240)</f>
        <v>1105</v>
      </c>
      <c r="K240" s="7">
        <f t="shared" ca="1" si="71"/>
        <v>5</v>
      </c>
      <c r="L240" s="7" t="str">
        <f t="shared" ca="1" si="72"/>
        <v>J!=0</v>
      </c>
      <c r="M240" s="7">
        <f t="shared" ca="1" si="73"/>
        <v>3</v>
      </c>
      <c r="N240" s="7">
        <f t="shared" ca="1" si="74"/>
        <v>2</v>
      </c>
      <c r="O240" s="7">
        <f t="shared" ca="1" si="75"/>
        <v>0</v>
      </c>
      <c r="P240" s="8">
        <f t="shared" ca="1" si="76"/>
        <v>1</v>
      </c>
      <c r="Q240" s="8">
        <f t="shared" ca="1" si="77"/>
        <v>1</v>
      </c>
      <c r="R240" s="8" t="str">
        <f t="shared" ca="1" si="78"/>
        <v/>
      </c>
      <c r="S240" s="8" t="str">
        <f t="shared" ca="1" si="79"/>
        <v>num</v>
      </c>
      <c r="T240" s="8" t="str">
        <f t="shared" ca="1" si="80"/>
        <v>addr</v>
      </c>
      <c r="U240" s="8" t="str">
        <f t="shared" ca="1" si="81"/>
        <v/>
      </c>
      <c r="V240" s="7">
        <f ca="1">IF(P240="","",OFFSET(program!$B$2,0,disasm!$A240+COLUMN()-COLUMN($V240)+IF($I240,0,1)))</f>
        <v>1</v>
      </c>
      <c r="W240" s="7">
        <f ca="1">IF(Q240="","",OFFSET(program!$B$2,0,disasm!$A240+COLUMN()-COLUMN($V240)+IF($I240,0,1)))</f>
        <v>1234</v>
      </c>
      <c r="X240" s="7" t="str">
        <f ca="1">IF(R240="","",OFFSET(program!$B$2,0,disasm!$A240+COLUMN()-COLUMN($V240)+IF($I240,0,1)))</f>
        <v/>
      </c>
      <c r="Y240" s="3" t="str">
        <f t="shared" ca="1" si="82"/>
        <v>1</v>
      </c>
      <c r="Z240" s="3" t="str">
        <f t="shared" ca="1" si="83"/>
        <v>print_coded_string</v>
      </c>
      <c r="AA240" s="3" t="str">
        <f t="shared" ca="1" si="84"/>
        <v/>
      </c>
      <c r="AB240" s="3" t="str">
        <f ca="1">" "
&amp;AF240
&amp;IF(AND(OR(K240=5,K240=6),MOD(INT(J240/1000),10)=1)," A2","")
&amp;IF(AND(NOT(I240),J240=109,OFFSET(program!$B$2,0,disasm!$A240+1)&gt;0,NOT(ISNUMBER(FIND(" A1 "," "&amp;AF240&amp;" "))))," AUTOLABEL","")
&amp;" "</f>
        <v xml:space="preserve">  A2 </v>
      </c>
    </row>
    <row r="241" spans="1:32" x14ac:dyDescent="0.2">
      <c r="A241" s="1">
        <f t="shared" ca="1" si="64"/>
        <v>1787</v>
      </c>
      <c r="B241" s="2" t="str">
        <f t="shared" ca="1" si="65"/>
        <v>print_success_weight+35</v>
      </c>
      <c r="C241" s="3" t="str">
        <f ca="1">_xlfn.TEXTJOIN(" ",FALSE,OFFSET(program!$B$2,0,A241,1,M241))</f>
        <v>99</v>
      </c>
      <c r="D241" s="4" t="str">
        <f ca="1">IF($H241="data",".dat "&amp;Y241,
IF($H241="str",".str "&amp;_xlfn.TEXTJOIN(" ",FALSE,OFFSET(program!$B$2,0,A241+1,1,M241-1)),
IF(O241&lt;&gt;0,"LD"&amp;O241&amp;"  "&amp;CHOOSE(O241,Y241,Z241)&amp;", "&amp;AA241,
$L241&amp;" "&amp;_xlfn.TEXTJOIN(", ",TRUE,$Y241:$AA241)
)))</f>
        <v xml:space="preserve">END </v>
      </c>
      <c r="E241" s="19" t="b">
        <f t="shared" ca="1" si="66"/>
        <v>1</v>
      </c>
      <c r="F241" s="5" t="str">
        <f t="shared" ca="1" si="67"/>
        <v>print_success_weight</v>
      </c>
      <c r="G241" s="5">
        <f t="shared" ca="1" si="68"/>
        <v>1752</v>
      </c>
      <c r="H241" s="5" t="str">
        <f t="shared" si="69"/>
        <v>code</v>
      </c>
      <c r="I241" s="13" t="b">
        <f t="shared" si="70"/>
        <v>0</v>
      </c>
      <c r="J241" s="6">
        <f ca="1">OFFSET(program!$B$2,0,disasm!A241)</f>
        <v>99</v>
      </c>
      <c r="K241" s="7">
        <f t="shared" ca="1" si="71"/>
        <v>99</v>
      </c>
      <c r="L241" s="7" t="str">
        <f t="shared" ca="1" si="72"/>
        <v>END</v>
      </c>
      <c r="M241" s="7">
        <f t="shared" ca="1" si="73"/>
        <v>1</v>
      </c>
      <c r="N241" s="7">
        <f t="shared" ca="1" si="74"/>
        <v>0</v>
      </c>
      <c r="O241" s="7">
        <f t="shared" ca="1" si="75"/>
        <v>0</v>
      </c>
      <c r="P241" s="8" t="str">
        <f t="shared" ca="1" si="76"/>
        <v/>
      </c>
      <c r="Q241" s="8" t="str">
        <f t="shared" ca="1" si="77"/>
        <v/>
      </c>
      <c r="R241" s="8" t="str">
        <f t="shared" ca="1" si="78"/>
        <v/>
      </c>
      <c r="S241" s="8" t="str">
        <f t="shared" ca="1" si="79"/>
        <v/>
      </c>
      <c r="T241" s="8" t="str">
        <f t="shared" ca="1" si="80"/>
        <v/>
      </c>
      <c r="U241" s="8" t="str">
        <f t="shared" ca="1" si="81"/>
        <v/>
      </c>
      <c r="V241" s="7" t="str">
        <f ca="1">IF(P241="","",OFFSET(program!$B$2,0,disasm!$A241+COLUMN()-COLUMN($V241)+IF($I241,0,1)))</f>
        <v/>
      </c>
      <c r="W241" s="7" t="str">
        <f ca="1">IF(Q241="","",OFFSET(program!$B$2,0,disasm!$A241+COLUMN()-COLUMN($V241)+IF($I241,0,1)))</f>
        <v/>
      </c>
      <c r="X241" s="7" t="str">
        <f ca="1">IF(R241="","",OFFSET(program!$B$2,0,disasm!$A241+COLUMN()-COLUMN($V241)+IF($I241,0,1)))</f>
        <v/>
      </c>
      <c r="Y241" s="3" t="str">
        <f t="shared" ca="1" si="82"/>
        <v/>
      </c>
      <c r="Z241" s="3" t="str">
        <f t="shared" ca="1" si="83"/>
        <v/>
      </c>
      <c r="AA241" s="3" t="str">
        <f t="shared" ca="1" si="84"/>
        <v/>
      </c>
      <c r="AB241" s="3" t="str">
        <f ca="1">" "
&amp;AF241
&amp;IF(AND(OR(K241=5,K241=6),MOD(INT(J241/1000),10)=1)," A2","")
&amp;IF(AND(NOT(I241),J241=109,OFFSET(program!$B$2,0,disasm!$A241+1)&gt;0,NOT(ISNUMBER(FIND(" A1 "," "&amp;AF241&amp;" "))))," AUTOLABEL","")
&amp;" "</f>
        <v xml:space="preserve">  </v>
      </c>
    </row>
    <row r="242" spans="1:32" x14ac:dyDescent="0.2">
      <c r="A242" s="1">
        <f t="shared" ca="1" si="64"/>
        <v>1788</v>
      </c>
      <c r="B242" s="2" t="str">
        <f t="shared" ca="1" si="65"/>
        <v>print_success_weight+36</v>
      </c>
      <c r="C242" s="3" t="str">
        <f ca="1">_xlfn.TEXTJOIN(" ",FALSE,OFFSET(program!$B$2,0,A242,1,M242))</f>
        <v>1106 0 1787</v>
      </c>
      <c r="D242" s="4" t="str">
        <f ca="1">IF($H242="data",".dat "&amp;Y242,
IF($H242="str",".str "&amp;_xlfn.TEXTJOIN(" ",FALSE,OFFSET(program!$B$2,0,A242+1,1,M242-1)),
IF(O242&lt;&gt;0,"LD"&amp;O242&amp;"  "&amp;CHOOSE(O242,Y242,Z242)&amp;", "&amp;AA242,
$L242&amp;" "&amp;_xlfn.TEXTJOIN(", ",TRUE,$Y242:$AA242)
)))</f>
        <v>J=0  0, print_success_weight+35</v>
      </c>
      <c r="E242" s="19" t="b">
        <f t="shared" ca="1" si="66"/>
        <v>1</v>
      </c>
      <c r="F242" s="5" t="str">
        <f t="shared" ca="1" si="67"/>
        <v>print_success_weight</v>
      </c>
      <c r="G242" s="5">
        <f t="shared" ca="1" si="68"/>
        <v>1752</v>
      </c>
      <c r="H242" s="5" t="str">
        <f t="shared" si="69"/>
        <v>code</v>
      </c>
      <c r="I242" s="13" t="b">
        <f t="shared" si="70"/>
        <v>0</v>
      </c>
      <c r="J242" s="6">
        <f ca="1">OFFSET(program!$B$2,0,disasm!A242)</f>
        <v>1106</v>
      </c>
      <c r="K242" s="7">
        <f t="shared" ca="1" si="71"/>
        <v>6</v>
      </c>
      <c r="L242" s="7" t="str">
        <f t="shared" ca="1" si="72"/>
        <v xml:space="preserve">J=0 </v>
      </c>
      <c r="M242" s="7">
        <f t="shared" ca="1" si="73"/>
        <v>3</v>
      </c>
      <c r="N242" s="7">
        <f t="shared" ca="1" si="74"/>
        <v>2</v>
      </c>
      <c r="O242" s="7">
        <f t="shared" ca="1" si="75"/>
        <v>0</v>
      </c>
      <c r="P242" s="8">
        <f t="shared" ca="1" si="76"/>
        <v>1</v>
      </c>
      <c r="Q242" s="8">
        <f t="shared" ca="1" si="77"/>
        <v>1</v>
      </c>
      <c r="R242" s="8" t="str">
        <f t="shared" ca="1" si="78"/>
        <v/>
      </c>
      <c r="S242" s="8" t="str">
        <f t="shared" ca="1" si="79"/>
        <v>num</v>
      </c>
      <c r="T242" s="8" t="str">
        <f t="shared" ca="1" si="80"/>
        <v>addr</v>
      </c>
      <c r="U242" s="8" t="str">
        <f t="shared" ca="1" si="81"/>
        <v/>
      </c>
      <c r="V242" s="7">
        <f ca="1">IF(P242="","",OFFSET(program!$B$2,0,disasm!$A242+COLUMN()-COLUMN($V242)+IF($I242,0,1)))</f>
        <v>0</v>
      </c>
      <c r="W242" s="7">
        <f ca="1">IF(Q242="","",OFFSET(program!$B$2,0,disasm!$A242+COLUMN()-COLUMN($V242)+IF($I242,0,1)))</f>
        <v>1787</v>
      </c>
      <c r="X242" s="7" t="str">
        <f ca="1">IF(R242="","",OFFSET(program!$B$2,0,disasm!$A242+COLUMN()-COLUMN($V242)+IF($I242,0,1)))</f>
        <v/>
      </c>
      <c r="Y242" s="3" t="str">
        <f t="shared" ca="1" si="82"/>
        <v>0</v>
      </c>
      <c r="Z242" s="3" t="str">
        <f t="shared" ca="1" si="83"/>
        <v>print_success_weight+35</v>
      </c>
      <c r="AA242" s="3" t="str">
        <f t="shared" ca="1" si="84"/>
        <v/>
      </c>
      <c r="AB242" s="3" t="str">
        <f ca="1">" "
&amp;AF242
&amp;IF(AND(OR(K242=5,K242=6),MOD(INT(J242/1000),10)=1)," A2","")
&amp;IF(AND(NOT(I242),J242=109,OFFSET(program!$B$2,0,disasm!$A242+1)&gt;0,NOT(ISNUMBER(FIND(" A1 "," "&amp;AF242&amp;" "))))," AUTOLABEL","")
&amp;" "</f>
        <v xml:space="preserve">  A2 </v>
      </c>
    </row>
    <row r="243" spans="1:32" x14ac:dyDescent="0.2">
      <c r="A243" s="1">
        <f t="shared" ca="1" si="64"/>
        <v>1791</v>
      </c>
      <c r="B243" s="2" t="str">
        <f t="shared" ca="1" si="65"/>
        <v>print_success_weight+39</v>
      </c>
      <c r="C243" s="3" t="str">
        <f ca="1">_xlfn.TEXTJOIN(" ",FALSE,OFFSET(program!$B$2,0,A243,1,M243))</f>
        <v>109 -1</v>
      </c>
      <c r="D243" s="4" t="str">
        <f ca="1">IF($H243="data",".dat "&amp;Y243,
IF($H243="str",".str "&amp;_xlfn.TEXTJOIN(" ",FALSE,OFFSET(program!$B$2,0,A243+1,1,M243-1)),
IF(O243&lt;&gt;0,"LD"&amp;O243&amp;"  "&amp;CHOOSE(O243,Y243,Z243)&amp;", "&amp;AA243,
$L243&amp;" "&amp;_xlfn.TEXTJOIN(", ",TRUE,$Y243:$AA243)
)))</f>
        <v>SP+  -1</v>
      </c>
      <c r="E243" s="19" t="b">
        <f t="shared" ca="1" si="66"/>
        <v>1</v>
      </c>
      <c r="F243" s="5" t="str">
        <f t="shared" ca="1" si="67"/>
        <v>print_success_weight</v>
      </c>
      <c r="G243" s="5">
        <f t="shared" ca="1" si="68"/>
        <v>1752</v>
      </c>
      <c r="H243" s="5" t="str">
        <f t="shared" si="69"/>
        <v>code</v>
      </c>
      <c r="I243" s="13" t="b">
        <f t="shared" si="70"/>
        <v>0</v>
      </c>
      <c r="J243" s="6">
        <f ca="1">OFFSET(program!$B$2,0,disasm!A243)</f>
        <v>109</v>
      </c>
      <c r="K243" s="7">
        <f t="shared" ca="1" si="71"/>
        <v>9</v>
      </c>
      <c r="L243" s="7" t="str">
        <f t="shared" ca="1" si="72"/>
        <v xml:space="preserve">SP+ </v>
      </c>
      <c r="M243" s="7">
        <f t="shared" ca="1" si="73"/>
        <v>2</v>
      </c>
      <c r="N243" s="7">
        <f t="shared" ca="1" si="74"/>
        <v>1</v>
      </c>
      <c r="O243" s="7">
        <f t="shared" ca="1" si="75"/>
        <v>0</v>
      </c>
      <c r="P243" s="8">
        <f t="shared" ca="1" si="76"/>
        <v>1</v>
      </c>
      <c r="Q243" s="8" t="str">
        <f t="shared" ca="1" si="77"/>
        <v/>
      </c>
      <c r="R243" s="8" t="str">
        <f t="shared" ca="1" si="78"/>
        <v/>
      </c>
      <c r="S243" s="8" t="str">
        <f t="shared" ca="1" si="79"/>
        <v>num</v>
      </c>
      <c r="T243" s="8" t="str">
        <f t="shared" ca="1" si="80"/>
        <v/>
      </c>
      <c r="U243" s="8" t="str">
        <f t="shared" ca="1" si="81"/>
        <v/>
      </c>
      <c r="V243" s="7">
        <f ca="1">IF(P243="","",OFFSET(program!$B$2,0,disasm!$A243+COLUMN()-COLUMN($V243)+IF($I243,0,1)))</f>
        <v>-1</v>
      </c>
      <c r="W243" s="7" t="str">
        <f ca="1">IF(Q243="","",OFFSET(program!$B$2,0,disasm!$A243+COLUMN()-COLUMN($V243)+IF($I243,0,1)))</f>
        <v/>
      </c>
      <c r="X243" s="7" t="str">
        <f ca="1">IF(R243="","",OFFSET(program!$B$2,0,disasm!$A243+COLUMN()-COLUMN($V243)+IF($I243,0,1)))</f>
        <v/>
      </c>
      <c r="Y243" s="3" t="str">
        <f t="shared" ca="1" si="82"/>
        <v>-1</v>
      </c>
      <c r="Z243" s="3" t="str">
        <f t="shared" ca="1" si="83"/>
        <v/>
      </c>
      <c r="AA243" s="3" t="str">
        <f t="shared" ca="1" si="84"/>
        <v/>
      </c>
      <c r="AB243" s="3" t="str">
        <f ca="1">" "
&amp;AF243
&amp;IF(AND(OR(K243=5,K243=6),MOD(INT(J243/1000),10)=1)," A2","")
&amp;IF(AND(NOT(I243),J243=109,OFFSET(program!$B$2,0,disasm!$A243+1)&gt;0,NOT(ISNUMBER(FIND(" A1 "," "&amp;AF243&amp;" "))))," AUTOLABEL","")
&amp;" "</f>
        <v xml:space="preserve">  </v>
      </c>
    </row>
    <row r="244" spans="1:32" x14ac:dyDescent="0.2">
      <c r="A244" s="1">
        <f t="shared" ca="1" si="64"/>
        <v>1793</v>
      </c>
      <c r="B244" s="2" t="str">
        <f t="shared" ca="1" si="65"/>
        <v>print_success_weight+41</v>
      </c>
      <c r="C244" s="3" t="str">
        <f ca="1">_xlfn.TEXTJOIN(" ",FALSE,OFFSET(program!$B$2,0,A244,1,M244))</f>
        <v>2105 1 0</v>
      </c>
      <c r="D244" s="4" t="str">
        <f ca="1">IF($H244="data",".dat "&amp;Y244,
IF($H244="str",".str "&amp;_xlfn.TEXTJOIN(" ",FALSE,OFFSET(program!$B$2,0,A244+1,1,M244-1)),
IF(O244&lt;&gt;0,"LD"&amp;O244&amp;"  "&amp;CHOOSE(O244,Y244,Z244)&amp;", "&amp;AA244,
$L244&amp;" "&amp;_xlfn.TEXTJOIN(", ",TRUE,$Y244:$AA244)
)))</f>
        <v>J!=0 1, [SP+0]</v>
      </c>
      <c r="E244" s="19" t="b">
        <f t="shared" ca="1" si="66"/>
        <v>1</v>
      </c>
      <c r="F244" s="5" t="str">
        <f t="shared" ca="1" si="67"/>
        <v>print_success_weight</v>
      </c>
      <c r="G244" s="5">
        <f t="shared" ca="1" si="68"/>
        <v>1752</v>
      </c>
      <c r="H244" s="5" t="str">
        <f t="shared" si="69"/>
        <v>code</v>
      </c>
      <c r="I244" s="13" t="b">
        <f t="shared" si="70"/>
        <v>0</v>
      </c>
      <c r="J244" s="6">
        <f ca="1">OFFSET(program!$B$2,0,disasm!A244)</f>
        <v>2105</v>
      </c>
      <c r="K244" s="7">
        <f t="shared" ca="1" si="71"/>
        <v>5</v>
      </c>
      <c r="L244" s="7" t="str">
        <f t="shared" ca="1" si="72"/>
        <v>J!=0</v>
      </c>
      <c r="M244" s="7">
        <f t="shared" ca="1" si="73"/>
        <v>3</v>
      </c>
      <c r="N244" s="7">
        <f t="shared" ca="1" si="74"/>
        <v>2</v>
      </c>
      <c r="O244" s="7">
        <f t="shared" ca="1" si="75"/>
        <v>0</v>
      </c>
      <c r="P244" s="8">
        <f t="shared" ca="1" si="76"/>
        <v>1</v>
      </c>
      <c r="Q244" s="8">
        <f t="shared" ca="1" si="77"/>
        <v>2</v>
      </c>
      <c r="R244" s="8" t="str">
        <f t="shared" ca="1" si="78"/>
        <v/>
      </c>
      <c r="S244" s="8" t="str">
        <f t="shared" ca="1" si="79"/>
        <v>num</v>
      </c>
      <c r="T244" s="8" t="str">
        <f t="shared" ca="1" si="80"/>
        <v>num</v>
      </c>
      <c r="U244" s="8" t="str">
        <f t="shared" ca="1" si="81"/>
        <v/>
      </c>
      <c r="V244" s="7">
        <f ca="1">IF(P244="","",OFFSET(program!$B$2,0,disasm!$A244+COLUMN()-COLUMN($V244)+IF($I244,0,1)))</f>
        <v>1</v>
      </c>
      <c r="W244" s="7">
        <f ca="1">IF(Q244="","",OFFSET(program!$B$2,0,disasm!$A244+COLUMN()-COLUMN($V244)+IF($I244,0,1)))</f>
        <v>0</v>
      </c>
      <c r="X244" s="7" t="str">
        <f ca="1">IF(R244="","",OFFSET(program!$B$2,0,disasm!$A244+COLUMN()-COLUMN($V244)+IF($I244,0,1)))</f>
        <v/>
      </c>
      <c r="Y244" s="3" t="str">
        <f t="shared" ca="1" si="82"/>
        <v>1</v>
      </c>
      <c r="Z244" s="3" t="str">
        <f t="shared" ca="1" si="83"/>
        <v>[SP+0]</v>
      </c>
      <c r="AA244" s="3" t="str">
        <f t="shared" ca="1" si="84"/>
        <v/>
      </c>
      <c r="AB244" s="3" t="str">
        <f ca="1">" "
&amp;AF244
&amp;IF(AND(OR(K244=5,K244=6),MOD(INT(J244/1000),10)=1)," A2","")
&amp;IF(AND(NOT(I244),J244=109,OFFSET(program!$B$2,0,disasm!$A244+1)&gt;0,NOT(ISNUMBER(FIND(" A1 "," "&amp;AF244&amp;" "))))," AUTOLABEL","")
&amp;" "</f>
        <v xml:space="preserve">  </v>
      </c>
    </row>
    <row r="245" spans="1:32" x14ac:dyDescent="0.2">
      <c r="A245" s="1">
        <f t="shared" ca="1" si="64"/>
        <v>1796</v>
      </c>
      <c r="B245" s="2" t="str">
        <f t="shared" ca="1" si="65"/>
        <v>objhdl_escape_pod</v>
      </c>
      <c r="C245" s="3" t="str">
        <f ca="1">_xlfn.TEXTJOIN(" ",FALSE,OFFSET(program!$B$2,0,A245,1,M245))</f>
        <v>109 1</v>
      </c>
      <c r="D245" s="4" t="str">
        <f ca="1">IF($H245="data",".dat "&amp;Y245,
IF($H245="str",".str "&amp;_xlfn.TEXTJOIN(" ",FALSE,OFFSET(program!$B$2,0,A245+1,1,M245-1)),
IF(O245&lt;&gt;0,"LD"&amp;O245&amp;"  "&amp;CHOOSE(O245,Y245,Z245)&amp;", "&amp;AA245,
$L245&amp;" "&amp;_xlfn.TEXTJOIN(", ",TRUE,$Y245:$AA245)
)))</f>
        <v>SP+  1</v>
      </c>
      <c r="E245" s="19" t="b">
        <f t="shared" ca="1" si="66"/>
        <v>0</v>
      </c>
      <c r="F245" s="5" t="str">
        <f t="shared" si="67"/>
        <v>objhdl_escape_pod</v>
      </c>
      <c r="G245" s="5">
        <f t="shared" ca="1" si="68"/>
        <v>1796</v>
      </c>
      <c r="H245" s="5" t="str">
        <f t="shared" si="69"/>
        <v>code</v>
      </c>
      <c r="I245" s="13" t="b">
        <f t="shared" si="70"/>
        <v>0</v>
      </c>
      <c r="J245" s="6">
        <f ca="1">OFFSET(program!$B$2,0,disasm!A245)</f>
        <v>109</v>
      </c>
      <c r="K245" s="7">
        <f t="shared" ca="1" si="71"/>
        <v>9</v>
      </c>
      <c r="L245" s="7" t="str">
        <f t="shared" ca="1" si="72"/>
        <v xml:space="preserve">SP+ </v>
      </c>
      <c r="M245" s="7">
        <f t="shared" ca="1" si="73"/>
        <v>2</v>
      </c>
      <c r="N245" s="7">
        <f t="shared" ca="1" si="74"/>
        <v>1</v>
      </c>
      <c r="O245" s="7">
        <f t="shared" ca="1" si="75"/>
        <v>0</v>
      </c>
      <c r="P245" s="8">
        <f t="shared" ca="1" si="76"/>
        <v>1</v>
      </c>
      <c r="Q245" s="8" t="str">
        <f t="shared" ca="1" si="77"/>
        <v/>
      </c>
      <c r="R245" s="8" t="str">
        <f t="shared" ca="1" si="78"/>
        <v/>
      </c>
      <c r="S245" s="8" t="str">
        <f t="shared" ca="1" si="79"/>
        <v>num</v>
      </c>
      <c r="T245" s="8" t="str">
        <f t="shared" ca="1" si="80"/>
        <v/>
      </c>
      <c r="U245" s="8" t="str">
        <f t="shared" ca="1" si="81"/>
        <v/>
      </c>
      <c r="V245" s="7">
        <f ca="1">IF(P245="","",OFFSET(program!$B$2,0,disasm!$A245+COLUMN()-COLUMN($V245)+IF($I245,0,1)))</f>
        <v>1</v>
      </c>
      <c r="W245" s="7" t="str">
        <f ca="1">IF(Q245="","",OFFSET(program!$B$2,0,disasm!$A245+COLUMN()-COLUMN($V245)+IF($I245,0,1)))</f>
        <v/>
      </c>
      <c r="X245" s="7" t="str">
        <f ca="1">IF(R245="","",OFFSET(program!$B$2,0,disasm!$A245+COLUMN()-COLUMN($V245)+IF($I245,0,1)))</f>
        <v/>
      </c>
      <c r="Y245" s="3" t="str">
        <f t="shared" ca="1" si="82"/>
        <v>1</v>
      </c>
      <c r="Z245" s="3" t="str">
        <f t="shared" ca="1" si="83"/>
        <v/>
      </c>
      <c r="AA245" s="3" t="str">
        <f t="shared" ca="1" si="84"/>
        <v/>
      </c>
      <c r="AB245" s="3" t="str">
        <f ca="1">" "
&amp;AF245
&amp;IF(AND(OR(K245=5,K245=6),MOD(INT(J245/1000),10)=1)," A2","")
&amp;IF(AND(NOT(I245),J245=109,OFFSET(program!$B$2,0,disasm!$A245+1)&gt;0,NOT(ISNUMBER(FIND(" A1 "," "&amp;AF245&amp;" "))))," AUTOLABEL","")
&amp;" "</f>
        <v xml:space="preserve">  AUTOLABEL </v>
      </c>
      <c r="AE245" s="29" t="s">
        <v>341</v>
      </c>
    </row>
    <row r="246" spans="1:32" x14ac:dyDescent="0.2">
      <c r="A246" s="1">
        <f t="shared" ca="1" si="64"/>
        <v>1798</v>
      </c>
      <c r="B246" s="2" t="str">
        <f t="shared" ca="1" si="65"/>
        <v>objhdl_escape_pod+2</v>
      </c>
      <c r="C246" s="3" t="str">
        <f ca="1">_xlfn.TEXTJOIN(" ",FALSE,OFFSET(program!$B$2,0,A246,1,M246))</f>
        <v>21102 1 512 1</v>
      </c>
      <c r="D246" s="4" t="str">
        <f ca="1">IF($H246="data",".dat "&amp;Y246,
IF($H246="str",".str "&amp;_xlfn.TEXTJOIN(" ",FALSE,OFFSET(program!$B$2,0,A246+1,1,M246-1)),
IF(O246&lt;&gt;0,"LD"&amp;O246&amp;"  "&amp;CHOOSE(O246,Y246,Z246)&amp;", "&amp;AA246,
$L246&amp;" "&amp;_xlfn.TEXTJOIN(", ",TRUE,$Y246:$AA246)
)))</f>
        <v>LD2  str.you_launched_into_space, [SP+1]</v>
      </c>
      <c r="E246" s="19" t="b">
        <f t="shared" ca="1" si="66"/>
        <v>0</v>
      </c>
      <c r="F246" s="5" t="str">
        <f t="shared" ca="1" si="67"/>
        <v>objhdl_escape_pod</v>
      </c>
      <c r="G246" s="5">
        <f t="shared" ca="1" si="68"/>
        <v>1796</v>
      </c>
      <c r="H246" s="5" t="str">
        <f t="shared" si="69"/>
        <v>code</v>
      </c>
      <c r="I246" s="13" t="b">
        <f t="shared" si="70"/>
        <v>0</v>
      </c>
      <c r="J246" s="6">
        <f ca="1">OFFSET(program!$B$2,0,disasm!A246)</f>
        <v>21102</v>
      </c>
      <c r="K246" s="7">
        <f t="shared" ca="1" si="71"/>
        <v>2</v>
      </c>
      <c r="L246" s="7" t="str">
        <f t="shared" ca="1" si="72"/>
        <v xml:space="preserve">MUL </v>
      </c>
      <c r="M246" s="7">
        <f t="shared" ca="1" si="73"/>
        <v>4</v>
      </c>
      <c r="N246" s="7">
        <f t="shared" ca="1" si="74"/>
        <v>3</v>
      </c>
      <c r="O246" s="7">
        <f t="shared" ca="1" si="75"/>
        <v>2</v>
      </c>
      <c r="P246" s="8">
        <f t="shared" ca="1" si="76"/>
        <v>1</v>
      </c>
      <c r="Q246" s="8">
        <f t="shared" ca="1" si="77"/>
        <v>1</v>
      </c>
      <c r="R246" s="8">
        <f t="shared" ca="1" si="78"/>
        <v>2</v>
      </c>
      <c r="S246" s="8" t="str">
        <f t="shared" ca="1" si="79"/>
        <v>num</v>
      </c>
      <c r="T246" s="8" t="str">
        <f t="shared" ca="1" si="80"/>
        <v>addr</v>
      </c>
      <c r="U246" s="8" t="str">
        <f t="shared" ca="1" si="81"/>
        <v>num</v>
      </c>
      <c r="V246" s="7">
        <f ca="1">IF(P246="","",OFFSET(program!$B$2,0,disasm!$A246+COLUMN()-COLUMN($V246)+IF($I246,0,1)))</f>
        <v>1</v>
      </c>
      <c r="W246" s="7">
        <f ca="1">IF(Q246="","",OFFSET(program!$B$2,0,disasm!$A246+COLUMN()-COLUMN($V246)+IF($I246,0,1)))</f>
        <v>512</v>
      </c>
      <c r="X246" s="7">
        <f ca="1">IF(R246="","",OFFSET(program!$B$2,0,disasm!$A246+COLUMN()-COLUMN($V246)+IF($I246,0,1)))</f>
        <v>1</v>
      </c>
      <c r="Y246" s="3" t="str">
        <f t="shared" ca="1" si="82"/>
        <v>1</v>
      </c>
      <c r="Z246" s="3" t="str">
        <f t="shared" ca="1" si="83"/>
        <v>str.you_launched_into_space</v>
      </c>
      <c r="AA246" s="3" t="str">
        <f t="shared" ca="1" si="84"/>
        <v>[SP+1]</v>
      </c>
      <c r="AB246" s="3" t="str">
        <f ca="1">" "
&amp;AF246
&amp;IF(AND(OR(K246=5,K246=6),MOD(INT(J246/1000),10)=1)," A2","")
&amp;IF(AND(NOT(I246),J246=109,OFFSET(program!$B$2,0,disasm!$A246+1)&gt;0,NOT(ISNUMBER(FIND(" A1 "," "&amp;AF246&amp;" "))))," AUTOLABEL","")
&amp;" "</f>
        <v xml:space="preserve"> A2 </v>
      </c>
      <c r="AF246" s="12" t="s">
        <v>19</v>
      </c>
    </row>
    <row r="247" spans="1:32" x14ac:dyDescent="0.2">
      <c r="A247" s="1">
        <f t="shared" ca="1" si="64"/>
        <v>1802</v>
      </c>
      <c r="B247" s="2" t="str">
        <f t="shared" ca="1" si="65"/>
        <v>objhdl_escape_pod+6</v>
      </c>
      <c r="C247" s="3" t="str">
        <f ca="1">_xlfn.TEXTJOIN(" ",FALSE,OFFSET(program!$B$2,0,A247,1,M247))</f>
        <v>21102 1 1809 0</v>
      </c>
      <c r="D247" s="4" t="str">
        <f ca="1">IF($H247="data",".dat "&amp;Y247,
IF($H247="str",".str "&amp;_xlfn.TEXTJOIN(" ",FALSE,OFFSET(program!$B$2,0,A247+1,1,M247-1)),
IF(O247&lt;&gt;0,"LD"&amp;O247&amp;"  "&amp;CHOOSE(O247,Y247,Z247)&amp;", "&amp;AA247,
$L247&amp;" "&amp;_xlfn.TEXTJOIN(", ",TRUE,$Y247:$AA247)
)))</f>
        <v>LD2  objhdl_escape_pod+13, [SP+0]</v>
      </c>
      <c r="E247" s="19" t="b">
        <f t="shared" ca="1" si="66"/>
        <v>0</v>
      </c>
      <c r="F247" s="5" t="str">
        <f t="shared" ca="1" si="67"/>
        <v>objhdl_escape_pod</v>
      </c>
      <c r="G247" s="5">
        <f t="shared" ca="1" si="68"/>
        <v>1796</v>
      </c>
      <c r="H247" s="5" t="str">
        <f t="shared" si="69"/>
        <v>code</v>
      </c>
      <c r="I247" s="13" t="b">
        <f t="shared" si="70"/>
        <v>0</v>
      </c>
      <c r="J247" s="6">
        <f ca="1">OFFSET(program!$B$2,0,disasm!A247)</f>
        <v>21102</v>
      </c>
      <c r="K247" s="7">
        <f t="shared" ca="1" si="71"/>
        <v>2</v>
      </c>
      <c r="L247" s="7" t="str">
        <f t="shared" ca="1" si="72"/>
        <v xml:space="preserve">MUL </v>
      </c>
      <c r="M247" s="7">
        <f t="shared" ca="1" si="73"/>
        <v>4</v>
      </c>
      <c r="N247" s="7">
        <f t="shared" ca="1" si="74"/>
        <v>3</v>
      </c>
      <c r="O247" s="7">
        <f t="shared" ca="1" si="75"/>
        <v>2</v>
      </c>
      <c r="P247" s="8">
        <f t="shared" ca="1" si="76"/>
        <v>1</v>
      </c>
      <c r="Q247" s="8">
        <f t="shared" ca="1" si="77"/>
        <v>1</v>
      </c>
      <c r="R247" s="8">
        <f t="shared" ca="1" si="78"/>
        <v>2</v>
      </c>
      <c r="S247" s="8" t="str">
        <f t="shared" ca="1" si="79"/>
        <v>num</v>
      </c>
      <c r="T247" s="8" t="str">
        <f t="shared" ca="1" si="80"/>
        <v>addr</v>
      </c>
      <c r="U247" s="8" t="str">
        <f t="shared" ca="1" si="81"/>
        <v>num</v>
      </c>
      <c r="V247" s="7">
        <f ca="1">IF(P247="","",OFFSET(program!$B$2,0,disasm!$A247+COLUMN()-COLUMN($V247)+IF($I247,0,1)))</f>
        <v>1</v>
      </c>
      <c r="W247" s="7">
        <f ca="1">IF(Q247="","",OFFSET(program!$B$2,0,disasm!$A247+COLUMN()-COLUMN($V247)+IF($I247,0,1)))</f>
        <v>1809</v>
      </c>
      <c r="X247" s="7">
        <f ca="1">IF(R247="","",OFFSET(program!$B$2,0,disasm!$A247+COLUMN()-COLUMN($V247)+IF($I247,0,1)))</f>
        <v>0</v>
      </c>
      <c r="Y247" s="3" t="str">
        <f t="shared" ca="1" si="82"/>
        <v>1</v>
      </c>
      <c r="Z247" s="3" t="str">
        <f t="shared" ca="1" si="83"/>
        <v>objhdl_escape_pod+13</v>
      </c>
      <c r="AA247" s="3" t="str">
        <f t="shared" ca="1" si="84"/>
        <v>[SP+0]</v>
      </c>
      <c r="AB247" s="3" t="str">
        <f ca="1">" "
&amp;AF247
&amp;IF(AND(OR(K247=5,K247=6),MOD(INT(J247/1000),10)=1)," A2","")
&amp;IF(AND(NOT(I247),J247=109,OFFSET(program!$B$2,0,disasm!$A247+1)&gt;0,NOT(ISNUMBER(FIND(" A1 "," "&amp;AF247&amp;" "))))," AUTOLABEL","")
&amp;" "</f>
        <v xml:space="preserve"> A2 </v>
      </c>
      <c r="AF247" s="12" t="s">
        <v>19</v>
      </c>
    </row>
    <row r="248" spans="1:32" x14ac:dyDescent="0.2">
      <c r="A248" s="1">
        <f t="shared" ca="1" si="64"/>
        <v>1806</v>
      </c>
      <c r="B248" s="2" t="str">
        <f t="shared" ca="1" si="65"/>
        <v>objhdl_escape_pod+10</v>
      </c>
      <c r="C248" s="3" t="str">
        <f ca="1">_xlfn.TEXTJOIN(" ",FALSE,OFFSET(program!$B$2,0,A248,1,M248))</f>
        <v>1106 0 1234</v>
      </c>
      <c r="D248" s="4" t="str">
        <f ca="1">IF($H248="data",".dat "&amp;Y248,
IF($H248="str",".str "&amp;_xlfn.TEXTJOIN(" ",FALSE,OFFSET(program!$B$2,0,A248+1,1,M248-1)),
IF(O248&lt;&gt;0,"LD"&amp;O248&amp;"  "&amp;CHOOSE(O248,Y248,Z248)&amp;", "&amp;AA248,
$L248&amp;" "&amp;_xlfn.TEXTJOIN(", ",TRUE,$Y248:$AA248)
)))</f>
        <v>J=0  0, print_coded_string</v>
      </c>
      <c r="E248" s="19" t="b">
        <f t="shared" ca="1" si="66"/>
        <v>0</v>
      </c>
      <c r="F248" s="5" t="str">
        <f t="shared" ca="1" si="67"/>
        <v>objhdl_escape_pod</v>
      </c>
      <c r="G248" s="5">
        <f t="shared" ca="1" si="68"/>
        <v>1796</v>
      </c>
      <c r="H248" s="5" t="str">
        <f t="shared" si="69"/>
        <v>code</v>
      </c>
      <c r="I248" s="13" t="b">
        <f t="shared" si="70"/>
        <v>0</v>
      </c>
      <c r="J248" s="6">
        <f ca="1">OFFSET(program!$B$2,0,disasm!A248)</f>
        <v>1106</v>
      </c>
      <c r="K248" s="7">
        <f t="shared" ca="1" si="71"/>
        <v>6</v>
      </c>
      <c r="L248" s="7" t="str">
        <f t="shared" ca="1" si="72"/>
        <v xml:space="preserve">J=0 </v>
      </c>
      <c r="M248" s="7">
        <f t="shared" ca="1" si="73"/>
        <v>3</v>
      </c>
      <c r="N248" s="7">
        <f t="shared" ca="1" si="74"/>
        <v>2</v>
      </c>
      <c r="O248" s="7">
        <f t="shared" ca="1" si="75"/>
        <v>0</v>
      </c>
      <c r="P248" s="8">
        <f t="shared" ca="1" si="76"/>
        <v>1</v>
      </c>
      <c r="Q248" s="8">
        <f t="shared" ca="1" si="77"/>
        <v>1</v>
      </c>
      <c r="R248" s="8" t="str">
        <f t="shared" ca="1" si="78"/>
        <v/>
      </c>
      <c r="S248" s="8" t="str">
        <f t="shared" ca="1" si="79"/>
        <v>num</v>
      </c>
      <c r="T248" s="8" t="str">
        <f t="shared" ca="1" si="80"/>
        <v>addr</v>
      </c>
      <c r="U248" s="8" t="str">
        <f t="shared" ca="1" si="81"/>
        <v/>
      </c>
      <c r="V248" s="7">
        <f ca="1">IF(P248="","",OFFSET(program!$B$2,0,disasm!$A248+COLUMN()-COLUMN($V248)+IF($I248,0,1)))</f>
        <v>0</v>
      </c>
      <c r="W248" s="7">
        <f ca="1">IF(Q248="","",OFFSET(program!$B$2,0,disasm!$A248+COLUMN()-COLUMN($V248)+IF($I248,0,1)))</f>
        <v>1234</v>
      </c>
      <c r="X248" s="7" t="str">
        <f ca="1">IF(R248="","",OFFSET(program!$B$2,0,disasm!$A248+COLUMN()-COLUMN($V248)+IF($I248,0,1)))</f>
        <v/>
      </c>
      <c r="Y248" s="3" t="str">
        <f t="shared" ca="1" si="82"/>
        <v>0</v>
      </c>
      <c r="Z248" s="3" t="str">
        <f t="shared" ca="1" si="83"/>
        <v>print_coded_string</v>
      </c>
      <c r="AA248" s="3" t="str">
        <f t="shared" ca="1" si="84"/>
        <v/>
      </c>
      <c r="AB248" s="3" t="str">
        <f ca="1">" "
&amp;AF248
&amp;IF(AND(OR(K248=5,K248=6),MOD(INT(J248/1000),10)=1)," A2","")
&amp;IF(AND(NOT(I248),J248=109,OFFSET(program!$B$2,0,disasm!$A248+1)&gt;0,NOT(ISNUMBER(FIND(" A1 "," "&amp;AF248&amp;" "))))," AUTOLABEL","")
&amp;" "</f>
        <v xml:space="preserve">  A2 </v>
      </c>
    </row>
    <row r="249" spans="1:32" x14ac:dyDescent="0.2">
      <c r="A249" s="1">
        <f t="shared" ca="1" si="64"/>
        <v>1809</v>
      </c>
      <c r="B249" s="2" t="str">
        <f t="shared" ca="1" si="65"/>
        <v>objhdl_escape_pod+13</v>
      </c>
      <c r="C249" s="3" t="str">
        <f ca="1">_xlfn.TEXTJOIN(" ",FALSE,OFFSET(program!$B$2,0,A249,1,M249))</f>
        <v>99</v>
      </c>
      <c r="D249" s="4" t="str">
        <f ca="1">IF($H249="data",".dat "&amp;Y249,
IF($H249="str",".str "&amp;_xlfn.TEXTJOIN(" ",FALSE,OFFSET(program!$B$2,0,A249+1,1,M249-1)),
IF(O249&lt;&gt;0,"LD"&amp;O249&amp;"  "&amp;CHOOSE(O249,Y249,Z249)&amp;", "&amp;AA249,
$L249&amp;" "&amp;_xlfn.TEXTJOIN(", ",TRUE,$Y249:$AA249)
)))</f>
        <v xml:space="preserve">END </v>
      </c>
      <c r="E249" s="19" t="b">
        <f t="shared" ca="1" si="66"/>
        <v>0</v>
      </c>
      <c r="F249" s="5" t="str">
        <f t="shared" ca="1" si="67"/>
        <v>objhdl_escape_pod</v>
      </c>
      <c r="G249" s="5">
        <f t="shared" ca="1" si="68"/>
        <v>1796</v>
      </c>
      <c r="H249" s="5" t="str">
        <f t="shared" si="69"/>
        <v>code</v>
      </c>
      <c r="I249" s="13" t="b">
        <f t="shared" si="70"/>
        <v>0</v>
      </c>
      <c r="J249" s="6">
        <f ca="1">OFFSET(program!$B$2,0,disasm!A249)</f>
        <v>99</v>
      </c>
      <c r="K249" s="7">
        <f t="shared" ca="1" si="71"/>
        <v>99</v>
      </c>
      <c r="L249" s="7" t="str">
        <f t="shared" ca="1" si="72"/>
        <v>END</v>
      </c>
      <c r="M249" s="7">
        <f t="shared" ca="1" si="73"/>
        <v>1</v>
      </c>
      <c r="N249" s="7">
        <f t="shared" ca="1" si="74"/>
        <v>0</v>
      </c>
      <c r="O249" s="7">
        <f t="shared" ca="1" si="75"/>
        <v>0</v>
      </c>
      <c r="P249" s="8" t="str">
        <f t="shared" ca="1" si="76"/>
        <v/>
      </c>
      <c r="Q249" s="8" t="str">
        <f t="shared" ca="1" si="77"/>
        <v/>
      </c>
      <c r="R249" s="8" t="str">
        <f t="shared" ca="1" si="78"/>
        <v/>
      </c>
      <c r="S249" s="8" t="str">
        <f t="shared" ca="1" si="79"/>
        <v/>
      </c>
      <c r="T249" s="8" t="str">
        <f t="shared" ca="1" si="80"/>
        <v/>
      </c>
      <c r="U249" s="8" t="str">
        <f t="shared" ca="1" si="81"/>
        <v/>
      </c>
      <c r="V249" s="7" t="str">
        <f ca="1">IF(P249="","",OFFSET(program!$B$2,0,disasm!$A249+COLUMN()-COLUMN($V249)+IF($I249,0,1)))</f>
        <v/>
      </c>
      <c r="W249" s="7" t="str">
        <f ca="1">IF(Q249="","",OFFSET(program!$B$2,0,disasm!$A249+COLUMN()-COLUMN($V249)+IF($I249,0,1)))</f>
        <v/>
      </c>
      <c r="X249" s="7" t="str">
        <f ca="1">IF(R249="","",OFFSET(program!$B$2,0,disasm!$A249+COLUMN()-COLUMN($V249)+IF($I249,0,1)))</f>
        <v/>
      </c>
      <c r="Y249" s="3" t="str">
        <f t="shared" ca="1" si="82"/>
        <v/>
      </c>
      <c r="Z249" s="3" t="str">
        <f t="shared" ca="1" si="83"/>
        <v/>
      </c>
      <c r="AA249" s="3" t="str">
        <f t="shared" ca="1" si="84"/>
        <v/>
      </c>
      <c r="AB249" s="3" t="str">
        <f ca="1">" "
&amp;AF249
&amp;IF(AND(OR(K249=5,K249=6),MOD(INT(J249/1000),10)=1)," A2","")
&amp;IF(AND(NOT(I249),J249=109,OFFSET(program!$B$2,0,disasm!$A249+1)&gt;0,NOT(ISNUMBER(FIND(" A1 "," "&amp;AF249&amp;" "))))," AUTOLABEL","")
&amp;" "</f>
        <v xml:space="preserve">  </v>
      </c>
    </row>
    <row r="250" spans="1:32" x14ac:dyDescent="0.2">
      <c r="A250" s="1">
        <f t="shared" ca="1" si="64"/>
        <v>1810</v>
      </c>
      <c r="B250" s="2" t="str">
        <f t="shared" ca="1" si="65"/>
        <v>objhdl_escape_pod+14</v>
      </c>
      <c r="C250" s="3" t="str">
        <f ca="1">_xlfn.TEXTJOIN(" ",FALSE,OFFSET(program!$B$2,0,A250,1,M250))</f>
        <v>1106 0 1809</v>
      </c>
      <c r="D250" s="4" t="str">
        <f ca="1">IF($H250="data",".dat "&amp;Y250,
IF($H250="str",".str "&amp;_xlfn.TEXTJOIN(" ",FALSE,OFFSET(program!$B$2,0,A250+1,1,M250-1)),
IF(O250&lt;&gt;0,"LD"&amp;O250&amp;"  "&amp;CHOOSE(O250,Y250,Z250)&amp;", "&amp;AA250,
$L250&amp;" "&amp;_xlfn.TEXTJOIN(", ",TRUE,$Y250:$AA250)
)))</f>
        <v>J=0  0, objhdl_escape_pod+13</v>
      </c>
      <c r="E250" s="19" t="b">
        <f t="shared" ca="1" si="66"/>
        <v>0</v>
      </c>
      <c r="F250" s="5" t="str">
        <f t="shared" ca="1" si="67"/>
        <v>objhdl_escape_pod</v>
      </c>
      <c r="G250" s="5">
        <f t="shared" ca="1" si="68"/>
        <v>1796</v>
      </c>
      <c r="H250" s="5" t="str">
        <f t="shared" si="69"/>
        <v>code</v>
      </c>
      <c r="I250" s="13" t="b">
        <f t="shared" si="70"/>
        <v>0</v>
      </c>
      <c r="J250" s="6">
        <f ca="1">OFFSET(program!$B$2,0,disasm!A250)</f>
        <v>1106</v>
      </c>
      <c r="K250" s="7">
        <f t="shared" ca="1" si="71"/>
        <v>6</v>
      </c>
      <c r="L250" s="7" t="str">
        <f t="shared" ca="1" si="72"/>
        <v xml:space="preserve">J=0 </v>
      </c>
      <c r="M250" s="7">
        <f t="shared" ca="1" si="73"/>
        <v>3</v>
      </c>
      <c r="N250" s="7">
        <f t="shared" ca="1" si="74"/>
        <v>2</v>
      </c>
      <c r="O250" s="7">
        <f t="shared" ca="1" si="75"/>
        <v>0</v>
      </c>
      <c r="P250" s="8">
        <f t="shared" ca="1" si="76"/>
        <v>1</v>
      </c>
      <c r="Q250" s="8">
        <f t="shared" ca="1" si="77"/>
        <v>1</v>
      </c>
      <c r="R250" s="8" t="str">
        <f t="shared" ca="1" si="78"/>
        <v/>
      </c>
      <c r="S250" s="8" t="str">
        <f t="shared" ca="1" si="79"/>
        <v>num</v>
      </c>
      <c r="T250" s="8" t="str">
        <f t="shared" ca="1" si="80"/>
        <v>addr</v>
      </c>
      <c r="U250" s="8" t="str">
        <f t="shared" ca="1" si="81"/>
        <v/>
      </c>
      <c r="V250" s="7">
        <f ca="1">IF(P250="","",OFFSET(program!$B$2,0,disasm!$A250+COLUMN()-COLUMN($V250)+IF($I250,0,1)))</f>
        <v>0</v>
      </c>
      <c r="W250" s="7">
        <f ca="1">IF(Q250="","",OFFSET(program!$B$2,0,disasm!$A250+COLUMN()-COLUMN($V250)+IF($I250,0,1)))</f>
        <v>1809</v>
      </c>
      <c r="X250" s="7" t="str">
        <f ca="1">IF(R250="","",OFFSET(program!$B$2,0,disasm!$A250+COLUMN()-COLUMN($V250)+IF($I250,0,1)))</f>
        <v/>
      </c>
      <c r="Y250" s="3" t="str">
        <f t="shared" ca="1" si="82"/>
        <v>0</v>
      </c>
      <c r="Z250" s="3" t="str">
        <f t="shared" ca="1" si="83"/>
        <v>objhdl_escape_pod+13</v>
      </c>
      <c r="AA250" s="3" t="str">
        <f t="shared" ca="1" si="84"/>
        <v/>
      </c>
      <c r="AB250" s="3" t="str">
        <f ca="1">" "
&amp;AF250
&amp;IF(AND(OR(K250=5,K250=6),MOD(INT(J250/1000),10)=1)," A2","")
&amp;IF(AND(NOT(I250),J250=109,OFFSET(program!$B$2,0,disasm!$A250+1)&gt;0,NOT(ISNUMBER(FIND(" A1 "," "&amp;AF250&amp;" "))))," AUTOLABEL","")
&amp;" "</f>
        <v xml:space="preserve">  A2 </v>
      </c>
    </row>
    <row r="251" spans="1:32" x14ac:dyDescent="0.2">
      <c r="A251" s="1">
        <f t="shared" ca="1" si="64"/>
        <v>1813</v>
      </c>
      <c r="B251" s="2" t="str">
        <f t="shared" ca="1" si="65"/>
        <v>objhdl_escape_pod+17</v>
      </c>
      <c r="C251" s="3" t="str">
        <f ca="1">_xlfn.TEXTJOIN(" ",FALSE,OFFSET(program!$B$2,0,A251,1,M251))</f>
        <v>109 -1</v>
      </c>
      <c r="D251" s="4" t="str">
        <f ca="1">IF($H251="data",".dat "&amp;Y251,
IF($H251="str",".str "&amp;_xlfn.TEXTJOIN(" ",FALSE,OFFSET(program!$B$2,0,A251+1,1,M251-1)),
IF(O251&lt;&gt;0,"LD"&amp;O251&amp;"  "&amp;CHOOSE(O251,Y251,Z251)&amp;", "&amp;AA251,
$L251&amp;" "&amp;_xlfn.TEXTJOIN(", ",TRUE,$Y251:$AA251)
)))</f>
        <v>SP+  -1</v>
      </c>
      <c r="E251" s="19" t="b">
        <f t="shared" ca="1" si="66"/>
        <v>0</v>
      </c>
      <c r="F251" s="5" t="str">
        <f t="shared" ca="1" si="67"/>
        <v>objhdl_escape_pod</v>
      </c>
      <c r="G251" s="5">
        <f t="shared" ca="1" si="68"/>
        <v>1796</v>
      </c>
      <c r="H251" s="5" t="str">
        <f t="shared" si="69"/>
        <v>code</v>
      </c>
      <c r="I251" s="13" t="b">
        <f t="shared" si="70"/>
        <v>0</v>
      </c>
      <c r="J251" s="6">
        <f ca="1">OFFSET(program!$B$2,0,disasm!A251)</f>
        <v>109</v>
      </c>
      <c r="K251" s="7">
        <f t="shared" ca="1" si="71"/>
        <v>9</v>
      </c>
      <c r="L251" s="7" t="str">
        <f t="shared" ca="1" si="72"/>
        <v xml:space="preserve">SP+ </v>
      </c>
      <c r="M251" s="7">
        <f t="shared" ca="1" si="73"/>
        <v>2</v>
      </c>
      <c r="N251" s="7">
        <f t="shared" ca="1" si="74"/>
        <v>1</v>
      </c>
      <c r="O251" s="7">
        <f t="shared" ca="1" si="75"/>
        <v>0</v>
      </c>
      <c r="P251" s="8">
        <f t="shared" ca="1" si="76"/>
        <v>1</v>
      </c>
      <c r="Q251" s="8" t="str">
        <f t="shared" ca="1" si="77"/>
        <v/>
      </c>
      <c r="R251" s="8" t="str">
        <f t="shared" ca="1" si="78"/>
        <v/>
      </c>
      <c r="S251" s="8" t="str">
        <f t="shared" ca="1" si="79"/>
        <v>num</v>
      </c>
      <c r="T251" s="8" t="str">
        <f t="shared" ca="1" si="80"/>
        <v/>
      </c>
      <c r="U251" s="8" t="str">
        <f t="shared" ca="1" si="81"/>
        <v/>
      </c>
      <c r="V251" s="7">
        <f ca="1">IF(P251="","",OFFSET(program!$B$2,0,disasm!$A251+COLUMN()-COLUMN($V251)+IF($I251,0,1)))</f>
        <v>-1</v>
      </c>
      <c r="W251" s="7" t="str">
        <f ca="1">IF(Q251="","",OFFSET(program!$B$2,0,disasm!$A251+COLUMN()-COLUMN($V251)+IF($I251,0,1)))</f>
        <v/>
      </c>
      <c r="X251" s="7" t="str">
        <f ca="1">IF(R251="","",OFFSET(program!$B$2,0,disasm!$A251+COLUMN()-COLUMN($V251)+IF($I251,0,1)))</f>
        <v/>
      </c>
      <c r="Y251" s="3" t="str">
        <f t="shared" ca="1" si="82"/>
        <v>-1</v>
      </c>
      <c r="Z251" s="3" t="str">
        <f t="shared" ca="1" si="83"/>
        <v/>
      </c>
      <c r="AA251" s="3" t="str">
        <f t="shared" ca="1" si="84"/>
        <v/>
      </c>
      <c r="AB251" s="3" t="str">
        <f ca="1">" "
&amp;AF251
&amp;IF(AND(OR(K251=5,K251=6),MOD(INT(J251/1000),10)=1)," A2","")
&amp;IF(AND(NOT(I251),J251=109,OFFSET(program!$B$2,0,disasm!$A251+1)&gt;0,NOT(ISNUMBER(FIND(" A1 "," "&amp;AF251&amp;" "))))," AUTOLABEL","")
&amp;" "</f>
        <v xml:space="preserve">  </v>
      </c>
    </row>
    <row r="252" spans="1:32" x14ac:dyDescent="0.2">
      <c r="A252" s="1">
        <f t="shared" ca="1" si="64"/>
        <v>1815</v>
      </c>
      <c r="B252" s="2" t="str">
        <f t="shared" ca="1" si="65"/>
        <v>objhdl_escape_pod+19</v>
      </c>
      <c r="C252" s="3" t="str">
        <f ca="1">_xlfn.TEXTJOIN(" ",FALSE,OFFSET(program!$B$2,0,A252,1,M252))</f>
        <v>2105 1 0</v>
      </c>
      <c r="D252" s="4" t="str">
        <f ca="1">IF($H252="data",".dat "&amp;Y252,
IF($H252="str",".str "&amp;_xlfn.TEXTJOIN(" ",FALSE,OFFSET(program!$B$2,0,A252+1,1,M252-1)),
IF(O252&lt;&gt;0,"LD"&amp;O252&amp;"  "&amp;CHOOSE(O252,Y252,Z252)&amp;", "&amp;AA252,
$L252&amp;" "&amp;_xlfn.TEXTJOIN(", ",TRUE,$Y252:$AA252)
)))</f>
        <v>J!=0 1, [SP+0]</v>
      </c>
      <c r="E252" s="19" t="b">
        <f t="shared" ca="1" si="66"/>
        <v>0</v>
      </c>
      <c r="F252" s="5" t="str">
        <f t="shared" ca="1" si="67"/>
        <v>objhdl_escape_pod</v>
      </c>
      <c r="G252" s="5">
        <f t="shared" ca="1" si="68"/>
        <v>1796</v>
      </c>
      <c r="H252" s="5" t="str">
        <f t="shared" si="69"/>
        <v>code</v>
      </c>
      <c r="I252" s="13" t="b">
        <f t="shared" si="70"/>
        <v>0</v>
      </c>
      <c r="J252" s="6">
        <f ca="1">OFFSET(program!$B$2,0,disasm!A252)</f>
        <v>2105</v>
      </c>
      <c r="K252" s="7">
        <f t="shared" ca="1" si="71"/>
        <v>5</v>
      </c>
      <c r="L252" s="7" t="str">
        <f t="shared" ca="1" si="72"/>
        <v>J!=0</v>
      </c>
      <c r="M252" s="7">
        <f t="shared" ca="1" si="73"/>
        <v>3</v>
      </c>
      <c r="N252" s="7">
        <f t="shared" ca="1" si="74"/>
        <v>2</v>
      </c>
      <c r="O252" s="7">
        <f t="shared" ca="1" si="75"/>
        <v>0</v>
      </c>
      <c r="P252" s="8">
        <f t="shared" ca="1" si="76"/>
        <v>1</v>
      </c>
      <c r="Q252" s="8">
        <f t="shared" ca="1" si="77"/>
        <v>2</v>
      </c>
      <c r="R252" s="8" t="str">
        <f t="shared" ca="1" si="78"/>
        <v/>
      </c>
      <c r="S252" s="8" t="str">
        <f t="shared" ca="1" si="79"/>
        <v>num</v>
      </c>
      <c r="T252" s="8" t="str">
        <f t="shared" ca="1" si="80"/>
        <v>num</v>
      </c>
      <c r="U252" s="8" t="str">
        <f t="shared" ca="1" si="81"/>
        <v/>
      </c>
      <c r="V252" s="7">
        <f ca="1">IF(P252="","",OFFSET(program!$B$2,0,disasm!$A252+COLUMN()-COLUMN($V252)+IF($I252,0,1)))</f>
        <v>1</v>
      </c>
      <c r="W252" s="7">
        <f ca="1">IF(Q252="","",OFFSET(program!$B$2,0,disasm!$A252+COLUMN()-COLUMN($V252)+IF($I252,0,1)))</f>
        <v>0</v>
      </c>
      <c r="X252" s="7" t="str">
        <f ca="1">IF(R252="","",OFFSET(program!$B$2,0,disasm!$A252+COLUMN()-COLUMN($V252)+IF($I252,0,1)))</f>
        <v/>
      </c>
      <c r="Y252" s="3" t="str">
        <f t="shared" ca="1" si="82"/>
        <v>1</v>
      </c>
      <c r="Z252" s="3" t="str">
        <f t="shared" ca="1" si="83"/>
        <v>[SP+0]</v>
      </c>
      <c r="AA252" s="3" t="str">
        <f t="shared" ca="1" si="84"/>
        <v/>
      </c>
      <c r="AB252" s="3" t="str">
        <f ca="1">" "
&amp;AF252
&amp;IF(AND(OR(K252=5,K252=6),MOD(INT(J252/1000),10)=1)," A2","")
&amp;IF(AND(NOT(I252),J252=109,OFFSET(program!$B$2,0,disasm!$A252+1)&gt;0,NOT(ISNUMBER(FIND(" A1 "," "&amp;AF252&amp;" "))))," AUTOLABEL","")
&amp;" "</f>
        <v xml:space="preserve">  </v>
      </c>
    </row>
    <row r="253" spans="1:32" x14ac:dyDescent="0.2">
      <c r="A253" s="1">
        <f t="shared" ca="1" si="64"/>
        <v>1818</v>
      </c>
      <c r="B253" s="2" t="str">
        <f t="shared" ca="1" si="65"/>
        <v>objhdl_giant_electromagnet</v>
      </c>
      <c r="C253" s="3" t="str">
        <f ca="1">_xlfn.TEXTJOIN(" ",FALSE,OFFSET(program!$B$2,0,A253,1,M253))</f>
        <v>109 1</v>
      </c>
      <c r="D253" s="4" t="str">
        <f ca="1">IF($H253="data",".dat "&amp;Y253,
IF($H253="str",".str "&amp;_xlfn.TEXTJOIN(" ",FALSE,OFFSET(program!$B$2,0,A253+1,1,M253-1)),
IF(O253&lt;&gt;0,"LD"&amp;O253&amp;"  "&amp;CHOOSE(O253,Y253,Z253)&amp;", "&amp;AA253,
$L253&amp;" "&amp;_xlfn.TEXTJOIN(", ",TRUE,$Y253:$AA253)
)))</f>
        <v>SP+  1</v>
      </c>
      <c r="E253" s="19" t="b">
        <f t="shared" ca="1" si="66"/>
        <v>1</v>
      </c>
      <c r="F253" s="5" t="str">
        <f t="shared" si="67"/>
        <v>objhdl_giant_electromagnet</v>
      </c>
      <c r="G253" s="5">
        <f t="shared" ca="1" si="68"/>
        <v>1818</v>
      </c>
      <c r="H253" s="5" t="str">
        <f t="shared" si="69"/>
        <v>code</v>
      </c>
      <c r="I253" s="13" t="b">
        <f t="shared" si="70"/>
        <v>0</v>
      </c>
      <c r="J253" s="6">
        <f ca="1">OFFSET(program!$B$2,0,disasm!A253)</f>
        <v>109</v>
      </c>
      <c r="K253" s="7">
        <f t="shared" ca="1" si="71"/>
        <v>9</v>
      </c>
      <c r="L253" s="7" t="str">
        <f t="shared" ca="1" si="72"/>
        <v xml:space="preserve">SP+ </v>
      </c>
      <c r="M253" s="7">
        <f t="shared" ca="1" si="73"/>
        <v>2</v>
      </c>
      <c r="N253" s="7">
        <f t="shared" ca="1" si="74"/>
        <v>1</v>
      </c>
      <c r="O253" s="7">
        <f t="shared" ca="1" si="75"/>
        <v>0</v>
      </c>
      <c r="P253" s="8">
        <f t="shared" ca="1" si="76"/>
        <v>1</v>
      </c>
      <c r="Q253" s="8" t="str">
        <f t="shared" ca="1" si="77"/>
        <v/>
      </c>
      <c r="R253" s="8" t="str">
        <f t="shared" ca="1" si="78"/>
        <v/>
      </c>
      <c r="S253" s="8" t="str">
        <f t="shared" ca="1" si="79"/>
        <v>num</v>
      </c>
      <c r="T253" s="8" t="str">
        <f t="shared" ca="1" si="80"/>
        <v/>
      </c>
      <c r="U253" s="8" t="str">
        <f t="shared" ca="1" si="81"/>
        <v/>
      </c>
      <c r="V253" s="7">
        <f ca="1">IF(P253="","",OFFSET(program!$B$2,0,disasm!$A253+COLUMN()-COLUMN($V253)+IF($I253,0,1)))</f>
        <v>1</v>
      </c>
      <c r="W253" s="7" t="str">
        <f ca="1">IF(Q253="","",OFFSET(program!$B$2,0,disasm!$A253+COLUMN()-COLUMN($V253)+IF($I253,0,1)))</f>
        <v/>
      </c>
      <c r="X253" s="7" t="str">
        <f ca="1">IF(R253="","",OFFSET(program!$B$2,0,disasm!$A253+COLUMN()-COLUMN($V253)+IF($I253,0,1)))</f>
        <v/>
      </c>
      <c r="Y253" s="3" t="str">
        <f t="shared" ca="1" si="82"/>
        <v>1</v>
      </c>
      <c r="Z253" s="3" t="str">
        <f t="shared" ca="1" si="83"/>
        <v/>
      </c>
      <c r="AA253" s="3" t="str">
        <f t="shared" ca="1" si="84"/>
        <v/>
      </c>
      <c r="AB253" s="3" t="str">
        <f ca="1">" "
&amp;AF253
&amp;IF(AND(OR(K253=5,K253=6),MOD(INT(J253/1000),10)=1)," A2","")
&amp;IF(AND(NOT(I253),J253=109,OFFSET(program!$B$2,0,disasm!$A253+1)&gt;0,NOT(ISNUMBER(FIND(" A1 "," "&amp;AF253&amp;" "))))," AUTOLABEL","")
&amp;" "</f>
        <v xml:space="preserve">  AUTOLABEL </v>
      </c>
      <c r="AE253" s="29" t="s">
        <v>342</v>
      </c>
    </row>
    <row r="254" spans="1:32" x14ac:dyDescent="0.2">
      <c r="A254" s="1">
        <f t="shared" ca="1" si="64"/>
        <v>1820</v>
      </c>
      <c r="B254" s="2" t="str">
        <f t="shared" ca="1" si="65"/>
        <v>objhdl_giant_electromagnet+2</v>
      </c>
      <c r="C254" s="3" t="str">
        <f ca="1">_xlfn.TEXTJOIN(" ",FALSE,OFFSET(program!$B$2,0,A254,1,M254))</f>
        <v>1101 0 1 1129</v>
      </c>
      <c r="D254" s="4" t="str">
        <f ca="1">IF($H254="data",".dat "&amp;Y254,
IF($H254="str",".str "&amp;_xlfn.TEXTJOIN(" ",FALSE,OFFSET(program!$B$2,0,A254+1,1,M254-1)),
IF(O254&lt;&gt;0,"LD"&amp;O254&amp;"  "&amp;CHOOSE(O254,Y254,Z254)&amp;", "&amp;AA254,
$L254&amp;" "&amp;_xlfn.TEXTJOIN(", ",TRUE,$Y254:$AA254)
)))</f>
        <v>LD2  1, [electromagnet_triggered]</v>
      </c>
      <c r="E254" s="19" t="b">
        <f t="shared" ca="1" si="66"/>
        <v>1</v>
      </c>
      <c r="F254" s="5" t="str">
        <f t="shared" ca="1" si="67"/>
        <v>objhdl_giant_electromagnet</v>
      </c>
      <c r="G254" s="5">
        <f t="shared" ca="1" si="68"/>
        <v>1818</v>
      </c>
      <c r="H254" s="5" t="str">
        <f t="shared" si="69"/>
        <v>code</v>
      </c>
      <c r="I254" s="13" t="b">
        <f t="shared" si="70"/>
        <v>0</v>
      </c>
      <c r="J254" s="6">
        <f ca="1">OFFSET(program!$B$2,0,disasm!A254)</f>
        <v>1101</v>
      </c>
      <c r="K254" s="7">
        <f t="shared" ca="1" si="71"/>
        <v>1</v>
      </c>
      <c r="L254" s="7" t="str">
        <f t="shared" ca="1" si="72"/>
        <v xml:space="preserve">ADD </v>
      </c>
      <c r="M254" s="7">
        <f t="shared" ca="1" si="73"/>
        <v>4</v>
      </c>
      <c r="N254" s="7">
        <f t="shared" ca="1" si="74"/>
        <v>3</v>
      </c>
      <c r="O254" s="7">
        <f t="shared" ca="1" si="75"/>
        <v>2</v>
      </c>
      <c r="P254" s="8">
        <f t="shared" ca="1" si="76"/>
        <v>1</v>
      </c>
      <c r="Q254" s="8">
        <f t="shared" ca="1" si="77"/>
        <v>1</v>
      </c>
      <c r="R254" s="8">
        <f t="shared" ca="1" si="78"/>
        <v>0</v>
      </c>
      <c r="S254" s="8" t="str">
        <f t="shared" ca="1" si="79"/>
        <v>num</v>
      </c>
      <c r="T254" s="8" t="str">
        <f t="shared" ca="1" si="80"/>
        <v>num</v>
      </c>
      <c r="U254" s="8" t="str">
        <f t="shared" ca="1" si="81"/>
        <v>addr</v>
      </c>
      <c r="V254" s="7">
        <f ca="1">IF(P254="","",OFFSET(program!$B$2,0,disasm!$A254+COLUMN()-COLUMN($V254)+IF($I254,0,1)))</f>
        <v>0</v>
      </c>
      <c r="W254" s="7">
        <f ca="1">IF(Q254="","",OFFSET(program!$B$2,0,disasm!$A254+COLUMN()-COLUMN($V254)+IF($I254,0,1)))</f>
        <v>1</v>
      </c>
      <c r="X254" s="7">
        <f ca="1">IF(R254="","",OFFSET(program!$B$2,0,disasm!$A254+COLUMN()-COLUMN($V254)+IF($I254,0,1)))</f>
        <v>1129</v>
      </c>
      <c r="Y254" s="3" t="str">
        <f t="shared" ca="1" si="82"/>
        <v>0</v>
      </c>
      <c r="Z254" s="3" t="str">
        <f t="shared" ca="1" si="83"/>
        <v>1</v>
      </c>
      <c r="AA254" s="3" t="str">
        <f t="shared" ca="1" si="84"/>
        <v>[electromagnet_triggered]</v>
      </c>
      <c r="AB254" s="3" t="str">
        <f ca="1">" "
&amp;AF254
&amp;IF(AND(OR(K254=5,K254=6),MOD(INT(J254/1000),10)=1)," A2","")
&amp;IF(AND(NOT(I254),J254=109,OFFSET(program!$B$2,0,disasm!$A254+1)&gt;0,NOT(ISNUMBER(FIND(" A1 "," "&amp;AF254&amp;" "))))," AUTOLABEL","")
&amp;" "</f>
        <v xml:space="preserve">  </v>
      </c>
    </row>
    <row r="255" spans="1:32" x14ac:dyDescent="0.2">
      <c r="A255" s="1">
        <f t="shared" ca="1" si="64"/>
        <v>1824</v>
      </c>
      <c r="B255" s="2" t="str">
        <f t="shared" ca="1" si="65"/>
        <v>objhdl_giant_electromagnet+6</v>
      </c>
      <c r="C255" s="3" t="str">
        <f ca="1">_xlfn.TEXTJOIN(" ",FALSE,OFFSET(program!$B$2,0,A255,1,M255))</f>
        <v>109 -1</v>
      </c>
      <c r="D255" s="4" t="str">
        <f ca="1">IF($H255="data",".dat "&amp;Y255,
IF($H255="str",".str "&amp;_xlfn.TEXTJOIN(" ",FALSE,OFFSET(program!$B$2,0,A255+1,1,M255-1)),
IF(O255&lt;&gt;0,"LD"&amp;O255&amp;"  "&amp;CHOOSE(O255,Y255,Z255)&amp;", "&amp;AA255,
$L255&amp;" "&amp;_xlfn.TEXTJOIN(", ",TRUE,$Y255:$AA255)
)))</f>
        <v>SP+  -1</v>
      </c>
      <c r="E255" s="19" t="b">
        <f t="shared" ca="1" si="66"/>
        <v>1</v>
      </c>
      <c r="F255" s="5" t="str">
        <f t="shared" ca="1" si="67"/>
        <v>objhdl_giant_electromagnet</v>
      </c>
      <c r="G255" s="5">
        <f t="shared" ca="1" si="68"/>
        <v>1818</v>
      </c>
      <c r="H255" s="5" t="str">
        <f t="shared" si="69"/>
        <v>code</v>
      </c>
      <c r="I255" s="13" t="b">
        <f t="shared" si="70"/>
        <v>0</v>
      </c>
      <c r="J255" s="6">
        <f ca="1">OFFSET(program!$B$2,0,disasm!A255)</f>
        <v>109</v>
      </c>
      <c r="K255" s="7">
        <f t="shared" ca="1" si="71"/>
        <v>9</v>
      </c>
      <c r="L255" s="7" t="str">
        <f t="shared" ca="1" si="72"/>
        <v xml:space="preserve">SP+ </v>
      </c>
      <c r="M255" s="7">
        <f t="shared" ca="1" si="73"/>
        <v>2</v>
      </c>
      <c r="N255" s="7">
        <f t="shared" ca="1" si="74"/>
        <v>1</v>
      </c>
      <c r="O255" s="7">
        <f t="shared" ca="1" si="75"/>
        <v>0</v>
      </c>
      <c r="P255" s="8">
        <f t="shared" ca="1" si="76"/>
        <v>1</v>
      </c>
      <c r="Q255" s="8" t="str">
        <f t="shared" ca="1" si="77"/>
        <v/>
      </c>
      <c r="R255" s="8" t="str">
        <f t="shared" ca="1" si="78"/>
        <v/>
      </c>
      <c r="S255" s="8" t="str">
        <f t="shared" ca="1" si="79"/>
        <v>num</v>
      </c>
      <c r="T255" s="8" t="str">
        <f t="shared" ca="1" si="80"/>
        <v/>
      </c>
      <c r="U255" s="8" t="str">
        <f t="shared" ca="1" si="81"/>
        <v/>
      </c>
      <c r="V255" s="7">
        <f ca="1">IF(P255="","",OFFSET(program!$B$2,0,disasm!$A255+COLUMN()-COLUMN($V255)+IF($I255,0,1)))</f>
        <v>-1</v>
      </c>
      <c r="W255" s="7" t="str">
        <f ca="1">IF(Q255="","",OFFSET(program!$B$2,0,disasm!$A255+COLUMN()-COLUMN($V255)+IF($I255,0,1)))</f>
        <v/>
      </c>
      <c r="X255" s="7" t="str">
        <f ca="1">IF(R255="","",OFFSET(program!$B$2,0,disasm!$A255+COLUMN()-COLUMN($V255)+IF($I255,0,1)))</f>
        <v/>
      </c>
      <c r="Y255" s="3" t="str">
        <f t="shared" ca="1" si="82"/>
        <v>-1</v>
      </c>
      <c r="Z255" s="3" t="str">
        <f t="shared" ca="1" si="83"/>
        <v/>
      </c>
      <c r="AA255" s="3" t="str">
        <f t="shared" ca="1" si="84"/>
        <v/>
      </c>
      <c r="AB255" s="3" t="str">
        <f ca="1">" "
&amp;AF255
&amp;IF(AND(OR(K255=5,K255=6),MOD(INT(J255/1000),10)=1)," A2","")
&amp;IF(AND(NOT(I255),J255=109,OFFSET(program!$B$2,0,disasm!$A255+1)&gt;0,NOT(ISNUMBER(FIND(" A1 "," "&amp;AF255&amp;" "))))," AUTOLABEL","")
&amp;" "</f>
        <v xml:space="preserve">  </v>
      </c>
    </row>
    <row r="256" spans="1:32" x14ac:dyDescent="0.2">
      <c r="A256" s="1">
        <f t="shared" ca="1" si="64"/>
        <v>1826</v>
      </c>
      <c r="B256" s="2" t="str">
        <f t="shared" ca="1" si="65"/>
        <v>objhdl_giant_electromagnet+8</v>
      </c>
      <c r="C256" s="3" t="str">
        <f ca="1">_xlfn.TEXTJOIN(" ",FALSE,OFFSET(program!$B$2,0,A256,1,M256))</f>
        <v>2106 0 0</v>
      </c>
      <c r="D256" s="4" t="str">
        <f ca="1">IF($H256="data",".dat "&amp;Y256,
IF($H256="str",".str "&amp;_xlfn.TEXTJOIN(" ",FALSE,OFFSET(program!$B$2,0,A256+1,1,M256-1)),
IF(O256&lt;&gt;0,"LD"&amp;O256&amp;"  "&amp;CHOOSE(O256,Y256,Z256)&amp;", "&amp;AA256,
$L256&amp;" "&amp;_xlfn.TEXTJOIN(", ",TRUE,$Y256:$AA256)
)))</f>
        <v>J=0  0, [SP+0]</v>
      </c>
      <c r="E256" s="19" t="b">
        <f t="shared" ca="1" si="66"/>
        <v>1</v>
      </c>
      <c r="F256" s="5" t="str">
        <f t="shared" ca="1" si="67"/>
        <v>objhdl_giant_electromagnet</v>
      </c>
      <c r="G256" s="5">
        <f t="shared" ca="1" si="68"/>
        <v>1818</v>
      </c>
      <c r="H256" s="5" t="str">
        <f t="shared" si="69"/>
        <v>code</v>
      </c>
      <c r="I256" s="13" t="b">
        <f t="shared" si="70"/>
        <v>0</v>
      </c>
      <c r="J256" s="6">
        <f ca="1">OFFSET(program!$B$2,0,disasm!A256)</f>
        <v>2106</v>
      </c>
      <c r="K256" s="7">
        <f t="shared" ca="1" si="71"/>
        <v>6</v>
      </c>
      <c r="L256" s="7" t="str">
        <f t="shared" ca="1" si="72"/>
        <v xml:space="preserve">J=0 </v>
      </c>
      <c r="M256" s="7">
        <f t="shared" ca="1" si="73"/>
        <v>3</v>
      </c>
      <c r="N256" s="7">
        <f t="shared" ca="1" si="74"/>
        <v>2</v>
      </c>
      <c r="O256" s="7">
        <f t="shared" ca="1" si="75"/>
        <v>0</v>
      </c>
      <c r="P256" s="8">
        <f t="shared" ca="1" si="76"/>
        <v>1</v>
      </c>
      <c r="Q256" s="8">
        <f t="shared" ca="1" si="77"/>
        <v>2</v>
      </c>
      <c r="R256" s="8" t="str">
        <f t="shared" ca="1" si="78"/>
        <v/>
      </c>
      <c r="S256" s="8" t="str">
        <f t="shared" ca="1" si="79"/>
        <v>num</v>
      </c>
      <c r="T256" s="8" t="str">
        <f t="shared" ca="1" si="80"/>
        <v>num</v>
      </c>
      <c r="U256" s="8" t="str">
        <f t="shared" ca="1" si="81"/>
        <v/>
      </c>
      <c r="V256" s="7">
        <f ca="1">IF(P256="","",OFFSET(program!$B$2,0,disasm!$A256+COLUMN()-COLUMN($V256)+IF($I256,0,1)))</f>
        <v>0</v>
      </c>
      <c r="W256" s="7">
        <f ca="1">IF(Q256="","",OFFSET(program!$B$2,0,disasm!$A256+COLUMN()-COLUMN($V256)+IF($I256,0,1)))</f>
        <v>0</v>
      </c>
      <c r="X256" s="7" t="str">
        <f ca="1">IF(R256="","",OFFSET(program!$B$2,0,disasm!$A256+COLUMN()-COLUMN($V256)+IF($I256,0,1)))</f>
        <v/>
      </c>
      <c r="Y256" s="3" t="str">
        <f t="shared" ca="1" si="82"/>
        <v>0</v>
      </c>
      <c r="Z256" s="3" t="str">
        <f t="shared" ca="1" si="83"/>
        <v>[SP+0]</v>
      </c>
      <c r="AA256" s="3" t="str">
        <f t="shared" ca="1" si="84"/>
        <v/>
      </c>
      <c r="AB256" s="3" t="str">
        <f ca="1">" "
&amp;AF256
&amp;IF(AND(OR(K256=5,K256=6),MOD(INT(J256/1000),10)=1)," A2","")
&amp;IF(AND(NOT(I256),J256=109,OFFSET(program!$B$2,0,disasm!$A256+1)&gt;0,NOT(ISNUMBER(FIND(" A1 "," "&amp;AF256&amp;" "))))," AUTOLABEL","")
&amp;" "</f>
        <v xml:space="preserve">  </v>
      </c>
    </row>
    <row r="257" spans="1:32" x14ac:dyDescent="0.2">
      <c r="A257" s="1">
        <f t="shared" ca="1" si="64"/>
        <v>1829</v>
      </c>
      <c r="B257" s="2" t="str">
        <f t="shared" ca="1" si="65"/>
        <v>objhdl_infinite_loop</v>
      </c>
      <c r="C257" s="3" t="str">
        <f ca="1">_xlfn.TEXTJOIN(" ",FALSE,OFFSET(program!$B$2,0,A257,1,M257))</f>
        <v>109 1</v>
      </c>
      <c r="D257" s="4" t="str">
        <f ca="1">IF($H257="data",".dat "&amp;Y257,
IF($H257="str",".str "&amp;_xlfn.TEXTJOIN(" ",FALSE,OFFSET(program!$B$2,0,A257+1,1,M257-1)),
IF(O257&lt;&gt;0,"LD"&amp;O257&amp;"  "&amp;CHOOSE(O257,Y257,Z257)&amp;", "&amp;AA257,
$L257&amp;" "&amp;_xlfn.TEXTJOIN(", ",TRUE,$Y257:$AA257)
)))</f>
        <v>SP+  1</v>
      </c>
      <c r="E257" s="19" t="b">
        <f t="shared" ca="1" si="66"/>
        <v>0</v>
      </c>
      <c r="F257" s="5" t="str">
        <f t="shared" si="67"/>
        <v>objhdl_infinite_loop</v>
      </c>
      <c r="G257" s="5">
        <f t="shared" ca="1" si="68"/>
        <v>1829</v>
      </c>
      <c r="H257" s="5" t="str">
        <f t="shared" si="69"/>
        <v>code</v>
      </c>
      <c r="I257" s="13" t="b">
        <f t="shared" si="70"/>
        <v>0</v>
      </c>
      <c r="J257" s="6">
        <f ca="1">OFFSET(program!$B$2,0,disasm!A257)</f>
        <v>109</v>
      </c>
      <c r="K257" s="7">
        <f t="shared" ca="1" si="71"/>
        <v>9</v>
      </c>
      <c r="L257" s="7" t="str">
        <f t="shared" ca="1" si="72"/>
        <v xml:space="preserve">SP+ </v>
      </c>
      <c r="M257" s="7">
        <f t="shared" ca="1" si="73"/>
        <v>2</v>
      </c>
      <c r="N257" s="7">
        <f t="shared" ca="1" si="74"/>
        <v>1</v>
      </c>
      <c r="O257" s="7">
        <f t="shared" ca="1" si="75"/>
        <v>0</v>
      </c>
      <c r="P257" s="8">
        <f t="shared" ca="1" si="76"/>
        <v>1</v>
      </c>
      <c r="Q257" s="8" t="str">
        <f t="shared" ca="1" si="77"/>
        <v/>
      </c>
      <c r="R257" s="8" t="str">
        <f t="shared" ca="1" si="78"/>
        <v/>
      </c>
      <c r="S257" s="8" t="str">
        <f t="shared" ca="1" si="79"/>
        <v>num</v>
      </c>
      <c r="T257" s="8" t="str">
        <f t="shared" ca="1" si="80"/>
        <v/>
      </c>
      <c r="U257" s="8" t="str">
        <f t="shared" ca="1" si="81"/>
        <v/>
      </c>
      <c r="V257" s="7">
        <f ca="1">IF(P257="","",OFFSET(program!$B$2,0,disasm!$A257+COLUMN()-COLUMN($V257)+IF($I257,0,1)))</f>
        <v>1</v>
      </c>
      <c r="W257" s="7" t="str">
        <f ca="1">IF(Q257="","",OFFSET(program!$B$2,0,disasm!$A257+COLUMN()-COLUMN($V257)+IF($I257,0,1)))</f>
        <v/>
      </c>
      <c r="X257" s="7" t="str">
        <f ca="1">IF(R257="","",OFFSET(program!$B$2,0,disasm!$A257+COLUMN()-COLUMN($V257)+IF($I257,0,1)))</f>
        <v/>
      </c>
      <c r="Y257" s="3" t="str">
        <f t="shared" ca="1" si="82"/>
        <v>1</v>
      </c>
      <c r="Z257" s="3" t="str">
        <f t="shared" ca="1" si="83"/>
        <v/>
      </c>
      <c r="AA257" s="3" t="str">
        <f t="shared" ca="1" si="84"/>
        <v/>
      </c>
      <c r="AB257" s="3" t="str">
        <f ca="1">" "
&amp;AF257
&amp;IF(AND(OR(K257=5,K257=6),MOD(INT(J257/1000),10)=1)," A2","")
&amp;IF(AND(NOT(I257),J257=109,OFFSET(program!$B$2,0,disasm!$A257+1)&gt;0,NOT(ISNUMBER(FIND(" A1 "," "&amp;AF257&amp;" "))))," AUTOLABEL","")
&amp;" "</f>
        <v xml:space="preserve">  AUTOLABEL </v>
      </c>
      <c r="AE257" s="29" t="s">
        <v>343</v>
      </c>
    </row>
    <row r="258" spans="1:32" x14ac:dyDescent="0.2">
      <c r="A258" s="1">
        <f t="shared" ca="1" si="64"/>
        <v>1831</v>
      </c>
      <c r="B258" s="2" t="str">
        <f t="shared" ca="1" si="65"/>
        <v>objhdl_infinite_loop+2</v>
      </c>
      <c r="C258" s="3" t="str">
        <f ca="1">_xlfn.TEXTJOIN(" ",FALSE,OFFSET(program!$B$2,0,A258,1,M258))</f>
        <v>21102 377 1 1</v>
      </c>
      <c r="D258" s="4" t="str">
        <f ca="1">IF($H258="data",".dat "&amp;Y258,
IF($H258="str",".str "&amp;_xlfn.TEXTJOIN(" ",FALSE,OFFSET(program!$B$2,0,A258+1,1,M258-1)),
IF(O258&lt;&gt;0,"LD"&amp;O258&amp;"  "&amp;CHOOSE(O258,Y258,Z258)&amp;", "&amp;AA258,
$L258&amp;" "&amp;_xlfn.TEXTJOIN(", ",TRUE,$Y258:$AA258)
)))</f>
        <v>LD1  str.you_take_the_infinite_loop, [SP+1]</v>
      </c>
      <c r="E258" s="19" t="b">
        <f t="shared" ca="1" si="66"/>
        <v>0</v>
      </c>
      <c r="F258" s="5" t="str">
        <f t="shared" ca="1" si="67"/>
        <v>objhdl_infinite_loop</v>
      </c>
      <c r="G258" s="5">
        <f t="shared" ca="1" si="68"/>
        <v>1829</v>
      </c>
      <c r="H258" s="5" t="str">
        <f t="shared" si="69"/>
        <v>code</v>
      </c>
      <c r="I258" s="13" t="b">
        <f t="shared" si="70"/>
        <v>0</v>
      </c>
      <c r="J258" s="6">
        <f ca="1">OFFSET(program!$B$2,0,disasm!A258)</f>
        <v>21102</v>
      </c>
      <c r="K258" s="7">
        <f t="shared" ca="1" si="71"/>
        <v>2</v>
      </c>
      <c r="L258" s="7" t="str">
        <f t="shared" ca="1" si="72"/>
        <v xml:space="preserve">MUL </v>
      </c>
      <c r="M258" s="7">
        <f t="shared" ca="1" si="73"/>
        <v>4</v>
      </c>
      <c r="N258" s="7">
        <f t="shared" ca="1" si="74"/>
        <v>3</v>
      </c>
      <c r="O258" s="7">
        <f t="shared" ca="1" si="75"/>
        <v>1</v>
      </c>
      <c r="P258" s="8">
        <f t="shared" ca="1" si="76"/>
        <v>1</v>
      </c>
      <c r="Q258" s="8">
        <f t="shared" ca="1" si="77"/>
        <v>1</v>
      </c>
      <c r="R258" s="8">
        <f t="shared" ca="1" si="78"/>
        <v>2</v>
      </c>
      <c r="S258" s="8" t="str">
        <f t="shared" ca="1" si="79"/>
        <v>addr</v>
      </c>
      <c r="T258" s="8" t="str">
        <f t="shared" ca="1" si="80"/>
        <v>num</v>
      </c>
      <c r="U258" s="8" t="str">
        <f t="shared" ca="1" si="81"/>
        <v>num</v>
      </c>
      <c r="V258" s="7">
        <f ca="1">IF(P258="","",OFFSET(program!$B$2,0,disasm!$A258+COLUMN()-COLUMN($V258)+IF($I258,0,1)))</f>
        <v>377</v>
      </c>
      <c r="W258" s="7">
        <f ca="1">IF(Q258="","",OFFSET(program!$B$2,0,disasm!$A258+COLUMN()-COLUMN($V258)+IF($I258,0,1)))</f>
        <v>1</v>
      </c>
      <c r="X258" s="7">
        <f ca="1">IF(R258="","",OFFSET(program!$B$2,0,disasm!$A258+COLUMN()-COLUMN($V258)+IF($I258,0,1)))</f>
        <v>1</v>
      </c>
      <c r="Y258" s="3" t="str">
        <f t="shared" ca="1" si="82"/>
        <v>str.you_take_the_infinite_loop</v>
      </c>
      <c r="Z258" s="3" t="str">
        <f t="shared" ca="1" si="83"/>
        <v>1</v>
      </c>
      <c r="AA258" s="3" t="str">
        <f t="shared" ca="1" si="84"/>
        <v>[SP+1]</v>
      </c>
      <c r="AB258" s="3" t="str">
        <f ca="1">" "
&amp;AF258
&amp;IF(AND(OR(K258=5,K258=6),MOD(INT(J258/1000),10)=1)," A2","")
&amp;IF(AND(NOT(I258),J258=109,OFFSET(program!$B$2,0,disasm!$A258+1)&gt;0,NOT(ISNUMBER(FIND(" A1 "," "&amp;AF258&amp;" "))))," AUTOLABEL","")
&amp;" "</f>
        <v xml:space="preserve"> A1 </v>
      </c>
      <c r="AF258" s="12" t="s">
        <v>31</v>
      </c>
    </row>
    <row r="259" spans="1:32" x14ac:dyDescent="0.2">
      <c r="A259" s="1">
        <f t="shared" ref="A259:A322" ca="1" si="85">A258+M258</f>
        <v>1835</v>
      </c>
      <c r="B259" s="2" t="str">
        <f t="shared" ref="B259:B322" ca="1" si="86">$F259
&amp;IF(ISBLANK(AC259),
    IF($A259=$G259,
        "",
        "+"&amp;$A259-$G259
    ),
    "."&amp;AC259
)</f>
        <v>objhdl_infinite_loop+6</v>
      </c>
      <c r="C259" s="3" t="str">
        <f ca="1">_xlfn.TEXTJOIN(" ",FALSE,OFFSET(program!$B$2,0,A259,1,M259))</f>
        <v>21102 1842 1 0</v>
      </c>
      <c r="D259" s="4" t="str">
        <f ca="1">IF($H259="data",".dat "&amp;Y259,
IF($H259="str",".str "&amp;_xlfn.TEXTJOIN(" ",FALSE,OFFSET(program!$B$2,0,A259+1,1,M259-1)),
IF(O259&lt;&gt;0,"LD"&amp;O259&amp;"  "&amp;CHOOSE(O259,Y259,Z259)&amp;", "&amp;AA259,
$L259&amp;" "&amp;_xlfn.TEXTJOIN(", ",TRUE,$Y259:$AA259)
)))</f>
        <v>LD1  objhdl_infinite_loop+13, [SP+0]</v>
      </c>
      <c r="E259" s="19" t="b">
        <f t="shared" ref="E259:E322" ca="1" si="87">IF(G259&lt;&gt;G258,NOT(E258),E258)</f>
        <v>0</v>
      </c>
      <c r="F259" s="5" t="str">
        <f t="shared" ref="F259:F322" ca="1" si="88">IF(ISBLANK($AE259),
    IF(ISNUMBER(FIND(" AUTOLABEL ",AB259)),IF(I259,"data","fun")&amp;A259,F258),
    $AE259
)</f>
        <v>objhdl_infinite_loop</v>
      </c>
      <c r="G259" s="5">
        <f t="shared" ref="G259:G322" ca="1" si="89">IF(AND(ISBLANK($AE259),NOT(ISNUMBER(FIND(" AUTOLABEL ",AB259)))),G258,$A259)</f>
        <v>1829</v>
      </c>
      <c r="H259" s="5" t="str">
        <f t="shared" ref="H259:H322" si="90">IF(ISNUMBER(FIND(" STR "," "&amp;AF259&amp;" ")),"str",
IF(ISNUMBER(FIND(" CODE "," "&amp;AF259&amp;" ")),"code",
IF(ISNUMBER(FIND(" DATA "," "&amp;AF259&amp;" ")),"data",
$H258
)))</f>
        <v>code</v>
      </c>
      <c r="I259" s="13" t="b">
        <f t="shared" ref="I259:I322" si="91">H259&lt;&gt;"code"</f>
        <v>0</v>
      </c>
      <c r="J259" s="6">
        <f ca="1">OFFSET(program!$B$2,0,disasm!A259)</f>
        <v>21102</v>
      </c>
      <c r="K259" s="7">
        <f t="shared" ref="K259:K322" ca="1" si="92">MOD($J259,100)</f>
        <v>2</v>
      </c>
      <c r="L259" s="7" t="str">
        <f t="shared" ref="L259:L322" ca="1" si="93">IF(K259=99,"END",CHOOSE(K259,"ADD ","MUL ","IN  ","OUT ","J!=0","J=0 ","CMP&lt;","CMP=","SP+ "))</f>
        <v xml:space="preserve">MUL </v>
      </c>
      <c r="M259" s="7">
        <f t="shared" ref="M259:M322" ca="1" si="94">IF($H259="data",1,IF($H259="str",$J259+1,N259+1))</f>
        <v>4</v>
      </c>
      <c r="N259" s="7">
        <f t="shared" ref="N259:N322" ca="1" si="95">IF($I259,1,IFERROR(CHOOSE($K259,3,3,1,1,2,2,3,3,1),0))</f>
        <v>3</v>
      </c>
      <c r="O259" s="7">
        <f t="shared" ref="O259:O322" ca="1" si="96">IF(I259,0,IF(OR(AND(K259=1,P259=1,V259=0),AND(K259=2,P259=1,V259=1)),2,IF(OR(AND(K259=1,Q259=1,W259=0),AND(K259=2,Q259=1,W259=1)),1,0)))</f>
        <v>1</v>
      </c>
      <c r="P259" s="8">
        <f t="shared" ref="P259:P322" ca="1" si="97">IF(I259,1,IF($N259&gt;=1,MOD(INT($J259/100),10),""))</f>
        <v>1</v>
      </c>
      <c r="Q259" s="8">
        <f t="shared" ref="Q259:Q322" ca="1" si="98">IF($N259&gt;=2,MOD(INT($J259/1000),10),"")</f>
        <v>1</v>
      </c>
      <c r="R259" s="8">
        <f t="shared" ref="R259:R322" ca="1" si="99">IF($N259&gt;=3,MOD(INT($J259/10000),10),"")</f>
        <v>2</v>
      </c>
      <c r="S259" s="8" t="str">
        <f t="shared" ref="S259:S322" ca="1" si="100">IF(P259="","",
    IF(ISNUMBER(FIND(" A"&amp;S$1&amp;" ",$AB259)),"addr",
        IF(ISNUMBER(FIND(" C"&amp;S$1&amp;" ",$AB259)),"char",
            CHOOSE(P259+1,"addr","num","num")
        )
    )
)</f>
        <v>addr</v>
      </c>
      <c r="T259" s="8" t="str">
        <f t="shared" ref="T259:T322" ca="1" si="101">IF(Q259="","",
    IF(ISNUMBER(FIND(" A"&amp;T$1&amp;" ",$AB259)),"addr",
        IF(ISNUMBER(FIND(" C"&amp;T$1&amp;" ",$AB259)),"char",
            CHOOSE(Q259+1,"addr","num","num")
        )
    )
)</f>
        <v>num</v>
      </c>
      <c r="U259" s="8" t="str">
        <f t="shared" ref="U259:U322" ca="1" si="102">IF(R259="","",
    IF(ISNUMBER(FIND(" A"&amp;U$1&amp;" ",$AB259)),"addr",
        IF(ISNUMBER(FIND(" C"&amp;U$1&amp;" ",$AB259)),"char",
            CHOOSE(R259+1,"addr","num","num")
        )
    )
)</f>
        <v>num</v>
      </c>
      <c r="V259" s="7">
        <f ca="1">IF(P259="","",OFFSET(program!$B$2,0,disasm!$A259+COLUMN()-COLUMN($V259)+IF($I259,0,1)))</f>
        <v>1842</v>
      </c>
      <c r="W259" s="7">
        <f ca="1">IF(Q259="","",OFFSET(program!$B$2,0,disasm!$A259+COLUMN()-COLUMN($V259)+IF($I259,0,1)))</f>
        <v>1</v>
      </c>
      <c r="X259" s="7">
        <f ca="1">IF(R259="","",OFFSET(program!$B$2,0,disasm!$A259+COLUMN()-COLUMN($V259)+IF($I259,0,1)))</f>
        <v>0</v>
      </c>
      <c r="Y259" s="3" t="str">
        <f t="shared" ref="Y259:Y322" ca="1" si="103">IF(P259="","",
  SUBSTITUTE(SUBSTITUTE(
    CHOOSE(1+P259,"[val]","val","[SP+val]"),
    "val",
    IF(S259="char","'"&amp;CHAR(V259)&amp;"'",
      IF(S259="addr",
        INDEX($B:$B,MATCH(V259,$A:$A,1))
          &amp; IF(INDEX($A:$A,MATCH(V259,$A:$A,1)) &lt; V259, ".a"&amp;(V259 - INDEX($A:$A,MATCH(V259,$A:$A,1))),""),
        V259
       )
    )
  ),"+-","-")
)</f>
        <v>objhdl_infinite_loop+13</v>
      </c>
      <c r="Z259" s="3" t="str">
        <f t="shared" ref="Z259:Z322" ca="1" si="104">IF(Q259="","",
  SUBSTITUTE(SUBSTITUTE(
    CHOOSE(1+Q259,"[val]","val","[SP+val]"),
    "val",
    IF(T259="char","'"&amp;CHAR(W259)&amp;"'",
      IF(T259="addr",
        INDEX($B:$B,MATCH(W259,$A:$A,1))
          &amp; IF(INDEX($A:$A,MATCH(W259,$A:$A,1)) &lt; W259, ".a"&amp;(W259 - INDEX($A:$A,MATCH(W259,$A:$A,1))),""),
        W259
       )
    )
  ),"+-","-")
)</f>
        <v>1</v>
      </c>
      <c r="AA259" s="3" t="str">
        <f t="shared" ref="AA259:AA322" ca="1" si="105">IF(R259="","",
  SUBSTITUTE(SUBSTITUTE(
    CHOOSE(1+R259,"[val]","val","[SP+val]"),
    "val",
    IF(U259="char","'"&amp;CHAR(X259)&amp;"'",
      IF(U259="addr",
        INDEX($B:$B,MATCH(X259,$A:$A,1))
          &amp; IF(INDEX($A:$A,MATCH(X259,$A:$A,1)) &lt; X259, ".a"&amp;(X259 - INDEX($A:$A,MATCH(X259,$A:$A,1))),""),
        X259
       )
    )
  ),"+-","-")
)</f>
        <v>[SP+0]</v>
      </c>
      <c r="AB259" s="3" t="str">
        <f ca="1">" "
&amp;AF259
&amp;IF(AND(OR(K259=5,K259=6),MOD(INT(J259/1000),10)=1)," A2","")
&amp;IF(AND(NOT(I259),J259=109,OFFSET(program!$B$2,0,disasm!$A259+1)&gt;0,NOT(ISNUMBER(FIND(" A1 "," "&amp;AF259&amp;" "))))," AUTOLABEL","")
&amp;" "</f>
        <v xml:space="preserve"> A1 </v>
      </c>
      <c r="AF259" s="12" t="s">
        <v>31</v>
      </c>
    </row>
    <row r="260" spans="1:32" x14ac:dyDescent="0.2">
      <c r="A260" s="1">
        <f t="shared" ca="1" si="85"/>
        <v>1839</v>
      </c>
      <c r="B260" s="2" t="str">
        <f t="shared" ca="1" si="86"/>
        <v>objhdl_infinite_loop+10</v>
      </c>
      <c r="C260" s="3" t="str">
        <f ca="1">_xlfn.TEXTJOIN(" ",FALSE,OFFSET(program!$B$2,0,A260,1,M260))</f>
        <v>1105 1 1234</v>
      </c>
      <c r="D260" s="4" t="str">
        <f ca="1">IF($H260="data",".dat "&amp;Y260,
IF($H260="str",".str "&amp;_xlfn.TEXTJOIN(" ",FALSE,OFFSET(program!$B$2,0,A260+1,1,M260-1)),
IF(O260&lt;&gt;0,"LD"&amp;O260&amp;"  "&amp;CHOOSE(O260,Y260,Z260)&amp;", "&amp;AA260,
$L260&amp;" "&amp;_xlfn.TEXTJOIN(", ",TRUE,$Y260:$AA260)
)))</f>
        <v>J!=0 1, print_coded_string</v>
      </c>
      <c r="E260" s="19" t="b">
        <f t="shared" ca="1" si="87"/>
        <v>0</v>
      </c>
      <c r="F260" s="5" t="str">
        <f t="shared" ca="1" si="88"/>
        <v>objhdl_infinite_loop</v>
      </c>
      <c r="G260" s="5">
        <f t="shared" ca="1" si="89"/>
        <v>1829</v>
      </c>
      <c r="H260" s="5" t="str">
        <f t="shared" si="90"/>
        <v>code</v>
      </c>
      <c r="I260" s="13" t="b">
        <f t="shared" si="91"/>
        <v>0</v>
      </c>
      <c r="J260" s="6">
        <f ca="1">OFFSET(program!$B$2,0,disasm!A260)</f>
        <v>1105</v>
      </c>
      <c r="K260" s="7">
        <f t="shared" ca="1" si="92"/>
        <v>5</v>
      </c>
      <c r="L260" s="7" t="str">
        <f t="shared" ca="1" si="93"/>
        <v>J!=0</v>
      </c>
      <c r="M260" s="7">
        <f t="shared" ca="1" si="94"/>
        <v>3</v>
      </c>
      <c r="N260" s="7">
        <f t="shared" ca="1" si="95"/>
        <v>2</v>
      </c>
      <c r="O260" s="7">
        <f t="shared" ca="1" si="96"/>
        <v>0</v>
      </c>
      <c r="P260" s="8">
        <f t="shared" ca="1" si="97"/>
        <v>1</v>
      </c>
      <c r="Q260" s="8">
        <f t="shared" ca="1" si="98"/>
        <v>1</v>
      </c>
      <c r="R260" s="8" t="str">
        <f t="shared" ca="1" si="99"/>
        <v/>
      </c>
      <c r="S260" s="8" t="str">
        <f t="shared" ca="1" si="100"/>
        <v>num</v>
      </c>
      <c r="T260" s="8" t="str">
        <f t="shared" ca="1" si="101"/>
        <v>addr</v>
      </c>
      <c r="U260" s="8" t="str">
        <f t="shared" ca="1" si="102"/>
        <v/>
      </c>
      <c r="V260" s="7">
        <f ca="1">IF(P260="","",OFFSET(program!$B$2,0,disasm!$A260+COLUMN()-COLUMN($V260)+IF($I260,0,1)))</f>
        <v>1</v>
      </c>
      <c r="W260" s="7">
        <f ca="1">IF(Q260="","",OFFSET(program!$B$2,0,disasm!$A260+COLUMN()-COLUMN($V260)+IF($I260,0,1)))</f>
        <v>1234</v>
      </c>
      <c r="X260" s="7" t="str">
        <f ca="1">IF(R260="","",OFFSET(program!$B$2,0,disasm!$A260+COLUMN()-COLUMN($V260)+IF($I260,0,1)))</f>
        <v/>
      </c>
      <c r="Y260" s="3" t="str">
        <f t="shared" ca="1" si="103"/>
        <v>1</v>
      </c>
      <c r="Z260" s="3" t="str">
        <f t="shared" ca="1" si="104"/>
        <v>print_coded_string</v>
      </c>
      <c r="AA260" s="3" t="str">
        <f t="shared" ca="1" si="105"/>
        <v/>
      </c>
      <c r="AB260" s="3" t="str">
        <f ca="1">" "
&amp;AF260
&amp;IF(AND(OR(K260=5,K260=6),MOD(INT(J260/1000),10)=1)," A2","")
&amp;IF(AND(NOT(I260),J260=109,OFFSET(program!$B$2,0,disasm!$A260+1)&gt;0,NOT(ISNUMBER(FIND(" A1 "," "&amp;AF260&amp;" "))))," AUTOLABEL","")
&amp;" "</f>
        <v xml:space="preserve">  A2 </v>
      </c>
    </row>
    <row r="261" spans="1:32" x14ac:dyDescent="0.2">
      <c r="A261" s="1">
        <f t="shared" ca="1" si="85"/>
        <v>1842</v>
      </c>
      <c r="B261" s="2" t="str">
        <f t="shared" ca="1" si="86"/>
        <v>objhdl_infinite_loop+13</v>
      </c>
      <c r="C261" s="3" t="str">
        <f ca="1">_xlfn.TEXTJOIN(" ",FALSE,OFFSET(program!$B$2,0,A261,1,M261))</f>
        <v>1105 1 1831</v>
      </c>
      <c r="D261" s="4" t="str">
        <f ca="1">IF($H261="data",".dat "&amp;Y261,
IF($H261="str",".str "&amp;_xlfn.TEXTJOIN(" ",FALSE,OFFSET(program!$B$2,0,A261+1,1,M261-1)),
IF(O261&lt;&gt;0,"LD"&amp;O261&amp;"  "&amp;CHOOSE(O261,Y261,Z261)&amp;", "&amp;AA261,
$L261&amp;" "&amp;_xlfn.TEXTJOIN(", ",TRUE,$Y261:$AA261)
)))</f>
        <v>J!=0 1, objhdl_infinite_loop+2</v>
      </c>
      <c r="E261" s="19" t="b">
        <f t="shared" ca="1" si="87"/>
        <v>0</v>
      </c>
      <c r="F261" s="5" t="str">
        <f ca="1">IF(ISBLANK($AE261),
    IF(ISNUMBER(FIND(" AUTOLABEL ",AB261)),IF(I261,"data","fun")&amp;A261,F260),
    $AE261
)</f>
        <v>objhdl_infinite_loop</v>
      </c>
      <c r="G261" s="5">
        <f ca="1">IF(AND(ISBLANK($AE261),NOT(ISNUMBER(FIND(" AUTOLABEL ",AB261)))),G260,$A261)</f>
        <v>1829</v>
      </c>
      <c r="H261" s="5" t="str">
        <f t="shared" si="90"/>
        <v>code</v>
      </c>
      <c r="I261" s="13" t="b">
        <f t="shared" si="91"/>
        <v>0</v>
      </c>
      <c r="J261" s="6">
        <f ca="1">OFFSET(program!$B$2,0,disasm!A261)</f>
        <v>1105</v>
      </c>
      <c r="K261" s="7">
        <f t="shared" ca="1" si="92"/>
        <v>5</v>
      </c>
      <c r="L261" s="7" t="str">
        <f t="shared" ca="1" si="93"/>
        <v>J!=0</v>
      </c>
      <c r="M261" s="7">
        <f t="shared" ca="1" si="94"/>
        <v>3</v>
      </c>
      <c r="N261" s="7">
        <f t="shared" ca="1" si="95"/>
        <v>2</v>
      </c>
      <c r="O261" s="7">
        <f t="shared" ca="1" si="96"/>
        <v>0</v>
      </c>
      <c r="P261" s="8">
        <f t="shared" ca="1" si="97"/>
        <v>1</v>
      </c>
      <c r="Q261" s="8">
        <f t="shared" ca="1" si="98"/>
        <v>1</v>
      </c>
      <c r="R261" s="8" t="str">
        <f t="shared" ca="1" si="99"/>
        <v/>
      </c>
      <c r="S261" s="8" t="str">
        <f t="shared" ca="1" si="100"/>
        <v>num</v>
      </c>
      <c r="T261" s="8" t="str">
        <f t="shared" ca="1" si="101"/>
        <v>addr</v>
      </c>
      <c r="U261" s="8" t="str">
        <f t="shared" ca="1" si="102"/>
        <v/>
      </c>
      <c r="V261" s="7">
        <f ca="1">IF(P261="","",OFFSET(program!$B$2,0,disasm!$A261+COLUMN()-COLUMN($V261)+IF($I261,0,1)))</f>
        <v>1</v>
      </c>
      <c r="W261" s="7">
        <f ca="1">IF(Q261="","",OFFSET(program!$B$2,0,disasm!$A261+COLUMN()-COLUMN($V261)+IF($I261,0,1)))</f>
        <v>1831</v>
      </c>
      <c r="X261" s="7" t="str">
        <f ca="1">IF(R261="","",OFFSET(program!$B$2,0,disasm!$A261+COLUMN()-COLUMN($V261)+IF($I261,0,1)))</f>
        <v/>
      </c>
      <c r="Y261" s="3" t="str">
        <f t="shared" ca="1" si="103"/>
        <v>1</v>
      </c>
      <c r="Z261" s="3" t="str">
        <f t="shared" ca="1" si="104"/>
        <v>objhdl_infinite_loop+2</v>
      </c>
      <c r="AA261" s="3" t="str">
        <f t="shared" ca="1" si="105"/>
        <v/>
      </c>
      <c r="AB261" s="3" t="str">
        <f ca="1">" "
&amp;AF261
&amp;IF(AND(OR(K261=5,K261=6),MOD(INT(J261/1000),10)=1)," A2","")
&amp;IF(AND(NOT(I261),J261=109,OFFSET(program!$B$2,0,disasm!$A261+1)&gt;0,NOT(ISNUMBER(FIND(" A1 "," "&amp;AF261&amp;" "))))," AUTOLABEL","")
&amp;" "</f>
        <v xml:space="preserve">  A2 </v>
      </c>
    </row>
    <row r="262" spans="1:32" x14ac:dyDescent="0.2">
      <c r="A262" s="1">
        <f t="shared" ca="1" si="85"/>
        <v>1845</v>
      </c>
      <c r="B262" s="2" t="str">
        <f t="shared" ca="1" si="86"/>
        <v>objhdl_infinite_loop+16</v>
      </c>
      <c r="C262" s="3" t="str">
        <f ca="1">_xlfn.TEXTJOIN(" ",FALSE,OFFSET(program!$B$2,0,A262,1,M262))</f>
        <v>109 -1</v>
      </c>
      <c r="D262" s="4" t="str">
        <f ca="1">IF($H262="data",".dat "&amp;Y262,
IF($H262="str",".str "&amp;_xlfn.TEXTJOIN(" ",FALSE,OFFSET(program!$B$2,0,A262+1,1,M262-1)),
IF(O262&lt;&gt;0,"LD"&amp;O262&amp;"  "&amp;CHOOSE(O262,Y262,Z262)&amp;", "&amp;AA262,
$L262&amp;" "&amp;_xlfn.TEXTJOIN(", ",TRUE,$Y262:$AA262)
)))</f>
        <v>SP+  -1</v>
      </c>
      <c r="E262" s="19" t="b">
        <f t="shared" ca="1" si="87"/>
        <v>0</v>
      </c>
      <c r="F262" s="5" t="str">
        <f ca="1">IF(ISBLANK($AE262),
    IF(ISNUMBER(FIND(" AUTOLABEL ",AB262)),IF(I262,"data","fun")&amp;A262,F261),
    $AE262
)</f>
        <v>objhdl_infinite_loop</v>
      </c>
      <c r="G262" s="5">
        <f ca="1">IF(AND(ISBLANK($AE262),NOT(ISNUMBER(FIND(" AUTOLABEL ",AB262)))),G261,$A262)</f>
        <v>1829</v>
      </c>
      <c r="H262" s="5" t="str">
        <f>IF(ISNUMBER(FIND(" STR "," "&amp;AF262&amp;" ")),"str",
IF(ISNUMBER(FIND(" CODE "," "&amp;AF262&amp;" ")),"code",
IF(ISNUMBER(FIND(" DATA "," "&amp;AF262&amp;" ")),"data",
$H261
)))</f>
        <v>code</v>
      </c>
      <c r="I262" s="13" t="b">
        <f t="shared" si="91"/>
        <v>0</v>
      </c>
      <c r="J262" s="6">
        <f ca="1">OFFSET(program!$B$2,0,disasm!A262)</f>
        <v>109</v>
      </c>
      <c r="K262" s="7">
        <f t="shared" ca="1" si="92"/>
        <v>9</v>
      </c>
      <c r="L262" s="7" t="str">
        <f t="shared" ca="1" si="93"/>
        <v xml:space="preserve">SP+ </v>
      </c>
      <c r="M262" s="7">
        <f t="shared" ca="1" si="94"/>
        <v>2</v>
      </c>
      <c r="N262" s="7">
        <f t="shared" ca="1" si="95"/>
        <v>1</v>
      </c>
      <c r="O262" s="7">
        <f t="shared" ca="1" si="96"/>
        <v>0</v>
      </c>
      <c r="P262" s="8">
        <f t="shared" ca="1" si="97"/>
        <v>1</v>
      </c>
      <c r="Q262" s="8" t="str">
        <f t="shared" ca="1" si="98"/>
        <v/>
      </c>
      <c r="R262" s="8" t="str">
        <f t="shared" ca="1" si="99"/>
        <v/>
      </c>
      <c r="S262" s="8" t="str">
        <f t="shared" ca="1" si="100"/>
        <v>num</v>
      </c>
      <c r="T262" s="8" t="str">
        <f t="shared" ca="1" si="101"/>
        <v/>
      </c>
      <c r="U262" s="8" t="str">
        <f t="shared" ca="1" si="102"/>
        <v/>
      </c>
      <c r="V262" s="7">
        <f ca="1">IF(P262="","",OFFSET(program!$B$2,0,disasm!$A262+COLUMN()-COLUMN($V262)+IF($I262,0,1)))</f>
        <v>-1</v>
      </c>
      <c r="W262" s="7" t="str">
        <f ca="1">IF(Q262="","",OFFSET(program!$B$2,0,disasm!$A262+COLUMN()-COLUMN($V262)+IF($I262,0,1)))</f>
        <v/>
      </c>
      <c r="X262" s="7" t="str">
        <f ca="1">IF(R262="","",OFFSET(program!$B$2,0,disasm!$A262+COLUMN()-COLUMN($V262)+IF($I262,0,1)))</f>
        <v/>
      </c>
      <c r="Y262" s="3" t="str">
        <f t="shared" ca="1" si="103"/>
        <v>-1</v>
      </c>
      <c r="Z262" s="3" t="str">
        <f t="shared" ca="1" si="104"/>
        <v/>
      </c>
      <c r="AA262" s="3" t="str">
        <f t="shared" ca="1" si="105"/>
        <v/>
      </c>
      <c r="AB262" s="3" t="str">
        <f ca="1">" "
&amp;AF262
&amp;IF(AND(OR(K262=5,K262=6),MOD(INT(J262/1000),10)=1)," A2","")
&amp;IF(AND(NOT(I262),J262=109,OFFSET(program!$B$2,0,disasm!$A262+1)&gt;0,NOT(ISNUMBER(FIND(" A1 "," "&amp;AF262&amp;" "))))," AUTOLABEL","")
&amp;" "</f>
        <v xml:space="preserve">  </v>
      </c>
    </row>
    <row r="263" spans="1:32" x14ac:dyDescent="0.2">
      <c r="A263" s="1">
        <f t="shared" ca="1" si="85"/>
        <v>1847</v>
      </c>
      <c r="B263" s="2" t="str">
        <f t="shared" ca="1" si="86"/>
        <v>objhdl_infinite_loop+18</v>
      </c>
      <c r="C263" s="3" t="str">
        <f ca="1">_xlfn.TEXTJOIN(" ",FALSE,OFFSET(program!$B$2,0,A263,1,M263))</f>
        <v>2106 0 0</v>
      </c>
      <c r="D263" s="4" t="str">
        <f ca="1">IF($H263="data",".dat "&amp;Y263,
IF($H263="str",".str "&amp;_xlfn.TEXTJOIN(" ",FALSE,OFFSET(program!$B$2,0,A263+1,1,M263-1)),
IF(O263&lt;&gt;0,"LD"&amp;O263&amp;"  "&amp;CHOOSE(O263,Y263,Z263)&amp;", "&amp;AA263,
$L263&amp;" "&amp;_xlfn.TEXTJOIN(", ",TRUE,$Y263:$AA263)
)))</f>
        <v>J=0  0, [SP+0]</v>
      </c>
      <c r="E263" s="19" t="b">
        <f t="shared" ca="1" si="87"/>
        <v>0</v>
      </c>
      <c r="F263" s="5" t="str">
        <f t="shared" ca="1" si="88"/>
        <v>objhdl_infinite_loop</v>
      </c>
      <c r="G263" s="5">
        <f t="shared" ca="1" si="89"/>
        <v>1829</v>
      </c>
      <c r="H263" s="5" t="str">
        <f t="shared" si="90"/>
        <v>code</v>
      </c>
      <c r="I263" s="13" t="b">
        <f t="shared" si="91"/>
        <v>0</v>
      </c>
      <c r="J263" s="6">
        <f ca="1">OFFSET(program!$B$2,0,disasm!A263)</f>
        <v>2106</v>
      </c>
      <c r="K263" s="7">
        <f t="shared" ca="1" si="92"/>
        <v>6</v>
      </c>
      <c r="L263" s="7" t="str">
        <f t="shared" ca="1" si="93"/>
        <v xml:space="preserve">J=0 </v>
      </c>
      <c r="M263" s="7">
        <f t="shared" ca="1" si="94"/>
        <v>3</v>
      </c>
      <c r="N263" s="7">
        <f t="shared" ca="1" si="95"/>
        <v>2</v>
      </c>
      <c r="O263" s="7">
        <f t="shared" ca="1" si="96"/>
        <v>0</v>
      </c>
      <c r="P263" s="8">
        <f t="shared" ca="1" si="97"/>
        <v>1</v>
      </c>
      <c r="Q263" s="8">
        <f t="shared" ca="1" si="98"/>
        <v>2</v>
      </c>
      <c r="R263" s="8" t="str">
        <f t="shared" ca="1" si="99"/>
        <v/>
      </c>
      <c r="S263" s="8" t="str">
        <f t="shared" ca="1" si="100"/>
        <v>num</v>
      </c>
      <c r="T263" s="8" t="str">
        <f t="shared" ca="1" si="101"/>
        <v>num</v>
      </c>
      <c r="U263" s="8" t="str">
        <f t="shared" ca="1" si="102"/>
        <v/>
      </c>
      <c r="V263" s="7">
        <f ca="1">IF(P263="","",OFFSET(program!$B$2,0,disasm!$A263+COLUMN()-COLUMN($V263)+IF($I263,0,1)))</f>
        <v>0</v>
      </c>
      <c r="W263" s="7">
        <f ca="1">IF(Q263="","",OFFSET(program!$B$2,0,disasm!$A263+COLUMN()-COLUMN($V263)+IF($I263,0,1)))</f>
        <v>0</v>
      </c>
      <c r="X263" s="7" t="str">
        <f ca="1">IF(R263="","",OFFSET(program!$B$2,0,disasm!$A263+COLUMN()-COLUMN($V263)+IF($I263,0,1)))</f>
        <v/>
      </c>
      <c r="Y263" s="3" t="str">
        <f t="shared" ca="1" si="103"/>
        <v>0</v>
      </c>
      <c r="Z263" s="3" t="str">
        <f t="shared" ca="1" si="104"/>
        <v>[SP+0]</v>
      </c>
      <c r="AA263" s="3" t="str">
        <f t="shared" ca="1" si="105"/>
        <v/>
      </c>
      <c r="AB263" s="3" t="str">
        <f ca="1">" "
&amp;AF263
&amp;IF(AND(OR(K263=5,K263=6),MOD(INT(J263/1000),10)=1)," A2","")
&amp;IF(AND(NOT(I263),J263=109,OFFSET(program!$B$2,0,disasm!$A263+1)&gt;0,NOT(ISNUMBER(FIND(" A1 "," "&amp;AF263&amp;" "))))," AUTOLABEL","")
&amp;" "</f>
        <v xml:space="preserve">  </v>
      </c>
    </row>
    <row r="264" spans="1:32" x14ac:dyDescent="0.2">
      <c r="A264" s="1">
        <f t="shared" ca="1" si="85"/>
        <v>1850</v>
      </c>
      <c r="B264" s="2" t="str">
        <f t="shared" ca="1" si="86"/>
        <v>objhdl_molten_lava</v>
      </c>
      <c r="C264" s="3" t="str">
        <f ca="1">_xlfn.TEXTJOIN(" ",FALSE,OFFSET(program!$B$2,0,A264,1,M264))</f>
        <v>109 1</v>
      </c>
      <c r="D264" s="4" t="str">
        <f ca="1">IF($H264="data",".dat "&amp;Y264,
IF($H264="str",".str "&amp;_xlfn.TEXTJOIN(" ",FALSE,OFFSET(program!$B$2,0,A264+1,1,M264-1)),
IF(O264&lt;&gt;0,"LD"&amp;O264&amp;"  "&amp;CHOOSE(O264,Y264,Z264)&amp;", "&amp;AA264,
$L264&amp;" "&amp;_xlfn.TEXTJOIN(", ",TRUE,$Y264:$AA264)
)))</f>
        <v>SP+  1</v>
      </c>
      <c r="E264" s="19" t="b">
        <f t="shared" ca="1" si="87"/>
        <v>1</v>
      </c>
      <c r="F264" s="5" t="str">
        <f t="shared" si="88"/>
        <v>objhdl_molten_lava</v>
      </c>
      <c r="G264" s="5">
        <f t="shared" ca="1" si="89"/>
        <v>1850</v>
      </c>
      <c r="H264" s="5" t="str">
        <f t="shared" si="90"/>
        <v>code</v>
      </c>
      <c r="I264" s="13" t="b">
        <f t="shared" si="91"/>
        <v>0</v>
      </c>
      <c r="J264" s="6">
        <f ca="1">OFFSET(program!$B$2,0,disasm!A264)</f>
        <v>109</v>
      </c>
      <c r="K264" s="7">
        <f t="shared" ca="1" si="92"/>
        <v>9</v>
      </c>
      <c r="L264" s="7" t="str">
        <f t="shared" ca="1" si="93"/>
        <v xml:space="preserve">SP+ </v>
      </c>
      <c r="M264" s="7">
        <f t="shared" ca="1" si="94"/>
        <v>2</v>
      </c>
      <c r="N264" s="7">
        <f t="shared" ca="1" si="95"/>
        <v>1</v>
      </c>
      <c r="O264" s="7">
        <f t="shared" ca="1" si="96"/>
        <v>0</v>
      </c>
      <c r="P264" s="8">
        <f t="shared" ca="1" si="97"/>
        <v>1</v>
      </c>
      <c r="Q264" s="8" t="str">
        <f t="shared" ca="1" si="98"/>
        <v/>
      </c>
      <c r="R264" s="8" t="str">
        <f t="shared" ca="1" si="99"/>
        <v/>
      </c>
      <c r="S264" s="8" t="str">
        <f t="shared" ca="1" si="100"/>
        <v>num</v>
      </c>
      <c r="T264" s="8" t="str">
        <f t="shared" ca="1" si="101"/>
        <v/>
      </c>
      <c r="U264" s="8" t="str">
        <f t="shared" ca="1" si="102"/>
        <v/>
      </c>
      <c r="V264" s="7">
        <f ca="1">IF(P264="","",OFFSET(program!$B$2,0,disasm!$A264+COLUMN()-COLUMN($V264)+IF($I264,0,1)))</f>
        <v>1</v>
      </c>
      <c r="W264" s="7" t="str">
        <f ca="1">IF(Q264="","",OFFSET(program!$B$2,0,disasm!$A264+COLUMN()-COLUMN($V264)+IF($I264,0,1)))</f>
        <v/>
      </c>
      <c r="X264" s="7" t="str">
        <f ca="1">IF(R264="","",OFFSET(program!$B$2,0,disasm!$A264+COLUMN()-COLUMN($V264)+IF($I264,0,1)))</f>
        <v/>
      </c>
      <c r="Y264" s="3" t="str">
        <f t="shared" ca="1" si="103"/>
        <v>1</v>
      </c>
      <c r="Z264" s="3" t="str">
        <f t="shared" ca="1" si="104"/>
        <v/>
      </c>
      <c r="AA264" s="3" t="str">
        <f t="shared" ca="1" si="105"/>
        <v/>
      </c>
      <c r="AB264" s="3" t="str">
        <f ca="1">" "
&amp;AF264
&amp;IF(AND(OR(K264=5,K264=6),MOD(INT(J264/1000),10)=1)," A2","")
&amp;IF(AND(NOT(I264),J264=109,OFFSET(program!$B$2,0,disasm!$A264+1)&gt;0,NOT(ISNUMBER(FIND(" A1 "," "&amp;AF264&amp;" "))))," AUTOLABEL","")
&amp;" "</f>
        <v xml:space="preserve">  AUTOLABEL </v>
      </c>
      <c r="AE264" s="29" t="s">
        <v>344</v>
      </c>
    </row>
    <row r="265" spans="1:32" x14ac:dyDescent="0.2">
      <c r="A265" s="1">
        <f t="shared" ca="1" si="85"/>
        <v>1852</v>
      </c>
      <c r="B265" s="2" t="str">
        <f t="shared" ca="1" si="86"/>
        <v>objhdl_molten_lava+2</v>
      </c>
      <c r="C265" s="3" t="str">
        <f ca="1">_xlfn.TEXTJOIN(" ",FALSE,OFFSET(program!$B$2,0,A265,1,M265))</f>
        <v>21101 0 407 1</v>
      </c>
      <c r="D265" s="4" t="str">
        <f ca="1">IF($H265="data",".dat "&amp;Y265,
IF($H265="str",".str "&amp;_xlfn.TEXTJOIN(" ",FALSE,OFFSET(program!$B$2,0,A265+1,1,M265-1)),
IF(O265&lt;&gt;0,"LD"&amp;O265&amp;"  "&amp;CHOOSE(O265,Y265,Z265)&amp;", "&amp;AA265,
$L265&amp;" "&amp;_xlfn.TEXTJOIN(", ",TRUE,$Y265:$AA265)
)))</f>
        <v>LD2  str.molten_lava_too_hot_you_melt, [SP+1]</v>
      </c>
      <c r="E265" s="19" t="b">
        <f t="shared" ca="1" si="87"/>
        <v>1</v>
      </c>
      <c r="F265" s="5" t="str">
        <f t="shared" ca="1" si="88"/>
        <v>objhdl_molten_lava</v>
      </c>
      <c r="G265" s="5">
        <f t="shared" ca="1" si="89"/>
        <v>1850</v>
      </c>
      <c r="H265" s="5" t="str">
        <f t="shared" si="90"/>
        <v>code</v>
      </c>
      <c r="I265" s="13" t="b">
        <f t="shared" si="91"/>
        <v>0</v>
      </c>
      <c r="J265" s="6">
        <f ca="1">OFFSET(program!$B$2,0,disasm!A265)</f>
        <v>21101</v>
      </c>
      <c r="K265" s="7">
        <f t="shared" ca="1" si="92"/>
        <v>1</v>
      </c>
      <c r="L265" s="7" t="str">
        <f t="shared" ca="1" si="93"/>
        <v xml:space="preserve">ADD </v>
      </c>
      <c r="M265" s="7">
        <f t="shared" ca="1" si="94"/>
        <v>4</v>
      </c>
      <c r="N265" s="7">
        <f t="shared" ca="1" si="95"/>
        <v>3</v>
      </c>
      <c r="O265" s="7">
        <f t="shared" ca="1" si="96"/>
        <v>2</v>
      </c>
      <c r="P265" s="8">
        <f t="shared" ca="1" si="97"/>
        <v>1</v>
      </c>
      <c r="Q265" s="8">
        <f t="shared" ca="1" si="98"/>
        <v>1</v>
      </c>
      <c r="R265" s="8">
        <f t="shared" ca="1" si="99"/>
        <v>2</v>
      </c>
      <c r="S265" s="8" t="str">
        <f t="shared" ca="1" si="100"/>
        <v>num</v>
      </c>
      <c r="T265" s="8" t="str">
        <f t="shared" ca="1" si="101"/>
        <v>addr</v>
      </c>
      <c r="U265" s="8" t="str">
        <f t="shared" ca="1" si="102"/>
        <v>num</v>
      </c>
      <c r="V265" s="7">
        <f ca="1">IF(P265="","",OFFSET(program!$B$2,0,disasm!$A265+COLUMN()-COLUMN($V265)+IF($I265,0,1)))</f>
        <v>0</v>
      </c>
      <c r="W265" s="7">
        <f ca="1">IF(Q265="","",OFFSET(program!$B$2,0,disasm!$A265+COLUMN()-COLUMN($V265)+IF($I265,0,1)))</f>
        <v>407</v>
      </c>
      <c r="X265" s="7">
        <f ca="1">IF(R265="","",OFFSET(program!$B$2,0,disasm!$A265+COLUMN()-COLUMN($V265)+IF($I265,0,1)))</f>
        <v>1</v>
      </c>
      <c r="Y265" s="3" t="str">
        <f t="shared" ca="1" si="103"/>
        <v>0</v>
      </c>
      <c r="Z265" s="3" t="str">
        <f t="shared" ca="1" si="104"/>
        <v>str.molten_lava_too_hot_you_melt</v>
      </c>
      <c r="AA265" s="3" t="str">
        <f t="shared" ca="1" si="105"/>
        <v>[SP+1]</v>
      </c>
      <c r="AB265" s="3" t="str">
        <f ca="1">" "
&amp;AF265
&amp;IF(AND(OR(K265=5,K265=6),MOD(INT(J265/1000),10)=1)," A2","")
&amp;IF(AND(NOT(I265),J265=109,OFFSET(program!$B$2,0,disasm!$A265+1)&gt;0,NOT(ISNUMBER(FIND(" A1 "," "&amp;AF265&amp;" "))))," AUTOLABEL","")
&amp;" "</f>
        <v xml:space="preserve"> A2 </v>
      </c>
      <c r="AF265" s="12" t="s">
        <v>19</v>
      </c>
    </row>
    <row r="266" spans="1:32" x14ac:dyDescent="0.2">
      <c r="A266" s="1">
        <f t="shared" ca="1" si="85"/>
        <v>1856</v>
      </c>
      <c r="B266" s="2" t="str">
        <f t="shared" ca="1" si="86"/>
        <v>objhdl_molten_lava+6</v>
      </c>
      <c r="C266" s="3" t="str">
        <f ca="1">_xlfn.TEXTJOIN(" ",FALSE,OFFSET(program!$B$2,0,A266,1,M266))</f>
        <v>21102 1 1863 0</v>
      </c>
      <c r="D266" s="4" t="str">
        <f ca="1">IF($H266="data",".dat "&amp;Y266,
IF($H266="str",".str "&amp;_xlfn.TEXTJOIN(" ",FALSE,OFFSET(program!$B$2,0,A266+1,1,M266-1)),
IF(O266&lt;&gt;0,"LD"&amp;O266&amp;"  "&amp;CHOOSE(O266,Y266,Z266)&amp;", "&amp;AA266,
$L266&amp;" "&amp;_xlfn.TEXTJOIN(", ",TRUE,$Y266:$AA266)
)))</f>
        <v>LD2  objhdl_molten_lava+13, [SP+0]</v>
      </c>
      <c r="E266" s="19" t="b">
        <f t="shared" ca="1" si="87"/>
        <v>1</v>
      </c>
      <c r="F266" s="5" t="str">
        <f t="shared" ca="1" si="88"/>
        <v>objhdl_molten_lava</v>
      </c>
      <c r="G266" s="5">
        <f t="shared" ca="1" si="89"/>
        <v>1850</v>
      </c>
      <c r="H266" s="5" t="str">
        <f t="shared" si="90"/>
        <v>code</v>
      </c>
      <c r="I266" s="13" t="b">
        <f t="shared" si="91"/>
        <v>0</v>
      </c>
      <c r="J266" s="6">
        <f ca="1">OFFSET(program!$B$2,0,disasm!A266)</f>
        <v>21102</v>
      </c>
      <c r="K266" s="7">
        <f t="shared" ca="1" si="92"/>
        <v>2</v>
      </c>
      <c r="L266" s="7" t="str">
        <f t="shared" ca="1" si="93"/>
        <v xml:space="preserve">MUL </v>
      </c>
      <c r="M266" s="7">
        <f t="shared" ca="1" si="94"/>
        <v>4</v>
      </c>
      <c r="N266" s="7">
        <f t="shared" ca="1" si="95"/>
        <v>3</v>
      </c>
      <c r="O266" s="7">
        <f t="shared" ca="1" si="96"/>
        <v>2</v>
      </c>
      <c r="P266" s="8">
        <f t="shared" ca="1" si="97"/>
        <v>1</v>
      </c>
      <c r="Q266" s="8">
        <f t="shared" ca="1" si="98"/>
        <v>1</v>
      </c>
      <c r="R266" s="8">
        <f t="shared" ca="1" si="99"/>
        <v>2</v>
      </c>
      <c r="S266" s="8" t="str">
        <f t="shared" ca="1" si="100"/>
        <v>num</v>
      </c>
      <c r="T266" s="8" t="str">
        <f t="shared" ca="1" si="101"/>
        <v>addr</v>
      </c>
      <c r="U266" s="8" t="str">
        <f t="shared" ca="1" si="102"/>
        <v>num</v>
      </c>
      <c r="V266" s="7">
        <f ca="1">IF(P266="","",OFFSET(program!$B$2,0,disasm!$A266+COLUMN()-COLUMN($V266)+IF($I266,0,1)))</f>
        <v>1</v>
      </c>
      <c r="W266" s="7">
        <f ca="1">IF(Q266="","",OFFSET(program!$B$2,0,disasm!$A266+COLUMN()-COLUMN($V266)+IF($I266,0,1)))</f>
        <v>1863</v>
      </c>
      <c r="X266" s="7">
        <f ca="1">IF(R266="","",OFFSET(program!$B$2,0,disasm!$A266+COLUMN()-COLUMN($V266)+IF($I266,0,1)))</f>
        <v>0</v>
      </c>
      <c r="Y266" s="3" t="str">
        <f t="shared" ca="1" si="103"/>
        <v>1</v>
      </c>
      <c r="Z266" s="3" t="str">
        <f t="shared" ca="1" si="104"/>
        <v>objhdl_molten_lava+13</v>
      </c>
      <c r="AA266" s="3" t="str">
        <f t="shared" ca="1" si="105"/>
        <v>[SP+0]</v>
      </c>
      <c r="AB266" s="3" t="str">
        <f ca="1">" "
&amp;AF266
&amp;IF(AND(OR(K266=5,K266=6),MOD(INT(J266/1000),10)=1)," A2","")
&amp;IF(AND(NOT(I266),J266=109,OFFSET(program!$B$2,0,disasm!$A266+1)&gt;0,NOT(ISNUMBER(FIND(" A1 "," "&amp;AF266&amp;" "))))," AUTOLABEL","")
&amp;" "</f>
        <v xml:space="preserve"> A2 </v>
      </c>
      <c r="AF266" s="12" t="s">
        <v>19</v>
      </c>
    </row>
    <row r="267" spans="1:32" x14ac:dyDescent="0.2">
      <c r="A267" s="1">
        <f t="shared" ca="1" si="85"/>
        <v>1860</v>
      </c>
      <c r="B267" s="2" t="str">
        <f t="shared" ca="1" si="86"/>
        <v>objhdl_molten_lava+10</v>
      </c>
      <c r="C267" s="3" t="str">
        <f ca="1">_xlfn.TEXTJOIN(" ",FALSE,OFFSET(program!$B$2,0,A267,1,M267))</f>
        <v>1105 1 1234</v>
      </c>
      <c r="D267" s="4" t="str">
        <f ca="1">IF($H267="data",".dat "&amp;Y267,
IF($H267="str",".str "&amp;_xlfn.TEXTJOIN(" ",FALSE,OFFSET(program!$B$2,0,A267+1,1,M267-1)),
IF(O267&lt;&gt;0,"LD"&amp;O267&amp;"  "&amp;CHOOSE(O267,Y267,Z267)&amp;", "&amp;AA267,
$L267&amp;" "&amp;_xlfn.TEXTJOIN(", ",TRUE,$Y267:$AA267)
)))</f>
        <v>J!=0 1, print_coded_string</v>
      </c>
      <c r="E267" s="19" t="b">
        <f t="shared" ca="1" si="87"/>
        <v>1</v>
      </c>
      <c r="F267" s="5" t="str">
        <f t="shared" ca="1" si="88"/>
        <v>objhdl_molten_lava</v>
      </c>
      <c r="G267" s="5">
        <f t="shared" ca="1" si="89"/>
        <v>1850</v>
      </c>
      <c r="H267" s="5" t="str">
        <f t="shared" si="90"/>
        <v>code</v>
      </c>
      <c r="I267" s="13" t="b">
        <f t="shared" si="91"/>
        <v>0</v>
      </c>
      <c r="J267" s="6">
        <f ca="1">OFFSET(program!$B$2,0,disasm!A267)</f>
        <v>1105</v>
      </c>
      <c r="K267" s="7">
        <f t="shared" ca="1" si="92"/>
        <v>5</v>
      </c>
      <c r="L267" s="7" t="str">
        <f t="shared" ca="1" si="93"/>
        <v>J!=0</v>
      </c>
      <c r="M267" s="7">
        <f t="shared" ca="1" si="94"/>
        <v>3</v>
      </c>
      <c r="N267" s="7">
        <f t="shared" ca="1" si="95"/>
        <v>2</v>
      </c>
      <c r="O267" s="7">
        <f t="shared" ca="1" si="96"/>
        <v>0</v>
      </c>
      <c r="P267" s="8">
        <f t="shared" ca="1" si="97"/>
        <v>1</v>
      </c>
      <c r="Q267" s="8">
        <f t="shared" ca="1" si="98"/>
        <v>1</v>
      </c>
      <c r="R267" s="8" t="str">
        <f t="shared" ca="1" si="99"/>
        <v/>
      </c>
      <c r="S267" s="8" t="str">
        <f t="shared" ca="1" si="100"/>
        <v>num</v>
      </c>
      <c r="T267" s="8" t="str">
        <f t="shared" ca="1" si="101"/>
        <v>addr</v>
      </c>
      <c r="U267" s="8" t="str">
        <f t="shared" ca="1" si="102"/>
        <v/>
      </c>
      <c r="V267" s="7">
        <f ca="1">IF(P267="","",OFFSET(program!$B$2,0,disasm!$A267+COLUMN()-COLUMN($V267)+IF($I267,0,1)))</f>
        <v>1</v>
      </c>
      <c r="W267" s="7">
        <f ca="1">IF(Q267="","",OFFSET(program!$B$2,0,disasm!$A267+COLUMN()-COLUMN($V267)+IF($I267,0,1)))</f>
        <v>1234</v>
      </c>
      <c r="X267" s="7" t="str">
        <f ca="1">IF(R267="","",OFFSET(program!$B$2,0,disasm!$A267+COLUMN()-COLUMN($V267)+IF($I267,0,1)))</f>
        <v/>
      </c>
      <c r="Y267" s="3" t="str">
        <f t="shared" ca="1" si="103"/>
        <v>1</v>
      </c>
      <c r="Z267" s="3" t="str">
        <f t="shared" ca="1" si="104"/>
        <v>print_coded_string</v>
      </c>
      <c r="AA267" s="3" t="str">
        <f t="shared" ca="1" si="105"/>
        <v/>
      </c>
      <c r="AB267" s="3" t="str">
        <f ca="1">" "
&amp;AF267
&amp;IF(AND(OR(K267=5,K267=6),MOD(INT(J267/1000),10)=1)," A2","")
&amp;IF(AND(NOT(I267),J267=109,OFFSET(program!$B$2,0,disasm!$A267+1)&gt;0,NOT(ISNUMBER(FIND(" A1 "," "&amp;AF267&amp;" "))))," AUTOLABEL","")
&amp;" "</f>
        <v xml:space="preserve">  A2 </v>
      </c>
    </row>
    <row r="268" spans="1:32" x14ac:dyDescent="0.2">
      <c r="A268" s="1">
        <f t="shared" ca="1" si="85"/>
        <v>1863</v>
      </c>
      <c r="B268" s="2" t="str">
        <f t="shared" ca="1" si="86"/>
        <v>objhdl_molten_lava+13</v>
      </c>
      <c r="C268" s="3" t="str">
        <f ca="1">_xlfn.TEXTJOIN(" ",FALSE,OFFSET(program!$B$2,0,A268,1,M268))</f>
        <v>99</v>
      </c>
      <c r="D268" s="4" t="str">
        <f ca="1">IF($H268="data",".dat "&amp;Y268,
IF($H268="str",".str "&amp;_xlfn.TEXTJOIN(" ",FALSE,OFFSET(program!$B$2,0,A268+1,1,M268-1)),
IF(O268&lt;&gt;0,"LD"&amp;O268&amp;"  "&amp;CHOOSE(O268,Y268,Z268)&amp;", "&amp;AA268,
$L268&amp;" "&amp;_xlfn.TEXTJOIN(", ",TRUE,$Y268:$AA268)
)))</f>
        <v xml:space="preserve">END </v>
      </c>
      <c r="E268" s="19" t="b">
        <f t="shared" ca="1" si="87"/>
        <v>1</v>
      </c>
      <c r="F268" s="5" t="str">
        <f t="shared" ca="1" si="88"/>
        <v>objhdl_molten_lava</v>
      </c>
      <c r="G268" s="5">
        <f t="shared" ca="1" si="89"/>
        <v>1850</v>
      </c>
      <c r="H268" s="5" t="str">
        <f t="shared" si="90"/>
        <v>code</v>
      </c>
      <c r="I268" s="13" t="b">
        <f t="shared" si="91"/>
        <v>0</v>
      </c>
      <c r="J268" s="6">
        <f ca="1">OFFSET(program!$B$2,0,disasm!A268)</f>
        <v>99</v>
      </c>
      <c r="K268" s="7">
        <f t="shared" ca="1" si="92"/>
        <v>99</v>
      </c>
      <c r="L268" s="7" t="str">
        <f t="shared" ca="1" si="93"/>
        <v>END</v>
      </c>
      <c r="M268" s="7">
        <f t="shared" ca="1" si="94"/>
        <v>1</v>
      </c>
      <c r="N268" s="7">
        <f t="shared" ca="1" si="95"/>
        <v>0</v>
      </c>
      <c r="O268" s="7">
        <f t="shared" ca="1" si="96"/>
        <v>0</v>
      </c>
      <c r="P268" s="8" t="str">
        <f t="shared" ca="1" si="97"/>
        <v/>
      </c>
      <c r="Q268" s="8" t="str">
        <f t="shared" ca="1" si="98"/>
        <v/>
      </c>
      <c r="R268" s="8" t="str">
        <f t="shared" ca="1" si="99"/>
        <v/>
      </c>
      <c r="S268" s="8" t="str">
        <f t="shared" ca="1" si="100"/>
        <v/>
      </c>
      <c r="T268" s="8" t="str">
        <f t="shared" ca="1" si="101"/>
        <v/>
      </c>
      <c r="U268" s="8" t="str">
        <f t="shared" ca="1" si="102"/>
        <v/>
      </c>
      <c r="V268" s="7" t="str">
        <f ca="1">IF(P268="","",OFFSET(program!$B$2,0,disasm!$A268+COLUMN()-COLUMN($V268)+IF($I268,0,1)))</f>
        <v/>
      </c>
      <c r="W268" s="7" t="str">
        <f ca="1">IF(Q268="","",OFFSET(program!$B$2,0,disasm!$A268+COLUMN()-COLUMN($V268)+IF($I268,0,1)))</f>
        <v/>
      </c>
      <c r="X268" s="7" t="str">
        <f ca="1">IF(R268="","",OFFSET(program!$B$2,0,disasm!$A268+COLUMN()-COLUMN($V268)+IF($I268,0,1)))</f>
        <v/>
      </c>
      <c r="Y268" s="3" t="str">
        <f t="shared" ca="1" si="103"/>
        <v/>
      </c>
      <c r="Z268" s="3" t="str">
        <f t="shared" ca="1" si="104"/>
        <v/>
      </c>
      <c r="AA268" s="3" t="str">
        <f t="shared" ca="1" si="105"/>
        <v/>
      </c>
      <c r="AB268" s="3" t="str">
        <f ca="1">" "
&amp;AF268
&amp;IF(AND(OR(K268=5,K268=6),MOD(INT(J268/1000),10)=1)," A2","")
&amp;IF(AND(NOT(I268),J268=109,OFFSET(program!$B$2,0,disasm!$A268+1)&gt;0,NOT(ISNUMBER(FIND(" A1 "," "&amp;AF268&amp;" "))))," AUTOLABEL","")
&amp;" "</f>
        <v xml:space="preserve">  </v>
      </c>
    </row>
    <row r="269" spans="1:32" x14ac:dyDescent="0.2">
      <c r="A269" s="1">
        <f t="shared" ca="1" si="85"/>
        <v>1864</v>
      </c>
      <c r="B269" s="2" t="str">
        <f t="shared" ca="1" si="86"/>
        <v>objhdl_molten_lava+14</v>
      </c>
      <c r="C269" s="3" t="str">
        <f ca="1">_xlfn.TEXTJOIN(" ",FALSE,OFFSET(program!$B$2,0,A269,1,M269))</f>
        <v>1105 1 1863</v>
      </c>
      <c r="D269" s="4" t="str">
        <f ca="1">IF($H269="data",".dat "&amp;Y269,
IF($H269="str",".str "&amp;_xlfn.TEXTJOIN(" ",FALSE,OFFSET(program!$B$2,0,A269+1,1,M269-1)),
IF(O269&lt;&gt;0,"LD"&amp;O269&amp;"  "&amp;CHOOSE(O269,Y269,Z269)&amp;", "&amp;AA269,
$L269&amp;" "&amp;_xlfn.TEXTJOIN(", ",TRUE,$Y269:$AA269)
)))</f>
        <v>J!=0 1, objhdl_molten_lava+13</v>
      </c>
      <c r="E269" s="19" t="b">
        <f t="shared" ca="1" si="87"/>
        <v>1</v>
      </c>
      <c r="F269" s="5" t="str">
        <f t="shared" ca="1" si="88"/>
        <v>objhdl_molten_lava</v>
      </c>
      <c r="G269" s="5">
        <f t="shared" ca="1" si="89"/>
        <v>1850</v>
      </c>
      <c r="H269" s="5" t="str">
        <f t="shared" si="90"/>
        <v>code</v>
      </c>
      <c r="I269" s="13" t="b">
        <f t="shared" si="91"/>
        <v>0</v>
      </c>
      <c r="J269" s="6">
        <f ca="1">OFFSET(program!$B$2,0,disasm!A269)</f>
        <v>1105</v>
      </c>
      <c r="K269" s="7">
        <f t="shared" ca="1" si="92"/>
        <v>5</v>
      </c>
      <c r="L269" s="7" t="str">
        <f t="shared" ca="1" si="93"/>
        <v>J!=0</v>
      </c>
      <c r="M269" s="7">
        <f t="shared" ca="1" si="94"/>
        <v>3</v>
      </c>
      <c r="N269" s="7">
        <f t="shared" ca="1" si="95"/>
        <v>2</v>
      </c>
      <c r="O269" s="7">
        <f t="shared" ca="1" si="96"/>
        <v>0</v>
      </c>
      <c r="P269" s="8">
        <f t="shared" ca="1" si="97"/>
        <v>1</v>
      </c>
      <c r="Q269" s="8">
        <f t="shared" ca="1" si="98"/>
        <v>1</v>
      </c>
      <c r="R269" s="8" t="str">
        <f t="shared" ca="1" si="99"/>
        <v/>
      </c>
      <c r="S269" s="8" t="str">
        <f t="shared" ca="1" si="100"/>
        <v>num</v>
      </c>
      <c r="T269" s="8" t="str">
        <f t="shared" ca="1" si="101"/>
        <v>addr</v>
      </c>
      <c r="U269" s="8" t="str">
        <f t="shared" ca="1" si="102"/>
        <v/>
      </c>
      <c r="V269" s="7">
        <f ca="1">IF(P269="","",OFFSET(program!$B$2,0,disasm!$A269+COLUMN()-COLUMN($V269)+IF($I269,0,1)))</f>
        <v>1</v>
      </c>
      <c r="W269" s="7">
        <f ca="1">IF(Q269="","",OFFSET(program!$B$2,0,disasm!$A269+COLUMN()-COLUMN($V269)+IF($I269,0,1)))</f>
        <v>1863</v>
      </c>
      <c r="X269" s="7" t="str">
        <f ca="1">IF(R269="","",OFFSET(program!$B$2,0,disasm!$A269+COLUMN()-COLUMN($V269)+IF($I269,0,1)))</f>
        <v/>
      </c>
      <c r="Y269" s="3" t="str">
        <f t="shared" ca="1" si="103"/>
        <v>1</v>
      </c>
      <c r="Z269" s="3" t="str">
        <f t="shared" ca="1" si="104"/>
        <v>objhdl_molten_lava+13</v>
      </c>
      <c r="AA269" s="3" t="str">
        <f t="shared" ca="1" si="105"/>
        <v/>
      </c>
      <c r="AB269" s="3" t="str">
        <f ca="1">" "
&amp;AF269
&amp;IF(AND(OR(K269=5,K269=6),MOD(INT(J269/1000),10)=1)," A2","")
&amp;IF(AND(NOT(I269),J269=109,OFFSET(program!$B$2,0,disasm!$A269+1)&gt;0,NOT(ISNUMBER(FIND(" A1 "," "&amp;AF269&amp;" "))))," AUTOLABEL","")
&amp;" "</f>
        <v xml:space="preserve">  A2 </v>
      </c>
    </row>
    <row r="270" spans="1:32" x14ac:dyDescent="0.2">
      <c r="A270" s="1">
        <f t="shared" ca="1" si="85"/>
        <v>1867</v>
      </c>
      <c r="B270" s="2" t="str">
        <f t="shared" ca="1" si="86"/>
        <v>objhdl_molten_lava+17</v>
      </c>
      <c r="C270" s="3" t="str">
        <f ca="1">_xlfn.TEXTJOIN(" ",FALSE,OFFSET(program!$B$2,0,A270,1,M270))</f>
        <v>109 -1</v>
      </c>
      <c r="D270" s="4" t="str">
        <f ca="1">IF($H270="data",".dat "&amp;Y270,
IF($H270="str",".str "&amp;_xlfn.TEXTJOIN(" ",FALSE,OFFSET(program!$B$2,0,A270+1,1,M270-1)),
IF(O270&lt;&gt;0,"LD"&amp;O270&amp;"  "&amp;CHOOSE(O270,Y270,Z270)&amp;", "&amp;AA270,
$L270&amp;" "&amp;_xlfn.TEXTJOIN(", ",TRUE,$Y270:$AA270)
)))</f>
        <v>SP+  -1</v>
      </c>
      <c r="E270" s="19" t="b">
        <f t="shared" ca="1" si="87"/>
        <v>1</v>
      </c>
      <c r="F270" s="5" t="str">
        <f t="shared" ca="1" si="88"/>
        <v>objhdl_molten_lava</v>
      </c>
      <c r="G270" s="5">
        <f t="shared" ca="1" si="89"/>
        <v>1850</v>
      </c>
      <c r="H270" s="5" t="str">
        <f t="shared" si="90"/>
        <v>code</v>
      </c>
      <c r="I270" s="13" t="b">
        <f t="shared" si="91"/>
        <v>0</v>
      </c>
      <c r="J270" s="6">
        <f ca="1">OFFSET(program!$B$2,0,disasm!A270)</f>
        <v>109</v>
      </c>
      <c r="K270" s="7">
        <f t="shared" ca="1" si="92"/>
        <v>9</v>
      </c>
      <c r="L270" s="7" t="str">
        <f t="shared" ca="1" si="93"/>
        <v xml:space="preserve">SP+ </v>
      </c>
      <c r="M270" s="7">
        <f t="shared" ca="1" si="94"/>
        <v>2</v>
      </c>
      <c r="N270" s="7">
        <f t="shared" ca="1" si="95"/>
        <v>1</v>
      </c>
      <c r="O270" s="7">
        <f t="shared" ca="1" si="96"/>
        <v>0</v>
      </c>
      <c r="P270" s="8">
        <f t="shared" ca="1" si="97"/>
        <v>1</v>
      </c>
      <c r="Q270" s="8" t="str">
        <f t="shared" ca="1" si="98"/>
        <v/>
      </c>
      <c r="R270" s="8" t="str">
        <f t="shared" ca="1" si="99"/>
        <v/>
      </c>
      <c r="S270" s="8" t="str">
        <f t="shared" ca="1" si="100"/>
        <v>num</v>
      </c>
      <c r="T270" s="8" t="str">
        <f t="shared" ca="1" si="101"/>
        <v/>
      </c>
      <c r="U270" s="8" t="str">
        <f t="shared" ca="1" si="102"/>
        <v/>
      </c>
      <c r="V270" s="7">
        <f ca="1">IF(P270="","",OFFSET(program!$B$2,0,disasm!$A270+COLUMN()-COLUMN($V270)+IF($I270,0,1)))</f>
        <v>-1</v>
      </c>
      <c r="W270" s="7" t="str">
        <f ca="1">IF(Q270="","",OFFSET(program!$B$2,0,disasm!$A270+COLUMN()-COLUMN($V270)+IF($I270,0,1)))</f>
        <v/>
      </c>
      <c r="X270" s="7" t="str">
        <f ca="1">IF(R270="","",OFFSET(program!$B$2,0,disasm!$A270+COLUMN()-COLUMN($V270)+IF($I270,0,1)))</f>
        <v/>
      </c>
      <c r="Y270" s="3" t="str">
        <f t="shared" ca="1" si="103"/>
        <v>-1</v>
      </c>
      <c r="Z270" s="3" t="str">
        <f t="shared" ca="1" si="104"/>
        <v/>
      </c>
      <c r="AA270" s="3" t="str">
        <f t="shared" ca="1" si="105"/>
        <v/>
      </c>
      <c r="AB270" s="3" t="str">
        <f ca="1">" "
&amp;AF270
&amp;IF(AND(OR(K270=5,K270=6),MOD(INT(J270/1000),10)=1)," A2","")
&amp;IF(AND(NOT(I270),J270=109,OFFSET(program!$B$2,0,disasm!$A270+1)&gt;0,NOT(ISNUMBER(FIND(" A1 "," "&amp;AF270&amp;" "))))," AUTOLABEL","")
&amp;" "</f>
        <v xml:space="preserve">  </v>
      </c>
    </row>
    <row r="271" spans="1:32" x14ac:dyDescent="0.2">
      <c r="A271" s="1">
        <f t="shared" ca="1" si="85"/>
        <v>1869</v>
      </c>
      <c r="B271" s="2" t="str">
        <f t="shared" ca="1" si="86"/>
        <v>objhdl_molten_lava+19</v>
      </c>
      <c r="C271" s="3" t="str">
        <f ca="1">_xlfn.TEXTJOIN(" ",FALSE,OFFSET(program!$B$2,0,A271,1,M271))</f>
        <v>2106 0 0</v>
      </c>
      <c r="D271" s="4" t="str">
        <f ca="1">IF($H271="data",".dat "&amp;Y271,
IF($H271="str",".str "&amp;_xlfn.TEXTJOIN(" ",FALSE,OFFSET(program!$B$2,0,A271+1,1,M271-1)),
IF(O271&lt;&gt;0,"LD"&amp;O271&amp;"  "&amp;CHOOSE(O271,Y271,Z271)&amp;", "&amp;AA271,
$L271&amp;" "&amp;_xlfn.TEXTJOIN(", ",TRUE,$Y271:$AA271)
)))</f>
        <v>J=0  0, [SP+0]</v>
      </c>
      <c r="E271" s="19" t="b">
        <f t="shared" ca="1" si="87"/>
        <v>1</v>
      </c>
      <c r="F271" s="5" t="str">
        <f t="shared" ca="1" si="88"/>
        <v>objhdl_molten_lava</v>
      </c>
      <c r="G271" s="5">
        <f t="shared" ca="1" si="89"/>
        <v>1850</v>
      </c>
      <c r="H271" s="5" t="str">
        <f t="shared" si="90"/>
        <v>code</v>
      </c>
      <c r="I271" s="13" t="b">
        <f t="shared" si="91"/>
        <v>0</v>
      </c>
      <c r="J271" s="6">
        <f ca="1">OFFSET(program!$B$2,0,disasm!A271)</f>
        <v>2106</v>
      </c>
      <c r="K271" s="7">
        <f t="shared" ca="1" si="92"/>
        <v>6</v>
      </c>
      <c r="L271" s="7" t="str">
        <f t="shared" ca="1" si="93"/>
        <v xml:space="preserve">J=0 </v>
      </c>
      <c r="M271" s="7">
        <f t="shared" ca="1" si="94"/>
        <v>3</v>
      </c>
      <c r="N271" s="7">
        <f t="shared" ca="1" si="95"/>
        <v>2</v>
      </c>
      <c r="O271" s="7">
        <f t="shared" ca="1" si="96"/>
        <v>0</v>
      </c>
      <c r="P271" s="8">
        <f t="shared" ca="1" si="97"/>
        <v>1</v>
      </c>
      <c r="Q271" s="8">
        <f t="shared" ca="1" si="98"/>
        <v>2</v>
      </c>
      <c r="R271" s="8" t="str">
        <f t="shared" ca="1" si="99"/>
        <v/>
      </c>
      <c r="S271" s="8" t="str">
        <f t="shared" ca="1" si="100"/>
        <v>num</v>
      </c>
      <c r="T271" s="8" t="str">
        <f t="shared" ca="1" si="101"/>
        <v>num</v>
      </c>
      <c r="U271" s="8" t="str">
        <f t="shared" ca="1" si="102"/>
        <v/>
      </c>
      <c r="V271" s="7">
        <f ca="1">IF(P271="","",OFFSET(program!$B$2,0,disasm!$A271+COLUMN()-COLUMN($V271)+IF($I271,0,1)))</f>
        <v>0</v>
      </c>
      <c r="W271" s="7">
        <f ca="1">IF(Q271="","",OFFSET(program!$B$2,0,disasm!$A271+COLUMN()-COLUMN($V271)+IF($I271,0,1)))</f>
        <v>0</v>
      </c>
      <c r="X271" s="7" t="str">
        <f ca="1">IF(R271="","",OFFSET(program!$B$2,0,disasm!$A271+COLUMN()-COLUMN($V271)+IF($I271,0,1)))</f>
        <v/>
      </c>
      <c r="Y271" s="3" t="str">
        <f t="shared" ca="1" si="103"/>
        <v>0</v>
      </c>
      <c r="Z271" s="3" t="str">
        <f t="shared" ca="1" si="104"/>
        <v>[SP+0]</v>
      </c>
      <c r="AA271" s="3" t="str">
        <f t="shared" ca="1" si="105"/>
        <v/>
      </c>
      <c r="AB271" s="3" t="str">
        <f ca="1">" "
&amp;AF271
&amp;IF(AND(OR(K271=5,K271=6),MOD(INT(J271/1000),10)=1)," A2","")
&amp;IF(AND(NOT(I271),J271=109,OFFSET(program!$B$2,0,disasm!$A271+1)&gt;0,NOT(ISNUMBER(FIND(" A1 "," "&amp;AF271&amp;" "))))," AUTOLABEL","")
&amp;" "</f>
        <v xml:space="preserve">  </v>
      </c>
    </row>
    <row r="272" spans="1:32" x14ac:dyDescent="0.2">
      <c r="A272" s="1">
        <f t="shared" ca="1" si="85"/>
        <v>1872</v>
      </c>
      <c r="B272" s="2" t="str">
        <f t="shared" ca="1" si="86"/>
        <v>objhdl_photons</v>
      </c>
      <c r="C272" s="3" t="str">
        <f ca="1">_xlfn.TEXTJOIN(" ",FALSE,OFFSET(program!$B$2,0,A272,1,M272))</f>
        <v>109 1</v>
      </c>
      <c r="D272" s="4" t="str">
        <f ca="1">IF($H272="data",".dat "&amp;Y272,
IF($H272="str",".str "&amp;_xlfn.TEXTJOIN(" ",FALSE,OFFSET(program!$B$2,0,A272+1,1,M272-1)),
IF(O272&lt;&gt;0,"LD"&amp;O272&amp;"  "&amp;CHOOSE(O272,Y272,Z272)&amp;", "&amp;AA272,
$L272&amp;" "&amp;_xlfn.TEXTJOIN(", ",TRUE,$Y272:$AA272)
)))</f>
        <v>SP+  1</v>
      </c>
      <c r="E272" s="19" t="b">
        <f t="shared" ca="1" si="87"/>
        <v>0</v>
      </c>
      <c r="F272" s="5" t="str">
        <f t="shared" si="88"/>
        <v>objhdl_photons</v>
      </c>
      <c r="G272" s="5">
        <f t="shared" ca="1" si="89"/>
        <v>1872</v>
      </c>
      <c r="H272" s="5" t="str">
        <f t="shared" si="90"/>
        <v>code</v>
      </c>
      <c r="I272" s="13" t="b">
        <f t="shared" si="91"/>
        <v>0</v>
      </c>
      <c r="J272" s="6">
        <f ca="1">OFFSET(program!$B$2,0,disasm!A272)</f>
        <v>109</v>
      </c>
      <c r="K272" s="7">
        <f t="shared" ca="1" si="92"/>
        <v>9</v>
      </c>
      <c r="L272" s="7" t="str">
        <f t="shared" ca="1" si="93"/>
        <v xml:space="preserve">SP+ </v>
      </c>
      <c r="M272" s="7">
        <f t="shared" ca="1" si="94"/>
        <v>2</v>
      </c>
      <c r="N272" s="7">
        <f t="shared" ca="1" si="95"/>
        <v>1</v>
      </c>
      <c r="O272" s="7">
        <f t="shared" ca="1" si="96"/>
        <v>0</v>
      </c>
      <c r="P272" s="8">
        <f t="shared" ca="1" si="97"/>
        <v>1</v>
      </c>
      <c r="Q272" s="8" t="str">
        <f t="shared" ca="1" si="98"/>
        <v/>
      </c>
      <c r="R272" s="8" t="str">
        <f t="shared" ca="1" si="99"/>
        <v/>
      </c>
      <c r="S272" s="8" t="str">
        <f t="shared" ca="1" si="100"/>
        <v>num</v>
      </c>
      <c r="T272" s="8" t="str">
        <f t="shared" ca="1" si="101"/>
        <v/>
      </c>
      <c r="U272" s="8" t="str">
        <f t="shared" ca="1" si="102"/>
        <v/>
      </c>
      <c r="V272" s="7">
        <f ca="1">IF(P272="","",OFFSET(program!$B$2,0,disasm!$A272+COLUMN()-COLUMN($V272)+IF($I272,0,1)))</f>
        <v>1</v>
      </c>
      <c r="W272" s="7" t="str">
        <f ca="1">IF(Q272="","",OFFSET(program!$B$2,0,disasm!$A272+COLUMN()-COLUMN($V272)+IF($I272,0,1)))</f>
        <v/>
      </c>
      <c r="X272" s="7" t="str">
        <f ca="1">IF(R272="","",OFFSET(program!$B$2,0,disasm!$A272+COLUMN()-COLUMN($V272)+IF($I272,0,1)))</f>
        <v/>
      </c>
      <c r="Y272" s="3" t="str">
        <f t="shared" ca="1" si="103"/>
        <v>1</v>
      </c>
      <c r="Z272" s="3" t="str">
        <f t="shared" ca="1" si="104"/>
        <v/>
      </c>
      <c r="AA272" s="3" t="str">
        <f t="shared" ca="1" si="105"/>
        <v/>
      </c>
      <c r="AB272" s="3" t="str">
        <f ca="1">" "
&amp;AF272
&amp;IF(AND(OR(K272=5,K272=6),MOD(INT(J272/1000),10)=1)," A2","")
&amp;IF(AND(NOT(I272),J272=109,OFFSET(program!$B$2,0,disasm!$A272+1)&gt;0,NOT(ISNUMBER(FIND(" A1 "," "&amp;AF272&amp;" "))))," AUTOLABEL","")
&amp;" "</f>
        <v xml:space="preserve">  AUTOLABEL </v>
      </c>
      <c r="AE272" s="29" t="s">
        <v>345</v>
      </c>
    </row>
    <row r="273" spans="1:32" x14ac:dyDescent="0.2">
      <c r="A273" s="1">
        <f t="shared" ca="1" si="85"/>
        <v>1874</v>
      </c>
      <c r="B273" s="2" t="str">
        <f t="shared" ca="1" si="86"/>
        <v>objhdl_photons+2</v>
      </c>
      <c r="C273" s="3" t="str">
        <f ca="1">_xlfn.TEXTJOIN(" ",FALSE,OFFSET(program!$B$2,0,A273,1,M273))</f>
        <v>21102 1 452 1</v>
      </c>
      <c r="D273" s="4" t="str">
        <f ca="1">IF($H273="data",".dat "&amp;Y273,
IF($H273="str",".str "&amp;_xlfn.TEXTJOIN(" ",FALSE,OFFSET(program!$B$2,0,A273+1,1,M273-1)),
IF(O273&lt;&gt;0,"LD"&amp;O273&amp;"  "&amp;CHOOSE(O273,Y273,Z273)&amp;", "&amp;AA273,
$L273&amp;" "&amp;_xlfn.TEXTJOIN(", ",TRUE,$Y273:$AA273)
)))</f>
        <v>LD2  str.completely_dark_eaten_by_grue, [SP+1]</v>
      </c>
      <c r="E273" s="19" t="b">
        <f t="shared" ca="1" si="87"/>
        <v>0</v>
      </c>
      <c r="F273" s="5" t="str">
        <f t="shared" ca="1" si="88"/>
        <v>objhdl_photons</v>
      </c>
      <c r="G273" s="5">
        <f t="shared" ca="1" si="89"/>
        <v>1872</v>
      </c>
      <c r="H273" s="5" t="str">
        <f t="shared" si="90"/>
        <v>code</v>
      </c>
      <c r="I273" s="13" t="b">
        <f t="shared" si="91"/>
        <v>0</v>
      </c>
      <c r="J273" s="6">
        <f ca="1">OFFSET(program!$B$2,0,disasm!A273)</f>
        <v>21102</v>
      </c>
      <c r="K273" s="7">
        <f t="shared" ca="1" si="92"/>
        <v>2</v>
      </c>
      <c r="L273" s="7" t="str">
        <f t="shared" ca="1" si="93"/>
        <v xml:space="preserve">MUL </v>
      </c>
      <c r="M273" s="7">
        <f t="shared" ca="1" si="94"/>
        <v>4</v>
      </c>
      <c r="N273" s="7">
        <f t="shared" ca="1" si="95"/>
        <v>3</v>
      </c>
      <c r="O273" s="7">
        <f t="shared" ca="1" si="96"/>
        <v>2</v>
      </c>
      <c r="P273" s="8">
        <f t="shared" ca="1" si="97"/>
        <v>1</v>
      </c>
      <c r="Q273" s="8">
        <f t="shared" ca="1" si="98"/>
        <v>1</v>
      </c>
      <c r="R273" s="8">
        <f t="shared" ca="1" si="99"/>
        <v>2</v>
      </c>
      <c r="S273" s="8" t="str">
        <f t="shared" ca="1" si="100"/>
        <v>num</v>
      </c>
      <c r="T273" s="8" t="str">
        <f t="shared" ca="1" si="101"/>
        <v>addr</v>
      </c>
      <c r="U273" s="8" t="str">
        <f t="shared" ca="1" si="102"/>
        <v>num</v>
      </c>
      <c r="V273" s="7">
        <f ca="1">IF(P273="","",OFFSET(program!$B$2,0,disasm!$A273+COLUMN()-COLUMN($V273)+IF($I273,0,1)))</f>
        <v>1</v>
      </c>
      <c r="W273" s="7">
        <f ca="1">IF(Q273="","",OFFSET(program!$B$2,0,disasm!$A273+COLUMN()-COLUMN($V273)+IF($I273,0,1)))</f>
        <v>452</v>
      </c>
      <c r="X273" s="7">
        <f ca="1">IF(R273="","",OFFSET(program!$B$2,0,disasm!$A273+COLUMN()-COLUMN($V273)+IF($I273,0,1)))</f>
        <v>1</v>
      </c>
      <c r="Y273" s="3" t="str">
        <f t="shared" ca="1" si="103"/>
        <v>1</v>
      </c>
      <c r="Z273" s="3" t="str">
        <f t="shared" ca="1" si="104"/>
        <v>str.completely_dark_eaten_by_grue</v>
      </c>
      <c r="AA273" s="3" t="str">
        <f t="shared" ca="1" si="105"/>
        <v>[SP+1]</v>
      </c>
      <c r="AB273" s="3" t="str">
        <f ca="1">" "
&amp;AF273
&amp;IF(AND(OR(K273=5,K273=6),MOD(INT(J273/1000),10)=1)," A2","")
&amp;IF(AND(NOT(I273),J273=109,OFFSET(program!$B$2,0,disasm!$A273+1)&gt;0,NOT(ISNUMBER(FIND(" A1 "," "&amp;AF273&amp;" "))))," AUTOLABEL","")
&amp;" "</f>
        <v xml:space="preserve"> A2 </v>
      </c>
      <c r="AF273" s="12" t="s">
        <v>19</v>
      </c>
    </row>
    <row r="274" spans="1:32" x14ac:dyDescent="0.2">
      <c r="A274" s="1">
        <f t="shared" ca="1" si="85"/>
        <v>1878</v>
      </c>
      <c r="B274" s="2" t="str">
        <f t="shared" ca="1" si="86"/>
        <v>objhdl_photons+6</v>
      </c>
      <c r="C274" s="3" t="str">
        <f ca="1">_xlfn.TEXTJOIN(" ",FALSE,OFFSET(program!$B$2,0,A274,1,M274))</f>
        <v>21102 1885 1 0</v>
      </c>
      <c r="D274" s="4" t="str">
        <f ca="1">IF($H274="data",".dat "&amp;Y274,
IF($H274="str",".str "&amp;_xlfn.TEXTJOIN(" ",FALSE,OFFSET(program!$B$2,0,A274+1,1,M274-1)),
IF(O274&lt;&gt;0,"LD"&amp;O274&amp;"  "&amp;CHOOSE(O274,Y274,Z274)&amp;", "&amp;AA274,
$L274&amp;" "&amp;_xlfn.TEXTJOIN(", ",TRUE,$Y274:$AA274)
)))</f>
        <v>LD1  objhdl_photons+13, [SP+0]</v>
      </c>
      <c r="E274" s="19" t="b">
        <f t="shared" ca="1" si="87"/>
        <v>0</v>
      </c>
      <c r="F274" s="5" t="str">
        <f t="shared" ca="1" si="88"/>
        <v>objhdl_photons</v>
      </c>
      <c r="G274" s="5">
        <f t="shared" ca="1" si="89"/>
        <v>1872</v>
      </c>
      <c r="H274" s="5" t="str">
        <f t="shared" si="90"/>
        <v>code</v>
      </c>
      <c r="I274" s="13" t="b">
        <f t="shared" si="91"/>
        <v>0</v>
      </c>
      <c r="J274" s="6">
        <f ca="1">OFFSET(program!$B$2,0,disasm!A274)</f>
        <v>21102</v>
      </c>
      <c r="K274" s="7">
        <f t="shared" ca="1" si="92"/>
        <v>2</v>
      </c>
      <c r="L274" s="7" t="str">
        <f t="shared" ca="1" si="93"/>
        <v xml:space="preserve">MUL </v>
      </c>
      <c r="M274" s="7">
        <f t="shared" ca="1" si="94"/>
        <v>4</v>
      </c>
      <c r="N274" s="7">
        <f t="shared" ca="1" si="95"/>
        <v>3</v>
      </c>
      <c r="O274" s="7">
        <f t="shared" ca="1" si="96"/>
        <v>1</v>
      </c>
      <c r="P274" s="8">
        <f t="shared" ca="1" si="97"/>
        <v>1</v>
      </c>
      <c r="Q274" s="8">
        <f t="shared" ca="1" si="98"/>
        <v>1</v>
      </c>
      <c r="R274" s="8">
        <f t="shared" ca="1" si="99"/>
        <v>2</v>
      </c>
      <c r="S274" s="8" t="str">
        <f t="shared" ca="1" si="100"/>
        <v>addr</v>
      </c>
      <c r="T274" s="8" t="str">
        <f t="shared" ca="1" si="101"/>
        <v>num</v>
      </c>
      <c r="U274" s="8" t="str">
        <f t="shared" ca="1" si="102"/>
        <v>num</v>
      </c>
      <c r="V274" s="7">
        <f ca="1">IF(P274="","",OFFSET(program!$B$2,0,disasm!$A274+COLUMN()-COLUMN($V274)+IF($I274,0,1)))</f>
        <v>1885</v>
      </c>
      <c r="W274" s="7">
        <f ca="1">IF(Q274="","",OFFSET(program!$B$2,0,disasm!$A274+COLUMN()-COLUMN($V274)+IF($I274,0,1)))</f>
        <v>1</v>
      </c>
      <c r="X274" s="7">
        <f ca="1">IF(R274="","",OFFSET(program!$B$2,0,disasm!$A274+COLUMN()-COLUMN($V274)+IF($I274,0,1)))</f>
        <v>0</v>
      </c>
      <c r="Y274" s="3" t="str">
        <f t="shared" ca="1" si="103"/>
        <v>objhdl_photons+13</v>
      </c>
      <c r="Z274" s="3" t="str">
        <f t="shared" ca="1" si="104"/>
        <v>1</v>
      </c>
      <c r="AA274" s="3" t="str">
        <f t="shared" ca="1" si="105"/>
        <v>[SP+0]</v>
      </c>
      <c r="AB274" s="3" t="str">
        <f ca="1">" "
&amp;AF274
&amp;IF(AND(OR(K274=5,K274=6),MOD(INT(J274/1000),10)=1)," A2","")
&amp;IF(AND(NOT(I274),J274=109,OFFSET(program!$B$2,0,disasm!$A274+1)&gt;0,NOT(ISNUMBER(FIND(" A1 "," "&amp;AF274&amp;" "))))," AUTOLABEL","")
&amp;" "</f>
        <v xml:space="preserve"> A1 </v>
      </c>
      <c r="AF274" s="12" t="s">
        <v>31</v>
      </c>
    </row>
    <row r="275" spans="1:32" x14ac:dyDescent="0.2">
      <c r="A275" s="1">
        <f t="shared" ca="1" si="85"/>
        <v>1882</v>
      </c>
      <c r="B275" s="2" t="str">
        <f t="shared" ca="1" si="86"/>
        <v>objhdl_photons+10</v>
      </c>
      <c r="C275" s="3" t="str">
        <f ca="1">_xlfn.TEXTJOIN(" ",FALSE,OFFSET(program!$B$2,0,A275,1,M275))</f>
        <v>1105 1 1234</v>
      </c>
      <c r="D275" s="4" t="str">
        <f ca="1">IF($H275="data",".dat "&amp;Y275,
IF($H275="str",".str "&amp;_xlfn.TEXTJOIN(" ",FALSE,OFFSET(program!$B$2,0,A275+1,1,M275-1)),
IF(O275&lt;&gt;0,"LD"&amp;O275&amp;"  "&amp;CHOOSE(O275,Y275,Z275)&amp;", "&amp;AA275,
$L275&amp;" "&amp;_xlfn.TEXTJOIN(", ",TRUE,$Y275:$AA275)
)))</f>
        <v>J!=0 1, print_coded_string</v>
      </c>
      <c r="E275" s="19" t="b">
        <f t="shared" ca="1" si="87"/>
        <v>0</v>
      </c>
      <c r="F275" s="5" t="str">
        <f t="shared" ca="1" si="88"/>
        <v>objhdl_photons</v>
      </c>
      <c r="G275" s="5">
        <f t="shared" ca="1" si="89"/>
        <v>1872</v>
      </c>
      <c r="H275" s="5" t="str">
        <f t="shared" si="90"/>
        <v>code</v>
      </c>
      <c r="I275" s="13" t="b">
        <f t="shared" si="91"/>
        <v>0</v>
      </c>
      <c r="J275" s="6">
        <f ca="1">OFFSET(program!$B$2,0,disasm!A275)</f>
        <v>1105</v>
      </c>
      <c r="K275" s="7">
        <f t="shared" ca="1" si="92"/>
        <v>5</v>
      </c>
      <c r="L275" s="7" t="str">
        <f t="shared" ca="1" si="93"/>
        <v>J!=0</v>
      </c>
      <c r="M275" s="7">
        <f t="shared" ca="1" si="94"/>
        <v>3</v>
      </c>
      <c r="N275" s="7">
        <f t="shared" ca="1" si="95"/>
        <v>2</v>
      </c>
      <c r="O275" s="7">
        <f t="shared" ca="1" si="96"/>
        <v>0</v>
      </c>
      <c r="P275" s="8">
        <f t="shared" ca="1" si="97"/>
        <v>1</v>
      </c>
      <c r="Q275" s="8">
        <f t="shared" ca="1" si="98"/>
        <v>1</v>
      </c>
      <c r="R275" s="8" t="str">
        <f t="shared" ca="1" si="99"/>
        <v/>
      </c>
      <c r="S275" s="8" t="str">
        <f t="shared" ca="1" si="100"/>
        <v>num</v>
      </c>
      <c r="T275" s="8" t="str">
        <f t="shared" ca="1" si="101"/>
        <v>addr</v>
      </c>
      <c r="U275" s="8" t="str">
        <f t="shared" ca="1" si="102"/>
        <v/>
      </c>
      <c r="V275" s="7">
        <f ca="1">IF(P275="","",OFFSET(program!$B$2,0,disasm!$A275+COLUMN()-COLUMN($V275)+IF($I275,0,1)))</f>
        <v>1</v>
      </c>
      <c r="W275" s="7">
        <f ca="1">IF(Q275="","",OFFSET(program!$B$2,0,disasm!$A275+COLUMN()-COLUMN($V275)+IF($I275,0,1)))</f>
        <v>1234</v>
      </c>
      <c r="X275" s="7" t="str">
        <f ca="1">IF(R275="","",OFFSET(program!$B$2,0,disasm!$A275+COLUMN()-COLUMN($V275)+IF($I275,0,1)))</f>
        <v/>
      </c>
      <c r="Y275" s="3" t="str">
        <f t="shared" ca="1" si="103"/>
        <v>1</v>
      </c>
      <c r="Z275" s="3" t="str">
        <f t="shared" ca="1" si="104"/>
        <v>print_coded_string</v>
      </c>
      <c r="AA275" s="3" t="str">
        <f t="shared" ca="1" si="105"/>
        <v/>
      </c>
      <c r="AB275" s="3" t="str">
        <f ca="1">" "
&amp;AF275
&amp;IF(AND(OR(K275=5,K275=6),MOD(INT(J275/1000),10)=1)," A2","")
&amp;IF(AND(NOT(I275),J275=109,OFFSET(program!$B$2,0,disasm!$A275+1)&gt;0,NOT(ISNUMBER(FIND(" A1 "," "&amp;AF275&amp;" "))))," AUTOLABEL","")
&amp;" "</f>
        <v xml:space="preserve">  A2 </v>
      </c>
    </row>
    <row r="276" spans="1:32" x14ac:dyDescent="0.2">
      <c r="A276" s="1">
        <f t="shared" ca="1" si="85"/>
        <v>1885</v>
      </c>
      <c r="B276" s="2" t="str">
        <f t="shared" ca="1" si="86"/>
        <v>objhdl_photons+13</v>
      </c>
      <c r="C276" s="3" t="str">
        <f ca="1">_xlfn.TEXTJOIN(" ",FALSE,OFFSET(program!$B$2,0,A276,1,M276))</f>
        <v>99</v>
      </c>
      <c r="D276" s="4" t="str">
        <f ca="1">IF($H276="data",".dat "&amp;Y276,
IF($H276="str",".str "&amp;_xlfn.TEXTJOIN(" ",FALSE,OFFSET(program!$B$2,0,A276+1,1,M276-1)),
IF(O276&lt;&gt;0,"LD"&amp;O276&amp;"  "&amp;CHOOSE(O276,Y276,Z276)&amp;", "&amp;AA276,
$L276&amp;" "&amp;_xlfn.TEXTJOIN(", ",TRUE,$Y276:$AA276)
)))</f>
        <v xml:space="preserve">END </v>
      </c>
      <c r="E276" s="19" t="b">
        <f t="shared" ca="1" si="87"/>
        <v>0</v>
      </c>
      <c r="F276" s="5" t="str">
        <f t="shared" ca="1" si="88"/>
        <v>objhdl_photons</v>
      </c>
      <c r="G276" s="5">
        <f t="shared" ca="1" si="89"/>
        <v>1872</v>
      </c>
      <c r="H276" s="5" t="str">
        <f t="shared" si="90"/>
        <v>code</v>
      </c>
      <c r="I276" s="13" t="b">
        <f t="shared" si="91"/>
        <v>0</v>
      </c>
      <c r="J276" s="6">
        <f ca="1">OFFSET(program!$B$2,0,disasm!A276)</f>
        <v>99</v>
      </c>
      <c r="K276" s="7">
        <f t="shared" ca="1" si="92"/>
        <v>99</v>
      </c>
      <c r="L276" s="7" t="str">
        <f t="shared" ca="1" si="93"/>
        <v>END</v>
      </c>
      <c r="M276" s="7">
        <f t="shared" ca="1" si="94"/>
        <v>1</v>
      </c>
      <c r="N276" s="7">
        <f t="shared" ca="1" si="95"/>
        <v>0</v>
      </c>
      <c r="O276" s="7">
        <f t="shared" ca="1" si="96"/>
        <v>0</v>
      </c>
      <c r="P276" s="8" t="str">
        <f t="shared" ca="1" si="97"/>
        <v/>
      </c>
      <c r="Q276" s="8" t="str">
        <f t="shared" ca="1" si="98"/>
        <v/>
      </c>
      <c r="R276" s="8" t="str">
        <f t="shared" ca="1" si="99"/>
        <v/>
      </c>
      <c r="S276" s="8" t="str">
        <f t="shared" ca="1" si="100"/>
        <v/>
      </c>
      <c r="T276" s="8" t="str">
        <f t="shared" ca="1" si="101"/>
        <v/>
      </c>
      <c r="U276" s="8" t="str">
        <f t="shared" ca="1" si="102"/>
        <v/>
      </c>
      <c r="V276" s="7" t="str">
        <f ca="1">IF(P276="","",OFFSET(program!$B$2,0,disasm!$A276+COLUMN()-COLUMN($V276)+IF($I276,0,1)))</f>
        <v/>
      </c>
      <c r="W276" s="7" t="str">
        <f ca="1">IF(Q276="","",OFFSET(program!$B$2,0,disasm!$A276+COLUMN()-COLUMN($V276)+IF($I276,0,1)))</f>
        <v/>
      </c>
      <c r="X276" s="7" t="str">
        <f ca="1">IF(R276="","",OFFSET(program!$B$2,0,disasm!$A276+COLUMN()-COLUMN($V276)+IF($I276,0,1)))</f>
        <v/>
      </c>
      <c r="Y276" s="3" t="str">
        <f t="shared" ca="1" si="103"/>
        <v/>
      </c>
      <c r="Z276" s="3" t="str">
        <f t="shared" ca="1" si="104"/>
        <v/>
      </c>
      <c r="AA276" s="3" t="str">
        <f t="shared" ca="1" si="105"/>
        <v/>
      </c>
      <c r="AB276" s="3" t="str">
        <f ca="1">" "
&amp;AF276
&amp;IF(AND(OR(K276=5,K276=6),MOD(INT(J276/1000),10)=1)," A2","")
&amp;IF(AND(NOT(I276),J276=109,OFFSET(program!$B$2,0,disasm!$A276+1)&gt;0,NOT(ISNUMBER(FIND(" A1 "," "&amp;AF276&amp;" "))))," AUTOLABEL","")
&amp;" "</f>
        <v xml:space="preserve">  </v>
      </c>
    </row>
    <row r="277" spans="1:32" x14ac:dyDescent="0.2">
      <c r="A277" s="1">
        <f t="shared" ca="1" si="85"/>
        <v>1886</v>
      </c>
      <c r="B277" s="2" t="str">
        <f t="shared" ca="1" si="86"/>
        <v>objhdl_photons+14</v>
      </c>
      <c r="C277" s="3" t="str">
        <f ca="1">_xlfn.TEXTJOIN(" ",FALSE,OFFSET(program!$B$2,0,A277,1,M277))</f>
        <v>1105 1 1885</v>
      </c>
      <c r="D277" s="4" t="str">
        <f ca="1">IF($H277="data",".dat "&amp;Y277,
IF($H277="str",".str "&amp;_xlfn.TEXTJOIN(" ",FALSE,OFFSET(program!$B$2,0,A277+1,1,M277-1)),
IF(O277&lt;&gt;0,"LD"&amp;O277&amp;"  "&amp;CHOOSE(O277,Y277,Z277)&amp;", "&amp;AA277,
$L277&amp;" "&amp;_xlfn.TEXTJOIN(", ",TRUE,$Y277:$AA277)
)))</f>
        <v>J!=0 1, objhdl_photons+13</v>
      </c>
      <c r="E277" s="19" t="b">
        <f t="shared" ca="1" si="87"/>
        <v>0</v>
      </c>
      <c r="F277" s="5" t="str">
        <f t="shared" ca="1" si="88"/>
        <v>objhdl_photons</v>
      </c>
      <c r="G277" s="5">
        <f t="shared" ca="1" si="89"/>
        <v>1872</v>
      </c>
      <c r="H277" s="5" t="str">
        <f t="shared" si="90"/>
        <v>code</v>
      </c>
      <c r="I277" s="13" t="b">
        <f t="shared" si="91"/>
        <v>0</v>
      </c>
      <c r="J277" s="6">
        <f ca="1">OFFSET(program!$B$2,0,disasm!A277)</f>
        <v>1105</v>
      </c>
      <c r="K277" s="7">
        <f t="shared" ca="1" si="92"/>
        <v>5</v>
      </c>
      <c r="L277" s="7" t="str">
        <f t="shared" ca="1" si="93"/>
        <v>J!=0</v>
      </c>
      <c r="M277" s="7">
        <f t="shared" ca="1" si="94"/>
        <v>3</v>
      </c>
      <c r="N277" s="7">
        <f t="shared" ca="1" si="95"/>
        <v>2</v>
      </c>
      <c r="O277" s="7">
        <f t="shared" ca="1" si="96"/>
        <v>0</v>
      </c>
      <c r="P277" s="8">
        <f t="shared" ca="1" si="97"/>
        <v>1</v>
      </c>
      <c r="Q277" s="8">
        <f t="shared" ca="1" si="98"/>
        <v>1</v>
      </c>
      <c r="R277" s="8" t="str">
        <f t="shared" ca="1" si="99"/>
        <v/>
      </c>
      <c r="S277" s="8" t="str">
        <f t="shared" ca="1" si="100"/>
        <v>num</v>
      </c>
      <c r="T277" s="8" t="str">
        <f t="shared" ca="1" si="101"/>
        <v>addr</v>
      </c>
      <c r="U277" s="8" t="str">
        <f t="shared" ca="1" si="102"/>
        <v/>
      </c>
      <c r="V277" s="7">
        <f ca="1">IF(P277="","",OFFSET(program!$B$2,0,disasm!$A277+COLUMN()-COLUMN($V277)+IF($I277,0,1)))</f>
        <v>1</v>
      </c>
      <c r="W277" s="7">
        <f ca="1">IF(Q277="","",OFFSET(program!$B$2,0,disasm!$A277+COLUMN()-COLUMN($V277)+IF($I277,0,1)))</f>
        <v>1885</v>
      </c>
      <c r="X277" s="7" t="str">
        <f ca="1">IF(R277="","",OFFSET(program!$B$2,0,disasm!$A277+COLUMN()-COLUMN($V277)+IF($I277,0,1)))</f>
        <v/>
      </c>
      <c r="Y277" s="3" t="str">
        <f t="shared" ca="1" si="103"/>
        <v>1</v>
      </c>
      <c r="Z277" s="3" t="str">
        <f t="shared" ca="1" si="104"/>
        <v>objhdl_photons+13</v>
      </c>
      <c r="AA277" s="3" t="str">
        <f t="shared" ca="1" si="105"/>
        <v/>
      </c>
      <c r="AB277" s="3" t="str">
        <f ca="1">" "
&amp;AF277
&amp;IF(AND(OR(K277=5,K277=6),MOD(INT(J277/1000),10)=1)," A2","")
&amp;IF(AND(NOT(I277),J277=109,OFFSET(program!$B$2,0,disasm!$A277+1)&gt;0,NOT(ISNUMBER(FIND(" A1 "," "&amp;AF277&amp;" "))))," AUTOLABEL","")
&amp;" "</f>
        <v xml:space="preserve">  A2 </v>
      </c>
    </row>
    <row r="278" spans="1:32" x14ac:dyDescent="0.2">
      <c r="A278" s="1">
        <f t="shared" ca="1" si="85"/>
        <v>1889</v>
      </c>
      <c r="B278" s="2" t="str">
        <f t="shared" ca="1" si="86"/>
        <v>objhdl_photons+17</v>
      </c>
      <c r="C278" s="3" t="str">
        <f ca="1">_xlfn.TEXTJOIN(" ",FALSE,OFFSET(program!$B$2,0,A278,1,M278))</f>
        <v>109 -1</v>
      </c>
      <c r="D278" s="4" t="str">
        <f ca="1">IF($H278="data",".dat "&amp;Y278,
IF($H278="str",".str "&amp;_xlfn.TEXTJOIN(" ",FALSE,OFFSET(program!$B$2,0,A278+1,1,M278-1)),
IF(O278&lt;&gt;0,"LD"&amp;O278&amp;"  "&amp;CHOOSE(O278,Y278,Z278)&amp;", "&amp;AA278,
$L278&amp;" "&amp;_xlfn.TEXTJOIN(", ",TRUE,$Y278:$AA278)
)))</f>
        <v>SP+  -1</v>
      </c>
      <c r="E278" s="19" t="b">
        <f t="shared" ca="1" si="87"/>
        <v>0</v>
      </c>
      <c r="F278" s="5" t="str">
        <f t="shared" ca="1" si="88"/>
        <v>objhdl_photons</v>
      </c>
      <c r="G278" s="5">
        <f t="shared" ca="1" si="89"/>
        <v>1872</v>
      </c>
      <c r="H278" s="5" t="str">
        <f t="shared" si="90"/>
        <v>code</v>
      </c>
      <c r="I278" s="13" t="b">
        <f t="shared" si="91"/>
        <v>0</v>
      </c>
      <c r="J278" s="6">
        <f ca="1">OFFSET(program!$B$2,0,disasm!A278)</f>
        <v>109</v>
      </c>
      <c r="K278" s="7">
        <f t="shared" ca="1" si="92"/>
        <v>9</v>
      </c>
      <c r="L278" s="7" t="str">
        <f t="shared" ca="1" si="93"/>
        <v xml:space="preserve">SP+ </v>
      </c>
      <c r="M278" s="7">
        <f t="shared" ca="1" si="94"/>
        <v>2</v>
      </c>
      <c r="N278" s="7">
        <f t="shared" ca="1" si="95"/>
        <v>1</v>
      </c>
      <c r="O278" s="7">
        <f t="shared" ca="1" si="96"/>
        <v>0</v>
      </c>
      <c r="P278" s="8">
        <f t="shared" ca="1" si="97"/>
        <v>1</v>
      </c>
      <c r="Q278" s="8" t="str">
        <f t="shared" ca="1" si="98"/>
        <v/>
      </c>
      <c r="R278" s="8" t="str">
        <f t="shared" ca="1" si="99"/>
        <v/>
      </c>
      <c r="S278" s="8" t="str">
        <f t="shared" ca="1" si="100"/>
        <v>num</v>
      </c>
      <c r="T278" s="8" t="str">
        <f t="shared" ca="1" si="101"/>
        <v/>
      </c>
      <c r="U278" s="8" t="str">
        <f t="shared" ca="1" si="102"/>
        <v/>
      </c>
      <c r="V278" s="7">
        <f ca="1">IF(P278="","",OFFSET(program!$B$2,0,disasm!$A278+COLUMN()-COLUMN($V278)+IF($I278,0,1)))</f>
        <v>-1</v>
      </c>
      <c r="W278" s="7" t="str">
        <f ca="1">IF(Q278="","",OFFSET(program!$B$2,0,disasm!$A278+COLUMN()-COLUMN($V278)+IF($I278,0,1)))</f>
        <v/>
      </c>
      <c r="X278" s="7" t="str">
        <f ca="1">IF(R278="","",OFFSET(program!$B$2,0,disasm!$A278+COLUMN()-COLUMN($V278)+IF($I278,0,1)))</f>
        <v/>
      </c>
      <c r="Y278" s="3" t="str">
        <f t="shared" ca="1" si="103"/>
        <v>-1</v>
      </c>
      <c r="Z278" s="3" t="str">
        <f t="shared" ca="1" si="104"/>
        <v/>
      </c>
      <c r="AA278" s="3" t="str">
        <f t="shared" ca="1" si="105"/>
        <v/>
      </c>
      <c r="AB278" s="3" t="str">
        <f ca="1">" "
&amp;AF278
&amp;IF(AND(OR(K278=5,K278=6),MOD(INT(J278/1000),10)=1)," A2","")
&amp;IF(AND(NOT(I278),J278=109,OFFSET(program!$B$2,0,disasm!$A278+1)&gt;0,NOT(ISNUMBER(FIND(" A1 "," "&amp;AF278&amp;" "))))," AUTOLABEL","")
&amp;" "</f>
        <v xml:space="preserve">  </v>
      </c>
      <c r="AF278" s="12"/>
    </row>
    <row r="279" spans="1:32" x14ac:dyDescent="0.2">
      <c r="A279" s="1">
        <f t="shared" ca="1" si="85"/>
        <v>1891</v>
      </c>
      <c r="B279" s="2" t="str">
        <f t="shared" ca="1" si="86"/>
        <v>objhdl_photons+19</v>
      </c>
      <c r="C279" s="3" t="str">
        <f ca="1">_xlfn.TEXTJOIN(" ",FALSE,OFFSET(program!$B$2,0,A279,1,M279))</f>
        <v>2106 0 0</v>
      </c>
      <c r="D279" s="4" t="str">
        <f ca="1">IF($H279="data",".dat "&amp;Y279,
IF($H279="str",".str "&amp;_xlfn.TEXTJOIN(" ",FALSE,OFFSET(program!$B$2,0,A279+1,1,M279-1)),
IF(O279&lt;&gt;0,"LD"&amp;O279&amp;"  "&amp;CHOOSE(O279,Y279,Z279)&amp;", "&amp;AA279,
$L279&amp;" "&amp;_xlfn.TEXTJOIN(", ",TRUE,$Y279:$AA279)
)))</f>
        <v>J=0  0, [SP+0]</v>
      </c>
      <c r="E279" s="19" t="b">
        <f t="shared" ca="1" si="87"/>
        <v>0</v>
      </c>
      <c r="F279" s="5" t="str">
        <f t="shared" ca="1" si="88"/>
        <v>objhdl_photons</v>
      </c>
      <c r="G279" s="5">
        <f t="shared" ca="1" si="89"/>
        <v>1872</v>
      </c>
      <c r="H279" s="5" t="str">
        <f t="shared" si="90"/>
        <v>code</v>
      </c>
      <c r="I279" s="13" t="b">
        <f t="shared" si="91"/>
        <v>0</v>
      </c>
      <c r="J279" s="6">
        <f ca="1">OFFSET(program!$B$2,0,disasm!A279)</f>
        <v>2106</v>
      </c>
      <c r="K279" s="7">
        <f t="shared" ca="1" si="92"/>
        <v>6</v>
      </c>
      <c r="L279" s="7" t="str">
        <f t="shared" ca="1" si="93"/>
        <v xml:space="preserve">J=0 </v>
      </c>
      <c r="M279" s="7">
        <f t="shared" ca="1" si="94"/>
        <v>3</v>
      </c>
      <c r="N279" s="7">
        <f t="shared" ca="1" si="95"/>
        <v>2</v>
      </c>
      <c r="O279" s="7">
        <f t="shared" ca="1" si="96"/>
        <v>0</v>
      </c>
      <c r="P279" s="8">
        <f t="shared" ca="1" si="97"/>
        <v>1</v>
      </c>
      <c r="Q279" s="8">
        <f t="shared" ca="1" si="98"/>
        <v>2</v>
      </c>
      <c r="R279" s="8" t="str">
        <f t="shared" ca="1" si="99"/>
        <v/>
      </c>
      <c r="S279" s="8" t="str">
        <f t="shared" ca="1" si="100"/>
        <v>num</v>
      </c>
      <c r="T279" s="8" t="str">
        <f t="shared" ca="1" si="101"/>
        <v>num</v>
      </c>
      <c r="U279" s="8" t="str">
        <f t="shared" ca="1" si="102"/>
        <v/>
      </c>
      <c r="V279" s="7">
        <f ca="1">IF(P279="","",OFFSET(program!$B$2,0,disasm!$A279+COLUMN()-COLUMN($V279)+IF($I279,0,1)))</f>
        <v>0</v>
      </c>
      <c r="W279" s="7">
        <f ca="1">IF(Q279="","",OFFSET(program!$B$2,0,disasm!$A279+COLUMN()-COLUMN($V279)+IF($I279,0,1)))</f>
        <v>0</v>
      </c>
      <c r="X279" s="7" t="str">
        <f ca="1">IF(R279="","",OFFSET(program!$B$2,0,disasm!$A279+COLUMN()-COLUMN($V279)+IF($I279,0,1)))</f>
        <v/>
      </c>
      <c r="Y279" s="3" t="str">
        <f t="shared" ca="1" si="103"/>
        <v>0</v>
      </c>
      <c r="Z279" s="3" t="str">
        <f t="shared" ca="1" si="104"/>
        <v>[SP+0]</v>
      </c>
      <c r="AA279" s="3" t="str">
        <f t="shared" ca="1" si="105"/>
        <v/>
      </c>
      <c r="AB279" s="3" t="str">
        <f ca="1">" "
&amp;AF279
&amp;IF(AND(OR(K279=5,K279=6),MOD(INT(J279/1000),10)=1)," A2","")
&amp;IF(AND(NOT(I279),J279=109,OFFSET(program!$B$2,0,disasm!$A279+1)&gt;0,NOT(ISNUMBER(FIND(" A1 "," "&amp;AF279&amp;" "))))," AUTOLABEL","")
&amp;" "</f>
        <v xml:space="preserve">  </v>
      </c>
      <c r="AF279" s="12"/>
    </row>
    <row r="280" spans="1:32" x14ac:dyDescent="0.2">
      <c r="A280" s="1">
        <f t="shared" ca="1" si="85"/>
        <v>1894</v>
      </c>
      <c r="B280" s="2" t="str">
        <f t="shared" ca="1" si="86"/>
        <v>cmd_names</v>
      </c>
      <c r="C280" s="3" t="str">
        <f ca="1">_xlfn.TEXTJOIN(" ",FALSE,OFFSET(program!$B$2,0,A280,1,M280))</f>
        <v>1941</v>
      </c>
      <c r="D280" s="4" t="str">
        <f ca="1">IF($H280="data",".dat "&amp;Y280,
IF($H280="str",".str "&amp;_xlfn.TEXTJOIN(" ",FALSE,OFFSET(program!$B$2,0,A280+1,1,M280-1)),
IF(O280&lt;&gt;0,"LD"&amp;O280&amp;"  "&amp;CHOOSE(O280,Y280,Z280)&amp;", "&amp;AA280,
$L280&amp;" "&amp;_xlfn.TEXTJOIN(", ",TRUE,$Y280:$AA280)
)))</f>
        <v>.dat str.drop</v>
      </c>
      <c r="E280" s="19" t="b">
        <f t="shared" ca="1" si="87"/>
        <v>1</v>
      </c>
      <c r="F280" s="5" t="str">
        <f t="shared" si="88"/>
        <v>cmd_names</v>
      </c>
      <c r="G280" s="5">
        <f t="shared" ca="1" si="89"/>
        <v>1894</v>
      </c>
      <c r="H280" s="5" t="str">
        <f t="shared" si="90"/>
        <v>data</v>
      </c>
      <c r="I280" s="13" t="b">
        <f t="shared" si="91"/>
        <v>1</v>
      </c>
      <c r="J280" s="6">
        <f ca="1">OFFSET(program!$B$2,0,disasm!A280)</f>
        <v>1941</v>
      </c>
      <c r="K280" s="7">
        <f t="shared" ca="1" si="92"/>
        <v>41</v>
      </c>
      <c r="L280" s="7" t="e">
        <f t="shared" ca="1" si="93"/>
        <v>#VALUE!</v>
      </c>
      <c r="M280" s="7">
        <f t="shared" si="94"/>
        <v>1</v>
      </c>
      <c r="N280" s="7">
        <f t="shared" si="95"/>
        <v>1</v>
      </c>
      <c r="O280" s="7">
        <f t="shared" si="96"/>
        <v>0</v>
      </c>
      <c r="P280" s="8">
        <f t="shared" si="97"/>
        <v>1</v>
      </c>
      <c r="Q280" s="8" t="str">
        <f t="shared" si="98"/>
        <v/>
      </c>
      <c r="R280" s="8" t="str">
        <f t="shared" si="99"/>
        <v/>
      </c>
      <c r="S280" s="8" t="str">
        <f t="shared" ca="1" si="100"/>
        <v>addr</v>
      </c>
      <c r="T280" s="8" t="str">
        <f t="shared" si="101"/>
        <v/>
      </c>
      <c r="U280" s="8" t="str">
        <f t="shared" si="102"/>
        <v/>
      </c>
      <c r="V280" s="7">
        <f ca="1">IF(P280="","",OFFSET(program!$B$2,0,disasm!$A280+COLUMN()-COLUMN($V280)+IF($I280,0,1)))</f>
        <v>1941</v>
      </c>
      <c r="W280" s="7" t="str">
        <f ca="1">IF(Q280="","",OFFSET(program!$B$2,0,disasm!$A280+COLUMN()-COLUMN($V280)+IF($I280,0,1)))</f>
        <v/>
      </c>
      <c r="X280" s="7" t="str">
        <f ca="1">IF(R280="","",OFFSET(program!$B$2,0,disasm!$A280+COLUMN()-COLUMN($V280)+IF($I280,0,1)))</f>
        <v/>
      </c>
      <c r="Y280" s="3" t="str">
        <f t="shared" ca="1" si="103"/>
        <v>str.drop</v>
      </c>
      <c r="Z280" s="3" t="str">
        <f t="shared" si="104"/>
        <v/>
      </c>
      <c r="AA280" s="3" t="str">
        <f t="shared" si="105"/>
        <v/>
      </c>
      <c r="AB280" s="3" t="str">
        <f ca="1">" "
&amp;AF280
&amp;IF(AND(OR(K280=5,K280=6),MOD(INT(J280/1000),10)=1)," A2","")
&amp;IF(AND(NOT(I280),J280=109,OFFSET(program!$B$2,0,disasm!$A280+1)&gt;0,NOT(ISNUMBER(FIND(" A1 "," "&amp;AF280&amp;" "))))," AUTOLABEL","")
&amp;" "</f>
        <v xml:space="preserve"> DATA A1 </v>
      </c>
      <c r="AE280" s="12" t="s">
        <v>193</v>
      </c>
      <c r="AF280" s="12" t="s">
        <v>32</v>
      </c>
    </row>
    <row r="281" spans="1:32" x14ac:dyDescent="0.2">
      <c r="A281" s="1">
        <f t="shared" ca="1" si="85"/>
        <v>1895</v>
      </c>
      <c r="B281" s="2" t="str">
        <f t="shared" ca="1" si="86"/>
        <v>cmd_names+1</v>
      </c>
      <c r="C281" s="3" t="str">
        <f ca="1">_xlfn.TEXTJOIN(" ",FALSE,OFFSET(program!$B$2,0,A281,1,M281))</f>
        <v>1947</v>
      </c>
      <c r="D281" s="4" t="str">
        <f ca="1">IF($H281="data",".dat "&amp;Y281,
IF($H281="str",".str "&amp;_xlfn.TEXTJOIN(" ",FALSE,OFFSET(program!$B$2,0,A281+1,1,M281-1)),
IF(O281&lt;&gt;0,"LD"&amp;O281&amp;"  "&amp;CHOOSE(O281,Y281,Z281)&amp;", "&amp;AA281,
$L281&amp;" "&amp;_xlfn.TEXTJOIN(", ",TRUE,$Y281:$AA281)
)))</f>
        <v>.dat str.east</v>
      </c>
      <c r="E281" s="19" t="b">
        <f t="shared" ca="1" si="87"/>
        <v>1</v>
      </c>
      <c r="F281" s="5" t="str">
        <f t="shared" ca="1" si="88"/>
        <v>cmd_names</v>
      </c>
      <c r="G281" s="5">
        <f t="shared" ca="1" si="89"/>
        <v>1894</v>
      </c>
      <c r="H281" s="5" t="str">
        <f t="shared" si="90"/>
        <v>data</v>
      </c>
      <c r="I281" s="13" t="b">
        <f t="shared" si="91"/>
        <v>1</v>
      </c>
      <c r="J281" s="6">
        <f ca="1">OFFSET(program!$B$2,0,disasm!A281)</f>
        <v>1947</v>
      </c>
      <c r="K281" s="7">
        <f t="shared" ca="1" si="92"/>
        <v>47</v>
      </c>
      <c r="L281" s="7" t="e">
        <f t="shared" ca="1" si="93"/>
        <v>#VALUE!</v>
      </c>
      <c r="M281" s="7">
        <f t="shared" si="94"/>
        <v>1</v>
      </c>
      <c r="N281" s="7">
        <f t="shared" si="95"/>
        <v>1</v>
      </c>
      <c r="O281" s="7">
        <f t="shared" si="96"/>
        <v>0</v>
      </c>
      <c r="P281" s="8">
        <f t="shared" si="97"/>
        <v>1</v>
      </c>
      <c r="Q281" s="8" t="str">
        <f t="shared" si="98"/>
        <v/>
      </c>
      <c r="R281" s="8" t="str">
        <f t="shared" si="99"/>
        <v/>
      </c>
      <c r="S281" s="8" t="str">
        <f t="shared" ca="1" si="100"/>
        <v>addr</v>
      </c>
      <c r="T281" s="8" t="str">
        <f t="shared" si="101"/>
        <v/>
      </c>
      <c r="U281" s="8" t="str">
        <f t="shared" si="102"/>
        <v/>
      </c>
      <c r="V281" s="7">
        <f ca="1">IF(P281="","",OFFSET(program!$B$2,0,disasm!$A281+COLUMN()-COLUMN($V281)+IF($I281,0,1)))</f>
        <v>1947</v>
      </c>
      <c r="W281" s="7" t="str">
        <f ca="1">IF(Q281="","",OFFSET(program!$B$2,0,disasm!$A281+COLUMN()-COLUMN($V281)+IF($I281,0,1)))</f>
        <v/>
      </c>
      <c r="X281" s="7" t="str">
        <f ca="1">IF(R281="","",OFFSET(program!$B$2,0,disasm!$A281+COLUMN()-COLUMN($V281)+IF($I281,0,1)))</f>
        <v/>
      </c>
      <c r="Y281" s="3" t="str">
        <f t="shared" ca="1" si="103"/>
        <v>str.east</v>
      </c>
      <c r="Z281" s="3" t="str">
        <f t="shared" si="104"/>
        <v/>
      </c>
      <c r="AA281" s="3" t="str">
        <f t="shared" si="105"/>
        <v/>
      </c>
      <c r="AB281" s="3" t="str">
        <f ca="1">" "
&amp;AF281
&amp;IF(AND(OR(K281=5,K281=6),MOD(INT(J281/1000),10)=1)," A2","")
&amp;IF(AND(NOT(I281),J281=109,OFFSET(program!$B$2,0,disasm!$A281+1)&gt;0,NOT(ISNUMBER(FIND(" A1 "," "&amp;AF281&amp;" "))))," AUTOLABEL","")
&amp;" "</f>
        <v xml:space="preserve"> A1 </v>
      </c>
      <c r="AF281" s="12" t="s">
        <v>31</v>
      </c>
    </row>
    <row r="282" spans="1:32" x14ac:dyDescent="0.2">
      <c r="A282" s="1">
        <f t="shared" ca="1" si="85"/>
        <v>1896</v>
      </c>
      <c r="B282" s="2" t="str">
        <f t="shared" ca="1" si="86"/>
        <v>cmd_names+2</v>
      </c>
      <c r="C282" s="3" t="str">
        <f ca="1">_xlfn.TEXTJOIN(" ",FALSE,OFFSET(program!$B$2,0,A282,1,M282))</f>
        <v>1953</v>
      </c>
      <c r="D282" s="4" t="str">
        <f ca="1">IF($H282="data",".dat "&amp;Y282,
IF($H282="str",".str "&amp;_xlfn.TEXTJOIN(" ",FALSE,OFFSET(program!$B$2,0,A282+1,1,M282-1)),
IF(O282&lt;&gt;0,"LD"&amp;O282&amp;"  "&amp;CHOOSE(O282,Y282,Z282)&amp;", "&amp;AA282,
$L282&amp;" "&amp;_xlfn.TEXTJOIN(", ",TRUE,$Y282:$AA282)
)))</f>
        <v>.dat str.inv</v>
      </c>
      <c r="E282" s="19" t="b">
        <f t="shared" ca="1" si="87"/>
        <v>1</v>
      </c>
      <c r="F282" s="5" t="str">
        <f t="shared" ca="1" si="88"/>
        <v>cmd_names</v>
      </c>
      <c r="G282" s="5">
        <f t="shared" ca="1" si="89"/>
        <v>1894</v>
      </c>
      <c r="H282" s="5" t="str">
        <f t="shared" si="90"/>
        <v>data</v>
      </c>
      <c r="I282" s="13" t="b">
        <f t="shared" si="91"/>
        <v>1</v>
      </c>
      <c r="J282" s="6">
        <f ca="1">OFFSET(program!$B$2,0,disasm!A282)</f>
        <v>1953</v>
      </c>
      <c r="K282" s="7">
        <f t="shared" ca="1" si="92"/>
        <v>53</v>
      </c>
      <c r="L282" s="7" t="e">
        <f t="shared" ca="1" si="93"/>
        <v>#VALUE!</v>
      </c>
      <c r="M282" s="7">
        <f t="shared" si="94"/>
        <v>1</v>
      </c>
      <c r="N282" s="7">
        <f t="shared" si="95"/>
        <v>1</v>
      </c>
      <c r="O282" s="7">
        <f t="shared" si="96"/>
        <v>0</v>
      </c>
      <c r="P282" s="8">
        <f t="shared" si="97"/>
        <v>1</v>
      </c>
      <c r="Q282" s="8" t="str">
        <f t="shared" si="98"/>
        <v/>
      </c>
      <c r="R282" s="8" t="str">
        <f t="shared" si="99"/>
        <v/>
      </c>
      <c r="S282" s="8" t="str">
        <f t="shared" ca="1" si="100"/>
        <v>addr</v>
      </c>
      <c r="T282" s="8" t="str">
        <f t="shared" si="101"/>
        <v/>
      </c>
      <c r="U282" s="8" t="str">
        <f t="shared" si="102"/>
        <v/>
      </c>
      <c r="V282" s="7">
        <f ca="1">IF(P282="","",OFFSET(program!$B$2,0,disasm!$A282+COLUMN()-COLUMN($V282)+IF($I282,0,1)))</f>
        <v>1953</v>
      </c>
      <c r="W282" s="7" t="str">
        <f ca="1">IF(Q282="","",OFFSET(program!$B$2,0,disasm!$A282+COLUMN()-COLUMN($V282)+IF($I282,0,1)))</f>
        <v/>
      </c>
      <c r="X282" s="7" t="str">
        <f ca="1">IF(R282="","",OFFSET(program!$B$2,0,disasm!$A282+COLUMN()-COLUMN($V282)+IF($I282,0,1)))</f>
        <v/>
      </c>
      <c r="Y282" s="3" t="str">
        <f t="shared" ca="1" si="103"/>
        <v>str.inv</v>
      </c>
      <c r="Z282" s="3" t="str">
        <f t="shared" si="104"/>
        <v/>
      </c>
      <c r="AA282" s="3" t="str">
        <f t="shared" si="105"/>
        <v/>
      </c>
      <c r="AB282" s="3" t="str">
        <f ca="1">" "
&amp;AF282
&amp;IF(AND(OR(K282=5,K282=6),MOD(INT(J282/1000),10)=1)," A2","")
&amp;IF(AND(NOT(I282),J282=109,OFFSET(program!$B$2,0,disasm!$A282+1)&gt;0,NOT(ISNUMBER(FIND(" A1 "," "&amp;AF282&amp;" "))))," AUTOLABEL","")
&amp;" "</f>
        <v xml:space="preserve"> A1 </v>
      </c>
      <c r="AF282" s="12" t="s">
        <v>31</v>
      </c>
    </row>
    <row r="283" spans="1:32" x14ac:dyDescent="0.2">
      <c r="A283" s="1">
        <f t="shared" ca="1" si="85"/>
        <v>1897</v>
      </c>
      <c r="B283" s="2" t="str">
        <f t="shared" ca="1" si="86"/>
        <v>cmd_names+3</v>
      </c>
      <c r="C283" s="3" t="str">
        <f ca="1">_xlfn.TEXTJOIN(" ",FALSE,OFFSET(program!$B$2,0,A283,1,M283))</f>
        <v>1958</v>
      </c>
      <c r="D283" s="4" t="str">
        <f ca="1">IF($H283="data",".dat "&amp;Y283,
IF($H283="str",".str "&amp;_xlfn.TEXTJOIN(" ",FALSE,OFFSET(program!$B$2,0,A283+1,1,M283-1)),
IF(O283&lt;&gt;0,"LD"&amp;O283&amp;"  "&amp;CHOOSE(O283,Y283,Z283)&amp;", "&amp;AA283,
$L283&amp;" "&amp;_xlfn.TEXTJOIN(", ",TRUE,$Y283:$AA283)
)))</f>
        <v>.dat str.north</v>
      </c>
      <c r="E283" s="19" t="b">
        <f t="shared" ca="1" si="87"/>
        <v>1</v>
      </c>
      <c r="F283" s="5" t="str">
        <f t="shared" ca="1" si="88"/>
        <v>cmd_names</v>
      </c>
      <c r="G283" s="5">
        <f t="shared" ca="1" si="89"/>
        <v>1894</v>
      </c>
      <c r="H283" s="5" t="str">
        <f t="shared" si="90"/>
        <v>data</v>
      </c>
      <c r="I283" s="13" t="b">
        <f t="shared" si="91"/>
        <v>1</v>
      </c>
      <c r="J283" s="6">
        <f ca="1">OFFSET(program!$B$2,0,disasm!A283)</f>
        <v>1958</v>
      </c>
      <c r="K283" s="7">
        <f t="shared" ca="1" si="92"/>
        <v>58</v>
      </c>
      <c r="L283" s="7" t="e">
        <f t="shared" ca="1" si="93"/>
        <v>#VALUE!</v>
      </c>
      <c r="M283" s="7">
        <f t="shared" si="94"/>
        <v>1</v>
      </c>
      <c r="N283" s="7">
        <f t="shared" si="95"/>
        <v>1</v>
      </c>
      <c r="O283" s="7">
        <f t="shared" si="96"/>
        <v>0</v>
      </c>
      <c r="P283" s="8">
        <f t="shared" si="97"/>
        <v>1</v>
      </c>
      <c r="Q283" s="8" t="str">
        <f t="shared" si="98"/>
        <v/>
      </c>
      <c r="R283" s="8" t="str">
        <f t="shared" si="99"/>
        <v/>
      </c>
      <c r="S283" s="8" t="str">
        <f t="shared" ca="1" si="100"/>
        <v>addr</v>
      </c>
      <c r="T283" s="8" t="str">
        <f t="shared" si="101"/>
        <v/>
      </c>
      <c r="U283" s="8" t="str">
        <f t="shared" si="102"/>
        <v/>
      </c>
      <c r="V283" s="7">
        <f ca="1">IF(P283="","",OFFSET(program!$B$2,0,disasm!$A283+COLUMN()-COLUMN($V283)+IF($I283,0,1)))</f>
        <v>1958</v>
      </c>
      <c r="W283" s="7" t="str">
        <f ca="1">IF(Q283="","",OFFSET(program!$B$2,0,disasm!$A283+COLUMN()-COLUMN($V283)+IF($I283,0,1)))</f>
        <v/>
      </c>
      <c r="X283" s="7" t="str">
        <f ca="1">IF(R283="","",OFFSET(program!$B$2,0,disasm!$A283+COLUMN()-COLUMN($V283)+IF($I283,0,1)))</f>
        <v/>
      </c>
      <c r="Y283" s="3" t="str">
        <f t="shared" ca="1" si="103"/>
        <v>str.north</v>
      </c>
      <c r="Z283" s="3" t="str">
        <f t="shared" si="104"/>
        <v/>
      </c>
      <c r="AA283" s="3" t="str">
        <f t="shared" si="105"/>
        <v/>
      </c>
      <c r="AB283" s="3" t="str">
        <f ca="1">" "
&amp;AF283
&amp;IF(AND(OR(K283=5,K283=6),MOD(INT(J283/1000),10)=1)," A2","")
&amp;IF(AND(NOT(I283),J283=109,OFFSET(program!$B$2,0,disasm!$A283+1)&gt;0,NOT(ISNUMBER(FIND(" A1 "," "&amp;AF283&amp;" "))))," AUTOLABEL","")
&amp;" "</f>
        <v xml:space="preserve"> A1 </v>
      </c>
      <c r="AF283" s="12" t="s">
        <v>31</v>
      </c>
    </row>
    <row r="284" spans="1:32" x14ac:dyDescent="0.2">
      <c r="A284" s="1">
        <f t="shared" ca="1" si="85"/>
        <v>1898</v>
      </c>
      <c r="B284" s="2" t="str">
        <f t="shared" ca="1" si="86"/>
        <v>cmd_names+4</v>
      </c>
      <c r="C284" s="3" t="str">
        <f ca="1">_xlfn.TEXTJOIN(" ",FALSE,OFFSET(program!$B$2,0,A284,1,M284))</f>
        <v>1965</v>
      </c>
      <c r="D284" s="4" t="str">
        <f ca="1">IF($H284="data",".dat "&amp;Y284,
IF($H284="str",".str "&amp;_xlfn.TEXTJOIN(" ",FALSE,OFFSET(program!$B$2,0,A284+1,1,M284-1)),
IF(O284&lt;&gt;0,"LD"&amp;O284&amp;"  "&amp;CHOOSE(O284,Y284,Z284)&amp;", "&amp;AA284,
$L284&amp;" "&amp;_xlfn.TEXTJOIN(", ",TRUE,$Y284:$AA284)
)))</f>
        <v>.dat str.south</v>
      </c>
      <c r="E284" s="19" t="b">
        <f t="shared" ca="1" si="87"/>
        <v>1</v>
      </c>
      <c r="F284" s="5" t="str">
        <f t="shared" ca="1" si="88"/>
        <v>cmd_names</v>
      </c>
      <c r="G284" s="5">
        <f t="shared" ca="1" si="89"/>
        <v>1894</v>
      </c>
      <c r="H284" s="5" t="str">
        <f t="shared" si="90"/>
        <v>data</v>
      </c>
      <c r="I284" s="13" t="b">
        <f t="shared" si="91"/>
        <v>1</v>
      </c>
      <c r="J284" s="6">
        <f ca="1">OFFSET(program!$B$2,0,disasm!A284)</f>
        <v>1965</v>
      </c>
      <c r="K284" s="7">
        <f t="shared" ca="1" si="92"/>
        <v>65</v>
      </c>
      <c r="L284" s="7" t="e">
        <f t="shared" ca="1" si="93"/>
        <v>#VALUE!</v>
      </c>
      <c r="M284" s="7">
        <f t="shared" si="94"/>
        <v>1</v>
      </c>
      <c r="N284" s="7">
        <f t="shared" si="95"/>
        <v>1</v>
      </c>
      <c r="O284" s="7">
        <f t="shared" si="96"/>
        <v>0</v>
      </c>
      <c r="P284" s="8">
        <f t="shared" si="97"/>
        <v>1</v>
      </c>
      <c r="Q284" s="8" t="str">
        <f t="shared" si="98"/>
        <v/>
      </c>
      <c r="R284" s="8" t="str">
        <f t="shared" si="99"/>
        <v/>
      </c>
      <c r="S284" s="8" t="str">
        <f t="shared" ca="1" si="100"/>
        <v>addr</v>
      </c>
      <c r="T284" s="8" t="str">
        <f t="shared" si="101"/>
        <v/>
      </c>
      <c r="U284" s="8" t="str">
        <f t="shared" si="102"/>
        <v/>
      </c>
      <c r="V284" s="7">
        <f ca="1">IF(P284="","",OFFSET(program!$B$2,0,disasm!$A284+COLUMN()-COLUMN($V284)+IF($I284,0,1)))</f>
        <v>1965</v>
      </c>
      <c r="W284" s="7" t="str">
        <f ca="1">IF(Q284="","",OFFSET(program!$B$2,0,disasm!$A284+COLUMN()-COLUMN($V284)+IF($I284,0,1)))</f>
        <v/>
      </c>
      <c r="X284" s="7" t="str">
        <f ca="1">IF(R284="","",OFFSET(program!$B$2,0,disasm!$A284+COLUMN()-COLUMN($V284)+IF($I284,0,1)))</f>
        <v/>
      </c>
      <c r="Y284" s="3" t="str">
        <f t="shared" ca="1" si="103"/>
        <v>str.south</v>
      </c>
      <c r="Z284" s="3" t="str">
        <f t="shared" si="104"/>
        <v/>
      </c>
      <c r="AA284" s="3" t="str">
        <f t="shared" si="105"/>
        <v/>
      </c>
      <c r="AB284" s="3" t="str">
        <f ca="1">" "
&amp;AF284
&amp;IF(AND(OR(K284=5,K284=6),MOD(INT(J284/1000),10)=1)," A2","")
&amp;IF(AND(NOT(I284),J284=109,OFFSET(program!$B$2,0,disasm!$A284+1)&gt;0,NOT(ISNUMBER(FIND(" A1 "," "&amp;AF284&amp;" "))))," AUTOLABEL","")
&amp;" "</f>
        <v xml:space="preserve"> A1 </v>
      </c>
      <c r="AF284" s="12" t="s">
        <v>31</v>
      </c>
    </row>
    <row r="285" spans="1:32" x14ac:dyDescent="0.2">
      <c r="A285" s="1">
        <f t="shared" ca="1" si="85"/>
        <v>1899</v>
      </c>
      <c r="B285" s="2" t="str">
        <f t="shared" ca="1" si="86"/>
        <v>cmd_names+5</v>
      </c>
      <c r="C285" s="3" t="str">
        <f ca="1">_xlfn.TEXTJOIN(" ",FALSE,OFFSET(program!$B$2,0,A285,1,M285))</f>
        <v>1972</v>
      </c>
      <c r="D285" s="4" t="str">
        <f ca="1">IF($H285="data",".dat "&amp;Y285,
IF($H285="str",".str "&amp;_xlfn.TEXTJOIN(" ",FALSE,OFFSET(program!$B$2,0,A285+1,1,M285-1)),
IF(O285&lt;&gt;0,"LD"&amp;O285&amp;"  "&amp;CHOOSE(O285,Y285,Z285)&amp;", "&amp;AA285,
$L285&amp;" "&amp;_xlfn.TEXTJOIN(", ",TRUE,$Y285:$AA285)
)))</f>
        <v>.dat str.take</v>
      </c>
      <c r="E285" s="19" t="b">
        <f t="shared" ca="1" si="87"/>
        <v>1</v>
      </c>
      <c r="F285" s="5" t="str">
        <f t="shared" ca="1" si="88"/>
        <v>cmd_names</v>
      </c>
      <c r="G285" s="5">
        <f t="shared" ca="1" si="89"/>
        <v>1894</v>
      </c>
      <c r="H285" s="5" t="str">
        <f t="shared" si="90"/>
        <v>data</v>
      </c>
      <c r="I285" s="13" t="b">
        <f t="shared" si="91"/>
        <v>1</v>
      </c>
      <c r="J285" s="6">
        <f ca="1">OFFSET(program!$B$2,0,disasm!A285)</f>
        <v>1972</v>
      </c>
      <c r="K285" s="7">
        <f t="shared" ca="1" si="92"/>
        <v>72</v>
      </c>
      <c r="L285" s="7" t="e">
        <f t="shared" ca="1" si="93"/>
        <v>#VALUE!</v>
      </c>
      <c r="M285" s="7">
        <f t="shared" si="94"/>
        <v>1</v>
      </c>
      <c r="N285" s="7">
        <f t="shared" si="95"/>
        <v>1</v>
      </c>
      <c r="O285" s="7">
        <f t="shared" si="96"/>
        <v>0</v>
      </c>
      <c r="P285" s="8">
        <f t="shared" si="97"/>
        <v>1</v>
      </c>
      <c r="Q285" s="8" t="str">
        <f t="shared" si="98"/>
        <v/>
      </c>
      <c r="R285" s="8" t="str">
        <f t="shared" si="99"/>
        <v/>
      </c>
      <c r="S285" s="8" t="str">
        <f t="shared" ca="1" si="100"/>
        <v>addr</v>
      </c>
      <c r="T285" s="8" t="str">
        <f t="shared" si="101"/>
        <v/>
      </c>
      <c r="U285" s="8" t="str">
        <f t="shared" si="102"/>
        <v/>
      </c>
      <c r="V285" s="7">
        <f ca="1">IF(P285="","",OFFSET(program!$B$2,0,disasm!$A285+COLUMN()-COLUMN($V285)+IF($I285,0,1)))</f>
        <v>1972</v>
      </c>
      <c r="W285" s="7" t="str">
        <f ca="1">IF(Q285="","",OFFSET(program!$B$2,0,disasm!$A285+COLUMN()-COLUMN($V285)+IF($I285,0,1)))</f>
        <v/>
      </c>
      <c r="X285" s="7" t="str">
        <f ca="1">IF(R285="","",OFFSET(program!$B$2,0,disasm!$A285+COLUMN()-COLUMN($V285)+IF($I285,0,1)))</f>
        <v/>
      </c>
      <c r="Y285" s="3" t="str">
        <f t="shared" ca="1" si="103"/>
        <v>str.take</v>
      </c>
      <c r="Z285" s="3" t="str">
        <f t="shared" si="104"/>
        <v/>
      </c>
      <c r="AA285" s="3" t="str">
        <f t="shared" si="105"/>
        <v/>
      </c>
      <c r="AB285" s="3" t="str">
        <f ca="1">" "
&amp;AF285
&amp;IF(AND(OR(K285=5,K285=6),MOD(INT(J285/1000),10)=1)," A2","")
&amp;IF(AND(NOT(I285),J285=109,OFFSET(program!$B$2,0,disasm!$A285+1)&gt;0,NOT(ISNUMBER(FIND(" A1 "," "&amp;AF285&amp;" "))))," AUTOLABEL","")
&amp;" "</f>
        <v xml:space="preserve"> A1 </v>
      </c>
      <c r="AF285" s="12" t="s">
        <v>31</v>
      </c>
    </row>
    <row r="286" spans="1:32" x14ac:dyDescent="0.2">
      <c r="A286" s="1">
        <f t="shared" ca="1" si="85"/>
        <v>1900</v>
      </c>
      <c r="B286" s="2" t="str">
        <f t="shared" ca="1" si="86"/>
        <v>cmd_names+6</v>
      </c>
      <c r="C286" s="3" t="str">
        <f ca="1">_xlfn.TEXTJOIN(" ",FALSE,OFFSET(program!$B$2,0,A286,1,M286))</f>
        <v>1978</v>
      </c>
      <c r="D286" s="4" t="str">
        <f ca="1">IF($H286="data",".dat "&amp;Y286,
IF($H286="str",".str "&amp;_xlfn.TEXTJOIN(" ",FALSE,OFFSET(program!$B$2,0,A286+1,1,M286-1)),
IF(O286&lt;&gt;0,"LD"&amp;O286&amp;"  "&amp;CHOOSE(O286,Y286,Z286)&amp;", "&amp;AA286,
$L286&amp;" "&amp;_xlfn.TEXTJOIN(", ",TRUE,$Y286:$AA286)
)))</f>
        <v>.dat str.west</v>
      </c>
      <c r="E286" s="19" t="b">
        <f t="shared" ca="1" si="87"/>
        <v>1</v>
      </c>
      <c r="F286" s="5" t="str">
        <f t="shared" ca="1" si="88"/>
        <v>cmd_names</v>
      </c>
      <c r="G286" s="5">
        <f t="shared" ca="1" si="89"/>
        <v>1894</v>
      </c>
      <c r="H286" s="5" t="str">
        <f t="shared" si="90"/>
        <v>data</v>
      </c>
      <c r="I286" s="13" t="b">
        <f t="shared" si="91"/>
        <v>1</v>
      </c>
      <c r="J286" s="6">
        <f ca="1">OFFSET(program!$B$2,0,disasm!A286)</f>
        <v>1978</v>
      </c>
      <c r="K286" s="7">
        <f t="shared" ca="1" si="92"/>
        <v>78</v>
      </c>
      <c r="L286" s="7" t="e">
        <f t="shared" ca="1" si="93"/>
        <v>#VALUE!</v>
      </c>
      <c r="M286" s="7">
        <f t="shared" si="94"/>
        <v>1</v>
      </c>
      <c r="N286" s="7">
        <f t="shared" si="95"/>
        <v>1</v>
      </c>
      <c r="O286" s="7">
        <f t="shared" si="96"/>
        <v>0</v>
      </c>
      <c r="P286" s="8">
        <f t="shared" si="97"/>
        <v>1</v>
      </c>
      <c r="Q286" s="8" t="str">
        <f t="shared" si="98"/>
        <v/>
      </c>
      <c r="R286" s="8" t="str">
        <f t="shared" si="99"/>
        <v/>
      </c>
      <c r="S286" s="8" t="str">
        <f t="shared" ca="1" si="100"/>
        <v>addr</v>
      </c>
      <c r="T286" s="8" t="str">
        <f t="shared" si="101"/>
        <v/>
      </c>
      <c r="U286" s="8" t="str">
        <f t="shared" si="102"/>
        <v/>
      </c>
      <c r="V286" s="7">
        <f ca="1">IF(P286="","",OFFSET(program!$B$2,0,disasm!$A286+COLUMN()-COLUMN($V286)+IF($I286,0,1)))</f>
        <v>1978</v>
      </c>
      <c r="W286" s="7" t="str">
        <f ca="1">IF(Q286="","",OFFSET(program!$B$2,0,disasm!$A286+COLUMN()-COLUMN($V286)+IF($I286,0,1)))</f>
        <v/>
      </c>
      <c r="X286" s="7" t="str">
        <f ca="1">IF(R286="","",OFFSET(program!$B$2,0,disasm!$A286+COLUMN()-COLUMN($V286)+IF($I286,0,1)))</f>
        <v/>
      </c>
      <c r="Y286" s="3" t="str">
        <f t="shared" ca="1" si="103"/>
        <v>str.west</v>
      </c>
      <c r="Z286" s="3" t="str">
        <f t="shared" si="104"/>
        <v/>
      </c>
      <c r="AA286" s="3" t="str">
        <f t="shared" si="105"/>
        <v/>
      </c>
      <c r="AB286" s="3" t="str">
        <f ca="1">" "
&amp;AF286
&amp;IF(AND(OR(K286=5,K286=6),MOD(INT(J286/1000),10)=1)," A2","")
&amp;IF(AND(NOT(I286),J286=109,OFFSET(program!$B$2,0,disasm!$A286+1)&gt;0,NOT(ISNUMBER(FIND(" A1 "," "&amp;AF286&amp;" "))))," AUTOLABEL","")
&amp;" "</f>
        <v xml:space="preserve"> A1 </v>
      </c>
      <c r="AF286" s="12" t="s">
        <v>31</v>
      </c>
    </row>
    <row r="287" spans="1:32" x14ac:dyDescent="0.2">
      <c r="A287" s="1">
        <f t="shared" ca="1" si="85"/>
        <v>1901</v>
      </c>
      <c r="B287" s="2" t="str">
        <f t="shared" ca="1" si="86"/>
        <v>weight_tbl</v>
      </c>
      <c r="C287" s="3" t="str">
        <f ca="1">_xlfn.TEXTJOIN(" ",FALSE,OFFSET(program!$B$2,0,A287,1,M287))</f>
        <v>2653</v>
      </c>
      <c r="D287" s="4" t="str">
        <f ca="1">IF($H287="data",".dat "&amp;Y287,
IF($H287="str",".str "&amp;_xlfn.TEXTJOIN(" ",FALSE,OFFSET(program!$B$2,0,A287+1,1,M287-1)),
IF(O287&lt;&gt;0,"LD"&amp;O287&amp;"  "&amp;CHOOSE(O287,Y287,Z287)&amp;", "&amp;AA287,
$L287&amp;" "&amp;_xlfn.TEXTJOIN(", ",TRUE,$Y287:$AA287)
)))</f>
        <v>.dat 2653</v>
      </c>
      <c r="E287" s="19" t="b">
        <f t="shared" ca="1" si="87"/>
        <v>0</v>
      </c>
      <c r="F287" s="5" t="str">
        <f t="shared" si="88"/>
        <v>weight_tbl</v>
      </c>
      <c r="G287" s="5">
        <f t="shared" ca="1" si="89"/>
        <v>1901</v>
      </c>
      <c r="H287" s="5" t="str">
        <f t="shared" si="90"/>
        <v>data</v>
      </c>
      <c r="I287" s="13" t="b">
        <f t="shared" si="91"/>
        <v>1</v>
      </c>
      <c r="J287" s="6">
        <f ca="1">OFFSET(program!$B$2,0,disasm!A287)</f>
        <v>2653</v>
      </c>
      <c r="K287" s="7">
        <f t="shared" ca="1" si="92"/>
        <v>53</v>
      </c>
      <c r="L287" s="7" t="e">
        <f t="shared" ca="1" si="93"/>
        <v>#VALUE!</v>
      </c>
      <c r="M287" s="7">
        <f t="shared" si="94"/>
        <v>1</v>
      </c>
      <c r="N287" s="7">
        <f t="shared" si="95"/>
        <v>1</v>
      </c>
      <c r="O287" s="7">
        <f t="shared" si="96"/>
        <v>0</v>
      </c>
      <c r="P287" s="8">
        <f t="shared" si="97"/>
        <v>1</v>
      </c>
      <c r="Q287" s="8" t="str">
        <f t="shared" si="98"/>
        <v/>
      </c>
      <c r="R287" s="8" t="str">
        <f t="shared" si="99"/>
        <v/>
      </c>
      <c r="S287" s="8" t="str">
        <f t="shared" ca="1" si="100"/>
        <v>num</v>
      </c>
      <c r="T287" s="8" t="str">
        <f t="shared" si="101"/>
        <v/>
      </c>
      <c r="U287" s="8" t="str">
        <f t="shared" si="102"/>
        <v/>
      </c>
      <c r="V287" s="7">
        <f ca="1">IF(P287="","",OFFSET(program!$B$2,0,disasm!$A287+COLUMN()-COLUMN($V287)+IF($I287,0,1)))</f>
        <v>2653</v>
      </c>
      <c r="W287" s="7" t="str">
        <f ca="1">IF(Q287="","",OFFSET(program!$B$2,0,disasm!$A287+COLUMN()-COLUMN($V287)+IF($I287,0,1)))</f>
        <v/>
      </c>
      <c r="X287" s="7" t="str">
        <f ca="1">IF(R287="","",OFFSET(program!$B$2,0,disasm!$A287+COLUMN()-COLUMN($V287)+IF($I287,0,1)))</f>
        <v/>
      </c>
      <c r="Y287" s="3" t="str">
        <f t="shared" ca="1" si="103"/>
        <v>2653</v>
      </c>
      <c r="Z287" s="3" t="str">
        <f t="shared" si="104"/>
        <v/>
      </c>
      <c r="AA287" s="3" t="str">
        <f t="shared" si="105"/>
        <v/>
      </c>
      <c r="AB287" s="3" t="str">
        <f ca="1">" "
&amp;AF287
&amp;IF(AND(OR(K287=5,K287=6),MOD(INT(J287/1000),10)=1)," A2","")
&amp;IF(AND(NOT(I287),J287=109,OFFSET(program!$B$2,0,disasm!$A287+1)&gt;0,NOT(ISNUMBER(FIND(" A1 "," "&amp;AF287&amp;" "))))," AUTOLABEL","")
&amp;" "</f>
        <v xml:space="preserve">  </v>
      </c>
      <c r="AE287" s="12" t="s">
        <v>303</v>
      </c>
      <c r="AF287" s="12"/>
    </row>
    <row r="288" spans="1:32" x14ac:dyDescent="0.2">
      <c r="A288" s="1">
        <f t="shared" ca="1" si="85"/>
        <v>1902</v>
      </c>
      <c r="B288" s="2" t="str">
        <f t="shared" ca="1" si="86"/>
        <v>weight_tbl+1</v>
      </c>
      <c r="C288" s="3" t="str">
        <f ca="1">_xlfn.TEXTJOIN(" ",FALSE,OFFSET(program!$B$2,0,A288,1,M288))</f>
        <v>3075</v>
      </c>
      <c r="D288" s="4" t="str">
        <f ca="1">IF($H288="data",".dat "&amp;Y288,
IF($H288="str",".str "&amp;_xlfn.TEXTJOIN(" ",FALSE,OFFSET(program!$B$2,0,A288+1,1,M288-1)),
IF(O288&lt;&gt;0,"LD"&amp;O288&amp;"  "&amp;CHOOSE(O288,Y288,Z288)&amp;", "&amp;AA288,
$L288&amp;" "&amp;_xlfn.TEXTJOIN(", ",TRUE,$Y288:$AA288)
)))</f>
        <v>.dat 3075</v>
      </c>
      <c r="E288" s="19" t="b">
        <f t="shared" ca="1" si="87"/>
        <v>0</v>
      </c>
      <c r="F288" s="5" t="str">
        <f t="shared" ca="1" si="88"/>
        <v>weight_tbl</v>
      </c>
      <c r="G288" s="5">
        <f t="shared" ca="1" si="89"/>
        <v>1901</v>
      </c>
      <c r="H288" s="5" t="str">
        <f t="shared" si="90"/>
        <v>data</v>
      </c>
      <c r="I288" s="13" t="b">
        <f t="shared" si="91"/>
        <v>1</v>
      </c>
      <c r="J288" s="6">
        <f ca="1">OFFSET(program!$B$2,0,disasm!A288)</f>
        <v>3075</v>
      </c>
      <c r="K288" s="7">
        <f t="shared" ca="1" si="92"/>
        <v>75</v>
      </c>
      <c r="L288" s="7" t="e">
        <f t="shared" ca="1" si="93"/>
        <v>#VALUE!</v>
      </c>
      <c r="M288" s="7">
        <f t="shared" si="94"/>
        <v>1</v>
      </c>
      <c r="N288" s="7">
        <f t="shared" si="95"/>
        <v>1</v>
      </c>
      <c r="O288" s="7">
        <f t="shared" si="96"/>
        <v>0</v>
      </c>
      <c r="P288" s="8">
        <f t="shared" si="97"/>
        <v>1</v>
      </c>
      <c r="Q288" s="8" t="str">
        <f t="shared" si="98"/>
        <v/>
      </c>
      <c r="R288" s="8" t="str">
        <f t="shared" si="99"/>
        <v/>
      </c>
      <c r="S288" s="8" t="str">
        <f t="shared" ca="1" si="100"/>
        <v>num</v>
      </c>
      <c r="T288" s="8" t="str">
        <f t="shared" si="101"/>
        <v/>
      </c>
      <c r="U288" s="8" t="str">
        <f t="shared" si="102"/>
        <v/>
      </c>
      <c r="V288" s="7">
        <f ca="1">IF(P288="","",OFFSET(program!$B$2,0,disasm!$A288+COLUMN()-COLUMN($V288)+IF($I288,0,1)))</f>
        <v>3075</v>
      </c>
      <c r="W288" s="7" t="str">
        <f ca="1">IF(Q288="","",OFFSET(program!$B$2,0,disasm!$A288+COLUMN()-COLUMN($V288)+IF($I288,0,1)))</f>
        <v/>
      </c>
      <c r="X288" s="7" t="str">
        <f ca="1">IF(R288="","",OFFSET(program!$B$2,0,disasm!$A288+COLUMN()-COLUMN($V288)+IF($I288,0,1)))</f>
        <v/>
      </c>
      <c r="Y288" s="3" t="str">
        <f t="shared" ca="1" si="103"/>
        <v>3075</v>
      </c>
      <c r="Z288" s="3" t="str">
        <f t="shared" si="104"/>
        <v/>
      </c>
      <c r="AA288" s="3" t="str">
        <f t="shared" si="105"/>
        <v/>
      </c>
      <c r="AB288" s="3" t="str">
        <f ca="1">" "
&amp;AF288
&amp;IF(AND(OR(K288=5,K288=6),MOD(INT(J288/1000),10)=1)," A2","")
&amp;IF(AND(NOT(I288),J288=109,OFFSET(program!$B$2,0,disasm!$A288+1)&gt;0,NOT(ISNUMBER(FIND(" A1 "," "&amp;AF288&amp;" "))))," AUTOLABEL","")
&amp;" "</f>
        <v xml:space="preserve">  </v>
      </c>
      <c r="AF288" s="12"/>
    </row>
    <row r="289" spans="1:32" x14ac:dyDescent="0.2">
      <c r="A289" s="1">
        <f t="shared" ca="1" si="85"/>
        <v>1903</v>
      </c>
      <c r="B289" s="2" t="str">
        <f t="shared" ca="1" si="86"/>
        <v>weight_tbl+2</v>
      </c>
      <c r="C289" s="3" t="str">
        <f ca="1">_xlfn.TEXTJOIN(" ",FALSE,OFFSET(program!$B$2,0,A289,1,M289))</f>
        <v>2972</v>
      </c>
      <c r="D289" s="4" t="str">
        <f ca="1">IF($H289="data",".dat "&amp;Y289,
IF($H289="str",".str "&amp;_xlfn.TEXTJOIN(" ",FALSE,OFFSET(program!$B$2,0,A289+1,1,M289-1)),
IF(O289&lt;&gt;0,"LD"&amp;O289&amp;"  "&amp;CHOOSE(O289,Y289,Z289)&amp;", "&amp;AA289,
$L289&amp;" "&amp;_xlfn.TEXTJOIN(", ",TRUE,$Y289:$AA289)
)))</f>
        <v>.dat 2972</v>
      </c>
      <c r="E289" s="19" t="b">
        <f t="shared" ca="1" si="87"/>
        <v>0</v>
      </c>
      <c r="F289" s="5" t="str">
        <f t="shared" ca="1" si="88"/>
        <v>weight_tbl</v>
      </c>
      <c r="G289" s="5">
        <f t="shared" ca="1" si="89"/>
        <v>1901</v>
      </c>
      <c r="H289" s="5" t="str">
        <f t="shared" si="90"/>
        <v>data</v>
      </c>
      <c r="I289" s="13" t="b">
        <f t="shared" si="91"/>
        <v>1</v>
      </c>
      <c r="J289" s="6">
        <f ca="1">OFFSET(program!$B$2,0,disasm!A289)</f>
        <v>2972</v>
      </c>
      <c r="K289" s="7">
        <f t="shared" ca="1" si="92"/>
        <v>72</v>
      </c>
      <c r="L289" s="7" t="e">
        <f t="shared" ca="1" si="93"/>
        <v>#VALUE!</v>
      </c>
      <c r="M289" s="7">
        <f t="shared" si="94"/>
        <v>1</v>
      </c>
      <c r="N289" s="7">
        <f t="shared" si="95"/>
        <v>1</v>
      </c>
      <c r="O289" s="7">
        <f t="shared" si="96"/>
        <v>0</v>
      </c>
      <c r="P289" s="8">
        <f t="shared" si="97"/>
        <v>1</v>
      </c>
      <c r="Q289" s="8" t="str">
        <f t="shared" si="98"/>
        <v/>
      </c>
      <c r="R289" s="8" t="str">
        <f t="shared" si="99"/>
        <v/>
      </c>
      <c r="S289" s="8" t="str">
        <f t="shared" ca="1" si="100"/>
        <v>num</v>
      </c>
      <c r="T289" s="8" t="str">
        <f t="shared" si="101"/>
        <v/>
      </c>
      <c r="U289" s="8" t="str">
        <f t="shared" si="102"/>
        <v/>
      </c>
      <c r="V289" s="7">
        <f ca="1">IF(P289="","",OFFSET(program!$B$2,0,disasm!$A289+COLUMN()-COLUMN($V289)+IF($I289,0,1)))</f>
        <v>2972</v>
      </c>
      <c r="W289" s="7" t="str">
        <f ca="1">IF(Q289="","",OFFSET(program!$B$2,0,disasm!$A289+COLUMN()-COLUMN($V289)+IF($I289,0,1)))</f>
        <v/>
      </c>
      <c r="X289" s="7" t="str">
        <f ca="1">IF(R289="","",OFFSET(program!$B$2,0,disasm!$A289+COLUMN()-COLUMN($V289)+IF($I289,0,1)))</f>
        <v/>
      </c>
      <c r="Y289" s="3" t="str">
        <f t="shared" ca="1" si="103"/>
        <v>2972</v>
      </c>
      <c r="Z289" s="3" t="str">
        <f t="shared" si="104"/>
        <v/>
      </c>
      <c r="AA289" s="3" t="str">
        <f t="shared" si="105"/>
        <v/>
      </c>
      <c r="AB289" s="3" t="str">
        <f ca="1">" "
&amp;AF289
&amp;IF(AND(OR(K289=5,K289=6),MOD(INT(J289/1000),10)=1)," A2","")
&amp;IF(AND(NOT(I289),J289=109,OFFSET(program!$B$2,0,disasm!$A289+1)&gt;0,NOT(ISNUMBER(FIND(" A1 "," "&amp;AF289&amp;" "))))," AUTOLABEL","")
&amp;" "</f>
        <v xml:space="preserve">  </v>
      </c>
      <c r="AF289" s="12"/>
    </row>
    <row r="290" spans="1:32" x14ac:dyDescent="0.2">
      <c r="A290" s="1">
        <f t="shared" ca="1" si="85"/>
        <v>1904</v>
      </c>
      <c r="B290" s="2" t="str">
        <f t="shared" ca="1" si="86"/>
        <v>weight_tbl+3</v>
      </c>
      <c r="C290" s="3" t="str">
        <f ca="1">_xlfn.TEXTJOIN(" ",FALSE,OFFSET(program!$B$2,0,A290,1,M290))</f>
        <v>2767</v>
      </c>
      <c r="D290" s="4" t="str">
        <f ca="1">IF($H290="data",".dat "&amp;Y290,
IF($H290="str",".str "&amp;_xlfn.TEXTJOIN(" ",FALSE,OFFSET(program!$B$2,0,A290+1,1,M290-1)),
IF(O290&lt;&gt;0,"LD"&amp;O290&amp;"  "&amp;CHOOSE(O290,Y290,Z290)&amp;", "&amp;AA290,
$L290&amp;" "&amp;_xlfn.TEXTJOIN(", ",TRUE,$Y290:$AA290)
)))</f>
        <v>.dat 2767</v>
      </c>
      <c r="E290" s="19" t="b">
        <f t="shared" ca="1" si="87"/>
        <v>0</v>
      </c>
      <c r="F290" s="5" t="str">
        <f t="shared" ca="1" si="88"/>
        <v>weight_tbl</v>
      </c>
      <c r="G290" s="5">
        <f t="shared" ca="1" si="89"/>
        <v>1901</v>
      </c>
      <c r="H290" s="5" t="str">
        <f t="shared" si="90"/>
        <v>data</v>
      </c>
      <c r="I290" s="13" t="b">
        <f t="shared" si="91"/>
        <v>1</v>
      </c>
      <c r="J290" s="6">
        <f ca="1">OFFSET(program!$B$2,0,disasm!A290)</f>
        <v>2767</v>
      </c>
      <c r="K290" s="7">
        <f t="shared" ca="1" si="92"/>
        <v>67</v>
      </c>
      <c r="L290" s="7" t="e">
        <f t="shared" ca="1" si="93"/>
        <v>#VALUE!</v>
      </c>
      <c r="M290" s="7">
        <f t="shared" si="94"/>
        <v>1</v>
      </c>
      <c r="N290" s="7">
        <f t="shared" si="95"/>
        <v>1</v>
      </c>
      <c r="O290" s="7">
        <f t="shared" si="96"/>
        <v>0</v>
      </c>
      <c r="P290" s="8">
        <f t="shared" si="97"/>
        <v>1</v>
      </c>
      <c r="Q290" s="8" t="str">
        <f t="shared" si="98"/>
        <v/>
      </c>
      <c r="R290" s="8" t="str">
        <f t="shared" si="99"/>
        <v/>
      </c>
      <c r="S290" s="8" t="str">
        <f t="shared" ca="1" si="100"/>
        <v>num</v>
      </c>
      <c r="T290" s="8" t="str">
        <f t="shared" si="101"/>
        <v/>
      </c>
      <c r="U290" s="8" t="str">
        <f t="shared" si="102"/>
        <v/>
      </c>
      <c r="V290" s="7">
        <f ca="1">IF(P290="","",OFFSET(program!$B$2,0,disasm!$A290+COLUMN()-COLUMN($V290)+IF($I290,0,1)))</f>
        <v>2767</v>
      </c>
      <c r="W290" s="7" t="str">
        <f ca="1">IF(Q290="","",OFFSET(program!$B$2,0,disasm!$A290+COLUMN()-COLUMN($V290)+IF($I290,0,1)))</f>
        <v/>
      </c>
      <c r="X290" s="7" t="str">
        <f ca="1">IF(R290="","",OFFSET(program!$B$2,0,disasm!$A290+COLUMN()-COLUMN($V290)+IF($I290,0,1)))</f>
        <v/>
      </c>
      <c r="Y290" s="3" t="str">
        <f t="shared" ca="1" si="103"/>
        <v>2767</v>
      </c>
      <c r="Z290" s="3" t="str">
        <f t="shared" si="104"/>
        <v/>
      </c>
      <c r="AA290" s="3" t="str">
        <f t="shared" si="105"/>
        <v/>
      </c>
      <c r="AB290" s="3" t="str">
        <f ca="1">" "
&amp;AF290
&amp;IF(AND(OR(K290=5,K290=6),MOD(INT(J290/1000),10)=1)," A2","")
&amp;IF(AND(NOT(I290),J290=109,OFFSET(program!$B$2,0,disasm!$A290+1)&gt;0,NOT(ISNUMBER(FIND(" A1 "," "&amp;AF290&amp;" "))))," AUTOLABEL","")
&amp;" "</f>
        <v xml:space="preserve">  </v>
      </c>
      <c r="AF290" s="12"/>
    </row>
    <row r="291" spans="1:32" x14ac:dyDescent="0.2">
      <c r="A291" s="1">
        <f t="shared" ca="1" si="85"/>
        <v>1905</v>
      </c>
      <c r="B291" s="2" t="str">
        <f t="shared" ca="1" si="86"/>
        <v>weight_tbl+4</v>
      </c>
      <c r="C291" s="3" t="str">
        <f ca="1">_xlfn.TEXTJOIN(" ",FALSE,OFFSET(program!$B$2,0,A291,1,M291))</f>
        <v>2882</v>
      </c>
      <c r="D291" s="4" t="str">
        <f ca="1">IF($H291="data",".dat "&amp;Y291,
IF($H291="str",".str "&amp;_xlfn.TEXTJOIN(" ",FALSE,OFFSET(program!$B$2,0,A291+1,1,M291-1)),
IF(O291&lt;&gt;0,"LD"&amp;O291&amp;"  "&amp;CHOOSE(O291,Y291,Z291)&amp;", "&amp;AA291,
$L291&amp;" "&amp;_xlfn.TEXTJOIN(", ",TRUE,$Y291:$AA291)
)))</f>
        <v>.dat 2882</v>
      </c>
      <c r="E291" s="19" t="b">
        <f t="shared" ca="1" si="87"/>
        <v>0</v>
      </c>
      <c r="F291" s="5" t="str">
        <f t="shared" ca="1" si="88"/>
        <v>weight_tbl</v>
      </c>
      <c r="G291" s="5">
        <f t="shared" ca="1" si="89"/>
        <v>1901</v>
      </c>
      <c r="H291" s="5" t="str">
        <f t="shared" si="90"/>
        <v>data</v>
      </c>
      <c r="I291" s="13" t="b">
        <f t="shared" si="91"/>
        <v>1</v>
      </c>
      <c r="J291" s="6">
        <f ca="1">OFFSET(program!$B$2,0,disasm!A291)</f>
        <v>2882</v>
      </c>
      <c r="K291" s="7">
        <f t="shared" ca="1" si="92"/>
        <v>82</v>
      </c>
      <c r="L291" s="7" t="e">
        <f t="shared" ca="1" si="93"/>
        <v>#VALUE!</v>
      </c>
      <c r="M291" s="7">
        <f t="shared" si="94"/>
        <v>1</v>
      </c>
      <c r="N291" s="7">
        <f t="shared" si="95"/>
        <v>1</v>
      </c>
      <c r="O291" s="7">
        <f t="shared" si="96"/>
        <v>0</v>
      </c>
      <c r="P291" s="8">
        <f t="shared" si="97"/>
        <v>1</v>
      </c>
      <c r="Q291" s="8" t="str">
        <f t="shared" si="98"/>
        <v/>
      </c>
      <c r="R291" s="8" t="str">
        <f t="shared" si="99"/>
        <v/>
      </c>
      <c r="S291" s="8" t="str">
        <f t="shared" ca="1" si="100"/>
        <v>num</v>
      </c>
      <c r="T291" s="8" t="str">
        <f t="shared" si="101"/>
        <v/>
      </c>
      <c r="U291" s="8" t="str">
        <f t="shared" si="102"/>
        <v/>
      </c>
      <c r="V291" s="7">
        <f ca="1">IF(P291="","",OFFSET(program!$B$2,0,disasm!$A291+COLUMN()-COLUMN($V291)+IF($I291,0,1)))</f>
        <v>2882</v>
      </c>
      <c r="W291" s="7" t="str">
        <f ca="1">IF(Q291="","",OFFSET(program!$B$2,0,disasm!$A291+COLUMN()-COLUMN($V291)+IF($I291,0,1)))</f>
        <v/>
      </c>
      <c r="X291" s="7" t="str">
        <f ca="1">IF(R291="","",OFFSET(program!$B$2,0,disasm!$A291+COLUMN()-COLUMN($V291)+IF($I291,0,1)))</f>
        <v/>
      </c>
      <c r="Y291" s="3" t="str">
        <f t="shared" ca="1" si="103"/>
        <v>2882</v>
      </c>
      <c r="Z291" s="3" t="str">
        <f t="shared" si="104"/>
        <v/>
      </c>
      <c r="AA291" s="3" t="str">
        <f t="shared" si="105"/>
        <v/>
      </c>
      <c r="AB291" s="3" t="str">
        <f ca="1">" "
&amp;AF291
&amp;IF(AND(OR(K291=5,K291=6),MOD(INT(J291/1000),10)=1)," A2","")
&amp;IF(AND(NOT(I291),J291=109,OFFSET(program!$B$2,0,disasm!$A291+1)&gt;0,NOT(ISNUMBER(FIND(" A1 "," "&amp;AF291&amp;" "))))," AUTOLABEL","")
&amp;" "</f>
        <v xml:space="preserve">  </v>
      </c>
      <c r="AF291" s="12"/>
    </row>
    <row r="292" spans="1:32" x14ac:dyDescent="0.2">
      <c r="A292" s="1">
        <f t="shared" ca="1" si="85"/>
        <v>1906</v>
      </c>
      <c r="B292" s="2" t="str">
        <f t="shared" ca="1" si="86"/>
        <v>weight_tbl+5</v>
      </c>
      <c r="C292" s="3" t="str">
        <f ca="1">_xlfn.TEXTJOIN(" ",FALSE,OFFSET(program!$B$2,0,A292,1,M292))</f>
        <v>2740</v>
      </c>
      <c r="D292" s="4" t="str">
        <f ca="1">IF($H292="data",".dat "&amp;Y292,
IF($H292="str",".str "&amp;_xlfn.TEXTJOIN(" ",FALSE,OFFSET(program!$B$2,0,A292+1,1,M292-1)),
IF(O292&lt;&gt;0,"LD"&amp;O292&amp;"  "&amp;CHOOSE(O292,Y292,Z292)&amp;", "&amp;AA292,
$L292&amp;" "&amp;_xlfn.TEXTJOIN(", ",TRUE,$Y292:$AA292)
)))</f>
        <v>.dat 2740</v>
      </c>
      <c r="E292" s="19" t="b">
        <f t="shared" ca="1" si="87"/>
        <v>0</v>
      </c>
      <c r="F292" s="5" t="str">
        <f t="shared" ca="1" si="88"/>
        <v>weight_tbl</v>
      </c>
      <c r="G292" s="5">
        <f t="shared" ca="1" si="89"/>
        <v>1901</v>
      </c>
      <c r="H292" s="5" t="str">
        <f t="shared" si="90"/>
        <v>data</v>
      </c>
      <c r="I292" s="13" t="b">
        <f t="shared" si="91"/>
        <v>1</v>
      </c>
      <c r="J292" s="6">
        <f ca="1">OFFSET(program!$B$2,0,disasm!A292)</f>
        <v>2740</v>
      </c>
      <c r="K292" s="7">
        <f t="shared" ca="1" si="92"/>
        <v>40</v>
      </c>
      <c r="L292" s="7" t="e">
        <f t="shared" ca="1" si="93"/>
        <v>#VALUE!</v>
      </c>
      <c r="M292" s="7">
        <f t="shared" si="94"/>
        <v>1</v>
      </c>
      <c r="N292" s="7">
        <f t="shared" si="95"/>
        <v>1</v>
      </c>
      <c r="O292" s="7">
        <f t="shared" si="96"/>
        <v>0</v>
      </c>
      <c r="P292" s="8">
        <f t="shared" si="97"/>
        <v>1</v>
      </c>
      <c r="Q292" s="8" t="str">
        <f t="shared" si="98"/>
        <v/>
      </c>
      <c r="R292" s="8" t="str">
        <f t="shared" si="99"/>
        <v/>
      </c>
      <c r="S292" s="8" t="str">
        <f t="shared" ca="1" si="100"/>
        <v>num</v>
      </c>
      <c r="T292" s="8" t="str">
        <f t="shared" si="101"/>
        <v/>
      </c>
      <c r="U292" s="8" t="str">
        <f t="shared" si="102"/>
        <v/>
      </c>
      <c r="V292" s="7">
        <f ca="1">IF(P292="","",OFFSET(program!$B$2,0,disasm!$A292+COLUMN()-COLUMN($V292)+IF($I292,0,1)))</f>
        <v>2740</v>
      </c>
      <c r="W292" s="7" t="str">
        <f ca="1">IF(Q292="","",OFFSET(program!$B$2,0,disasm!$A292+COLUMN()-COLUMN($V292)+IF($I292,0,1)))</f>
        <v/>
      </c>
      <c r="X292" s="7" t="str">
        <f ca="1">IF(R292="","",OFFSET(program!$B$2,0,disasm!$A292+COLUMN()-COLUMN($V292)+IF($I292,0,1)))</f>
        <v/>
      </c>
      <c r="Y292" s="3" t="str">
        <f t="shared" ca="1" si="103"/>
        <v>2740</v>
      </c>
      <c r="Z292" s="3" t="str">
        <f t="shared" si="104"/>
        <v/>
      </c>
      <c r="AA292" s="3" t="str">
        <f t="shared" si="105"/>
        <v/>
      </c>
      <c r="AB292" s="3" t="str">
        <f ca="1">" "
&amp;AF292
&amp;IF(AND(OR(K292=5,K292=6),MOD(INT(J292/1000),10)=1)," A2","")
&amp;IF(AND(NOT(I292),J292=109,OFFSET(program!$B$2,0,disasm!$A292+1)&gt;0,NOT(ISNUMBER(FIND(" A1 "," "&amp;AF292&amp;" "))))," AUTOLABEL","")
&amp;" "</f>
        <v xml:space="preserve">  </v>
      </c>
      <c r="AF292" s="12"/>
    </row>
    <row r="293" spans="1:32" x14ac:dyDescent="0.2">
      <c r="A293" s="1">
        <f t="shared" ca="1" si="85"/>
        <v>1907</v>
      </c>
      <c r="B293" s="2" t="str">
        <f t="shared" ca="1" si="86"/>
        <v>weight_tbl+6</v>
      </c>
      <c r="C293" s="3" t="str">
        <f ca="1">_xlfn.TEXTJOIN(" ",FALSE,OFFSET(program!$B$2,0,A293,1,M293))</f>
        <v>3209</v>
      </c>
      <c r="D293" s="4" t="str">
        <f ca="1">IF($H293="data",".dat "&amp;Y293,
IF($H293="str",".str "&amp;_xlfn.TEXTJOIN(" ",FALSE,OFFSET(program!$B$2,0,A293+1,1,M293-1)),
IF(O293&lt;&gt;0,"LD"&amp;O293&amp;"  "&amp;CHOOSE(O293,Y293,Z293)&amp;", "&amp;AA293,
$L293&amp;" "&amp;_xlfn.TEXTJOIN(", ",TRUE,$Y293:$AA293)
)))</f>
        <v>.dat 3209</v>
      </c>
      <c r="E293" s="19" t="b">
        <f t="shared" ca="1" si="87"/>
        <v>0</v>
      </c>
      <c r="F293" s="5" t="str">
        <f t="shared" ca="1" si="88"/>
        <v>weight_tbl</v>
      </c>
      <c r="G293" s="5">
        <f t="shared" ca="1" si="89"/>
        <v>1901</v>
      </c>
      <c r="H293" s="5" t="str">
        <f t="shared" si="90"/>
        <v>data</v>
      </c>
      <c r="I293" s="13" t="b">
        <f t="shared" si="91"/>
        <v>1</v>
      </c>
      <c r="J293" s="6">
        <f ca="1">OFFSET(program!$B$2,0,disasm!A293)</f>
        <v>3209</v>
      </c>
      <c r="K293" s="7">
        <f t="shared" ca="1" si="92"/>
        <v>9</v>
      </c>
      <c r="L293" s="7" t="str">
        <f t="shared" ca="1" si="93"/>
        <v xml:space="preserve">SP+ </v>
      </c>
      <c r="M293" s="7">
        <f t="shared" si="94"/>
        <v>1</v>
      </c>
      <c r="N293" s="7">
        <f t="shared" si="95"/>
        <v>1</v>
      </c>
      <c r="O293" s="7">
        <f t="shared" si="96"/>
        <v>0</v>
      </c>
      <c r="P293" s="8">
        <f t="shared" si="97"/>
        <v>1</v>
      </c>
      <c r="Q293" s="8" t="str">
        <f t="shared" si="98"/>
        <v/>
      </c>
      <c r="R293" s="8" t="str">
        <f t="shared" si="99"/>
        <v/>
      </c>
      <c r="S293" s="8" t="str">
        <f t="shared" ca="1" si="100"/>
        <v>num</v>
      </c>
      <c r="T293" s="8" t="str">
        <f t="shared" si="101"/>
        <v/>
      </c>
      <c r="U293" s="8" t="str">
        <f t="shared" si="102"/>
        <v/>
      </c>
      <c r="V293" s="7">
        <f ca="1">IF(P293="","",OFFSET(program!$B$2,0,disasm!$A293+COLUMN()-COLUMN($V293)+IF($I293,0,1)))</f>
        <v>3209</v>
      </c>
      <c r="W293" s="7" t="str">
        <f ca="1">IF(Q293="","",OFFSET(program!$B$2,0,disasm!$A293+COLUMN()-COLUMN($V293)+IF($I293,0,1)))</f>
        <v/>
      </c>
      <c r="X293" s="7" t="str">
        <f ca="1">IF(R293="","",OFFSET(program!$B$2,0,disasm!$A293+COLUMN()-COLUMN($V293)+IF($I293,0,1)))</f>
        <v/>
      </c>
      <c r="Y293" s="3" t="str">
        <f t="shared" ca="1" si="103"/>
        <v>3209</v>
      </c>
      <c r="Z293" s="3" t="str">
        <f t="shared" si="104"/>
        <v/>
      </c>
      <c r="AA293" s="3" t="str">
        <f t="shared" si="105"/>
        <v/>
      </c>
      <c r="AB293" s="3" t="str">
        <f ca="1">" "
&amp;AF293
&amp;IF(AND(OR(K293=5,K293=6),MOD(INT(J293/1000),10)=1)," A2","")
&amp;IF(AND(NOT(I293),J293=109,OFFSET(program!$B$2,0,disasm!$A293+1)&gt;0,NOT(ISNUMBER(FIND(" A1 "," "&amp;AF293&amp;" "))))," AUTOLABEL","")
&amp;" "</f>
        <v xml:space="preserve">  </v>
      </c>
      <c r="AF293" s="12"/>
    </row>
    <row r="294" spans="1:32" x14ac:dyDescent="0.2">
      <c r="A294" s="1">
        <f t="shared" ca="1" si="85"/>
        <v>1908</v>
      </c>
      <c r="B294" s="2" t="str">
        <f t="shared" ca="1" si="86"/>
        <v>weight_tbl+7</v>
      </c>
      <c r="C294" s="3" t="str">
        <f ca="1">_xlfn.TEXTJOIN(" ",FALSE,OFFSET(program!$B$2,0,A294,1,M294))</f>
        <v>2939</v>
      </c>
      <c r="D294" s="4" t="str">
        <f ca="1">IF($H294="data",".dat "&amp;Y294,
IF($H294="str",".str "&amp;_xlfn.TEXTJOIN(" ",FALSE,OFFSET(program!$B$2,0,A294+1,1,M294-1)),
IF(O294&lt;&gt;0,"LD"&amp;O294&amp;"  "&amp;CHOOSE(O294,Y294,Z294)&amp;", "&amp;AA294,
$L294&amp;" "&amp;_xlfn.TEXTJOIN(", ",TRUE,$Y294:$AA294)
)))</f>
        <v>.dat 2939</v>
      </c>
      <c r="E294" s="19" t="b">
        <f t="shared" ca="1" si="87"/>
        <v>0</v>
      </c>
      <c r="F294" s="5" t="str">
        <f t="shared" ca="1" si="88"/>
        <v>weight_tbl</v>
      </c>
      <c r="G294" s="5">
        <f t="shared" ca="1" si="89"/>
        <v>1901</v>
      </c>
      <c r="H294" s="5" t="str">
        <f t="shared" si="90"/>
        <v>data</v>
      </c>
      <c r="I294" s="13" t="b">
        <f t="shared" si="91"/>
        <v>1</v>
      </c>
      <c r="J294" s="6">
        <f ca="1">OFFSET(program!$B$2,0,disasm!A294)</f>
        <v>2939</v>
      </c>
      <c r="K294" s="7">
        <f t="shared" ca="1" si="92"/>
        <v>39</v>
      </c>
      <c r="L294" s="7" t="e">
        <f t="shared" ca="1" si="93"/>
        <v>#VALUE!</v>
      </c>
      <c r="M294" s="7">
        <f t="shared" si="94"/>
        <v>1</v>
      </c>
      <c r="N294" s="7">
        <f t="shared" si="95"/>
        <v>1</v>
      </c>
      <c r="O294" s="7">
        <f t="shared" si="96"/>
        <v>0</v>
      </c>
      <c r="P294" s="8">
        <f t="shared" si="97"/>
        <v>1</v>
      </c>
      <c r="Q294" s="8" t="str">
        <f t="shared" si="98"/>
        <v/>
      </c>
      <c r="R294" s="8" t="str">
        <f t="shared" si="99"/>
        <v/>
      </c>
      <c r="S294" s="8" t="str">
        <f t="shared" ca="1" si="100"/>
        <v>num</v>
      </c>
      <c r="T294" s="8" t="str">
        <f t="shared" si="101"/>
        <v/>
      </c>
      <c r="U294" s="8" t="str">
        <f t="shared" si="102"/>
        <v/>
      </c>
      <c r="V294" s="7">
        <f ca="1">IF(P294="","",OFFSET(program!$B$2,0,disasm!$A294+COLUMN()-COLUMN($V294)+IF($I294,0,1)))</f>
        <v>2939</v>
      </c>
      <c r="W294" s="7" t="str">
        <f ca="1">IF(Q294="","",OFFSET(program!$B$2,0,disasm!$A294+COLUMN()-COLUMN($V294)+IF($I294,0,1)))</f>
        <v/>
      </c>
      <c r="X294" s="7" t="str">
        <f ca="1">IF(R294="","",OFFSET(program!$B$2,0,disasm!$A294+COLUMN()-COLUMN($V294)+IF($I294,0,1)))</f>
        <v/>
      </c>
      <c r="Y294" s="3" t="str">
        <f t="shared" ca="1" si="103"/>
        <v>2939</v>
      </c>
      <c r="Z294" s="3" t="str">
        <f t="shared" si="104"/>
        <v/>
      </c>
      <c r="AA294" s="3" t="str">
        <f t="shared" si="105"/>
        <v/>
      </c>
      <c r="AB294" s="3" t="str">
        <f ca="1">" "
&amp;AF294
&amp;IF(AND(OR(K294=5,K294=6),MOD(INT(J294/1000),10)=1)," A2","")
&amp;IF(AND(NOT(I294),J294=109,OFFSET(program!$B$2,0,disasm!$A294+1)&gt;0,NOT(ISNUMBER(FIND(" A1 "," "&amp;AF294&amp;" "))))," AUTOLABEL","")
&amp;" "</f>
        <v xml:space="preserve">  </v>
      </c>
      <c r="AF294" s="12"/>
    </row>
    <row r="295" spans="1:32" x14ac:dyDescent="0.2">
      <c r="A295" s="1">
        <f t="shared" ca="1" si="85"/>
        <v>1909</v>
      </c>
      <c r="B295" s="2" t="str">
        <f t="shared" ca="1" si="86"/>
        <v>weight_tbl+8</v>
      </c>
      <c r="C295" s="3" t="str">
        <f ca="1">_xlfn.TEXTJOIN(" ",FALSE,OFFSET(program!$B$2,0,A295,1,M295))</f>
        <v>3185</v>
      </c>
      <c r="D295" s="4" t="str">
        <f ca="1">IF($H295="data",".dat "&amp;Y295,
IF($H295="str",".str "&amp;_xlfn.TEXTJOIN(" ",FALSE,OFFSET(program!$B$2,0,A295+1,1,M295-1)),
IF(O295&lt;&gt;0,"LD"&amp;O295&amp;"  "&amp;CHOOSE(O295,Y295,Z295)&amp;", "&amp;AA295,
$L295&amp;" "&amp;_xlfn.TEXTJOIN(", ",TRUE,$Y295:$AA295)
)))</f>
        <v>.dat 3185</v>
      </c>
      <c r="E295" s="19" t="b">
        <f t="shared" ca="1" si="87"/>
        <v>0</v>
      </c>
      <c r="F295" s="5" t="str">
        <f t="shared" ca="1" si="88"/>
        <v>weight_tbl</v>
      </c>
      <c r="G295" s="5">
        <f t="shared" ca="1" si="89"/>
        <v>1901</v>
      </c>
      <c r="H295" s="5" t="str">
        <f t="shared" si="90"/>
        <v>data</v>
      </c>
      <c r="I295" s="13" t="b">
        <f t="shared" si="91"/>
        <v>1</v>
      </c>
      <c r="J295" s="6">
        <f ca="1">OFFSET(program!$B$2,0,disasm!A295)</f>
        <v>3185</v>
      </c>
      <c r="K295" s="7">
        <f t="shared" ca="1" si="92"/>
        <v>85</v>
      </c>
      <c r="L295" s="7" t="e">
        <f t="shared" ca="1" si="93"/>
        <v>#VALUE!</v>
      </c>
      <c r="M295" s="7">
        <f t="shared" si="94"/>
        <v>1</v>
      </c>
      <c r="N295" s="7">
        <f t="shared" si="95"/>
        <v>1</v>
      </c>
      <c r="O295" s="7">
        <f t="shared" si="96"/>
        <v>0</v>
      </c>
      <c r="P295" s="8">
        <f t="shared" si="97"/>
        <v>1</v>
      </c>
      <c r="Q295" s="8" t="str">
        <f t="shared" si="98"/>
        <v/>
      </c>
      <c r="R295" s="8" t="str">
        <f t="shared" si="99"/>
        <v/>
      </c>
      <c r="S295" s="8" t="str">
        <f t="shared" ca="1" si="100"/>
        <v>num</v>
      </c>
      <c r="T295" s="8" t="str">
        <f t="shared" si="101"/>
        <v/>
      </c>
      <c r="U295" s="8" t="str">
        <f t="shared" si="102"/>
        <v/>
      </c>
      <c r="V295" s="7">
        <f ca="1">IF(P295="","",OFFSET(program!$B$2,0,disasm!$A295+COLUMN()-COLUMN($V295)+IF($I295,0,1)))</f>
        <v>3185</v>
      </c>
      <c r="W295" s="7" t="str">
        <f ca="1">IF(Q295="","",OFFSET(program!$B$2,0,disasm!$A295+COLUMN()-COLUMN($V295)+IF($I295,0,1)))</f>
        <v/>
      </c>
      <c r="X295" s="7" t="str">
        <f ca="1">IF(R295="","",OFFSET(program!$B$2,0,disasm!$A295+COLUMN()-COLUMN($V295)+IF($I295,0,1)))</f>
        <v/>
      </c>
      <c r="Y295" s="3" t="str">
        <f t="shared" ca="1" si="103"/>
        <v>3185</v>
      </c>
      <c r="Z295" s="3" t="str">
        <f t="shared" si="104"/>
        <v/>
      </c>
      <c r="AA295" s="3" t="str">
        <f t="shared" si="105"/>
        <v/>
      </c>
      <c r="AB295" s="3" t="str">
        <f ca="1">" "
&amp;AF295
&amp;IF(AND(OR(K295=5,K295=6),MOD(INT(J295/1000),10)=1)," A2","")
&amp;IF(AND(NOT(I295),J295=109,OFFSET(program!$B$2,0,disasm!$A295+1)&gt;0,NOT(ISNUMBER(FIND(" A1 "," "&amp;AF295&amp;" "))))," AUTOLABEL","")
&amp;" "</f>
        <v xml:space="preserve">  </v>
      </c>
      <c r="AF295" s="12"/>
    </row>
    <row r="296" spans="1:32" x14ac:dyDescent="0.2">
      <c r="A296" s="1">
        <f t="shared" ca="1" si="85"/>
        <v>1910</v>
      </c>
      <c r="B296" s="2" t="str">
        <f t="shared" ca="1" si="86"/>
        <v>weight_tbl+9</v>
      </c>
      <c r="C296" s="3" t="str">
        <f ca="1">_xlfn.TEXTJOIN(" ",FALSE,OFFSET(program!$B$2,0,A296,1,M296))</f>
        <v>2929</v>
      </c>
      <c r="D296" s="4" t="str">
        <f ca="1">IF($H296="data",".dat "&amp;Y296,
IF($H296="str",".str "&amp;_xlfn.TEXTJOIN(" ",FALSE,OFFSET(program!$B$2,0,A296+1,1,M296-1)),
IF(O296&lt;&gt;0,"LD"&amp;O296&amp;"  "&amp;CHOOSE(O296,Y296,Z296)&amp;", "&amp;AA296,
$L296&amp;" "&amp;_xlfn.TEXTJOIN(", ",TRUE,$Y296:$AA296)
)))</f>
        <v>.dat 2929</v>
      </c>
      <c r="E296" s="19" t="b">
        <f t="shared" ca="1" si="87"/>
        <v>0</v>
      </c>
      <c r="F296" s="5" t="str">
        <f t="shared" ca="1" si="88"/>
        <v>weight_tbl</v>
      </c>
      <c r="G296" s="5">
        <f t="shared" ca="1" si="89"/>
        <v>1901</v>
      </c>
      <c r="H296" s="5" t="str">
        <f t="shared" si="90"/>
        <v>data</v>
      </c>
      <c r="I296" s="13" t="b">
        <f t="shared" si="91"/>
        <v>1</v>
      </c>
      <c r="J296" s="6">
        <f ca="1">OFFSET(program!$B$2,0,disasm!A296)</f>
        <v>2929</v>
      </c>
      <c r="K296" s="7">
        <f t="shared" ca="1" si="92"/>
        <v>29</v>
      </c>
      <c r="L296" s="7" t="e">
        <f t="shared" ca="1" si="93"/>
        <v>#VALUE!</v>
      </c>
      <c r="M296" s="7">
        <f t="shared" si="94"/>
        <v>1</v>
      </c>
      <c r="N296" s="7">
        <f t="shared" si="95"/>
        <v>1</v>
      </c>
      <c r="O296" s="7">
        <f t="shared" si="96"/>
        <v>0</v>
      </c>
      <c r="P296" s="8">
        <f t="shared" si="97"/>
        <v>1</v>
      </c>
      <c r="Q296" s="8" t="str">
        <f t="shared" si="98"/>
        <v/>
      </c>
      <c r="R296" s="8" t="str">
        <f t="shared" si="99"/>
        <v/>
      </c>
      <c r="S296" s="8" t="str">
        <f t="shared" ca="1" si="100"/>
        <v>num</v>
      </c>
      <c r="T296" s="8" t="str">
        <f t="shared" si="101"/>
        <v/>
      </c>
      <c r="U296" s="8" t="str">
        <f t="shared" si="102"/>
        <v/>
      </c>
      <c r="V296" s="7">
        <f ca="1">IF(P296="","",OFFSET(program!$B$2,0,disasm!$A296+COLUMN()-COLUMN($V296)+IF($I296,0,1)))</f>
        <v>2929</v>
      </c>
      <c r="W296" s="7" t="str">
        <f ca="1">IF(Q296="","",OFFSET(program!$B$2,0,disasm!$A296+COLUMN()-COLUMN($V296)+IF($I296,0,1)))</f>
        <v/>
      </c>
      <c r="X296" s="7" t="str">
        <f ca="1">IF(R296="","",OFFSET(program!$B$2,0,disasm!$A296+COLUMN()-COLUMN($V296)+IF($I296,0,1)))</f>
        <v/>
      </c>
      <c r="Y296" s="3" t="str">
        <f t="shared" ca="1" si="103"/>
        <v>2929</v>
      </c>
      <c r="Z296" s="3" t="str">
        <f t="shared" si="104"/>
        <v/>
      </c>
      <c r="AA296" s="3" t="str">
        <f t="shared" si="105"/>
        <v/>
      </c>
      <c r="AB296" s="3" t="str">
        <f ca="1">" "
&amp;AF296
&amp;IF(AND(OR(K296=5,K296=6),MOD(INT(J296/1000),10)=1)," A2","")
&amp;IF(AND(NOT(I296),J296=109,OFFSET(program!$B$2,0,disasm!$A296+1)&gt;0,NOT(ISNUMBER(FIND(" A1 "," "&amp;AF296&amp;" "))))," AUTOLABEL","")
&amp;" "</f>
        <v xml:space="preserve">  </v>
      </c>
      <c r="AF296" s="12"/>
    </row>
    <row r="297" spans="1:32" x14ac:dyDescent="0.2">
      <c r="A297" s="1">
        <f t="shared" ca="1" si="85"/>
        <v>1911</v>
      </c>
      <c r="B297" s="2" t="str">
        <f t="shared" ca="1" si="86"/>
        <v>weight_tbl+10</v>
      </c>
      <c r="C297" s="3" t="str">
        <f ca="1">_xlfn.TEXTJOIN(" ",FALSE,OFFSET(program!$B$2,0,A297,1,M297))</f>
        <v>2800</v>
      </c>
      <c r="D297" s="4" t="str">
        <f ca="1">IF($H297="data",".dat "&amp;Y297,
IF($H297="str",".str "&amp;_xlfn.TEXTJOIN(" ",FALSE,OFFSET(program!$B$2,0,A297+1,1,M297-1)),
IF(O297&lt;&gt;0,"LD"&amp;O297&amp;"  "&amp;CHOOSE(O297,Y297,Z297)&amp;", "&amp;AA297,
$L297&amp;" "&amp;_xlfn.TEXTJOIN(", ",TRUE,$Y297:$AA297)
)))</f>
        <v>.dat 2800</v>
      </c>
      <c r="E297" s="19" t="b">
        <f t="shared" ca="1" si="87"/>
        <v>0</v>
      </c>
      <c r="F297" s="5" t="str">
        <f t="shared" ca="1" si="88"/>
        <v>weight_tbl</v>
      </c>
      <c r="G297" s="5">
        <f t="shared" ca="1" si="89"/>
        <v>1901</v>
      </c>
      <c r="H297" s="5" t="str">
        <f t="shared" si="90"/>
        <v>data</v>
      </c>
      <c r="I297" s="13" t="b">
        <f t="shared" si="91"/>
        <v>1</v>
      </c>
      <c r="J297" s="6">
        <f ca="1">OFFSET(program!$B$2,0,disasm!A297)</f>
        <v>2800</v>
      </c>
      <c r="K297" s="7">
        <f t="shared" ca="1" si="92"/>
        <v>0</v>
      </c>
      <c r="L297" s="7" t="e">
        <f t="shared" ca="1" si="93"/>
        <v>#VALUE!</v>
      </c>
      <c r="M297" s="7">
        <f t="shared" si="94"/>
        <v>1</v>
      </c>
      <c r="N297" s="7">
        <f t="shared" si="95"/>
        <v>1</v>
      </c>
      <c r="O297" s="7">
        <f t="shared" si="96"/>
        <v>0</v>
      </c>
      <c r="P297" s="8">
        <f t="shared" si="97"/>
        <v>1</v>
      </c>
      <c r="Q297" s="8" t="str">
        <f t="shared" si="98"/>
        <v/>
      </c>
      <c r="R297" s="8" t="str">
        <f t="shared" si="99"/>
        <v/>
      </c>
      <c r="S297" s="8" t="str">
        <f t="shared" ca="1" si="100"/>
        <v>num</v>
      </c>
      <c r="T297" s="8" t="str">
        <f t="shared" si="101"/>
        <v/>
      </c>
      <c r="U297" s="8" t="str">
        <f t="shared" si="102"/>
        <v/>
      </c>
      <c r="V297" s="7">
        <f ca="1">IF(P297="","",OFFSET(program!$B$2,0,disasm!$A297+COLUMN()-COLUMN($V297)+IF($I297,0,1)))</f>
        <v>2800</v>
      </c>
      <c r="W297" s="7" t="str">
        <f ca="1">IF(Q297="","",OFFSET(program!$B$2,0,disasm!$A297+COLUMN()-COLUMN($V297)+IF($I297,0,1)))</f>
        <v/>
      </c>
      <c r="X297" s="7" t="str">
        <f ca="1">IF(R297="","",OFFSET(program!$B$2,0,disasm!$A297+COLUMN()-COLUMN($V297)+IF($I297,0,1)))</f>
        <v/>
      </c>
      <c r="Y297" s="3" t="str">
        <f t="shared" ca="1" si="103"/>
        <v>2800</v>
      </c>
      <c r="Z297" s="3" t="str">
        <f t="shared" si="104"/>
        <v/>
      </c>
      <c r="AA297" s="3" t="str">
        <f t="shared" si="105"/>
        <v/>
      </c>
      <c r="AB297" s="3" t="str">
        <f ca="1">" "
&amp;AF297
&amp;IF(AND(OR(K297=5,K297=6),MOD(INT(J297/1000),10)=1)," A2","")
&amp;IF(AND(NOT(I297),J297=109,OFFSET(program!$B$2,0,disasm!$A297+1)&gt;0,NOT(ISNUMBER(FIND(" A1 "," "&amp;AF297&amp;" "))))," AUTOLABEL","")
&amp;" "</f>
        <v xml:space="preserve">  </v>
      </c>
      <c r="AF297" s="12"/>
    </row>
    <row r="298" spans="1:32" x14ac:dyDescent="0.2">
      <c r="A298" s="1">
        <f t="shared" ca="1" si="85"/>
        <v>1912</v>
      </c>
      <c r="B298" s="2" t="str">
        <f t="shared" ca="1" si="86"/>
        <v>weight_tbl+11</v>
      </c>
      <c r="C298" s="3" t="str">
        <f ca="1">_xlfn.TEXTJOIN(" ",FALSE,OFFSET(program!$B$2,0,A298,1,M298))</f>
        <v>3390</v>
      </c>
      <c r="D298" s="4" t="str">
        <f ca="1">IF($H298="data",".dat "&amp;Y298,
IF($H298="str",".str "&amp;_xlfn.TEXTJOIN(" ",FALSE,OFFSET(program!$B$2,0,A298+1,1,M298-1)),
IF(O298&lt;&gt;0,"LD"&amp;O298&amp;"  "&amp;CHOOSE(O298,Y298,Z298)&amp;", "&amp;AA298,
$L298&amp;" "&amp;_xlfn.TEXTJOIN(", ",TRUE,$Y298:$AA298)
)))</f>
        <v>.dat 3390</v>
      </c>
      <c r="E298" s="19" t="b">
        <f t="shared" ca="1" si="87"/>
        <v>0</v>
      </c>
      <c r="F298" s="5" t="str">
        <f t="shared" ca="1" si="88"/>
        <v>weight_tbl</v>
      </c>
      <c r="G298" s="5">
        <f t="shared" ca="1" si="89"/>
        <v>1901</v>
      </c>
      <c r="H298" s="5" t="str">
        <f t="shared" si="90"/>
        <v>data</v>
      </c>
      <c r="I298" s="13" t="b">
        <f t="shared" si="91"/>
        <v>1</v>
      </c>
      <c r="J298" s="6">
        <f ca="1">OFFSET(program!$B$2,0,disasm!A298)</f>
        <v>3390</v>
      </c>
      <c r="K298" s="7">
        <f t="shared" ca="1" si="92"/>
        <v>90</v>
      </c>
      <c r="L298" s="7" t="e">
        <f t="shared" ca="1" si="93"/>
        <v>#VALUE!</v>
      </c>
      <c r="M298" s="7">
        <f t="shared" si="94"/>
        <v>1</v>
      </c>
      <c r="N298" s="7">
        <f t="shared" si="95"/>
        <v>1</v>
      </c>
      <c r="O298" s="7">
        <f t="shared" si="96"/>
        <v>0</v>
      </c>
      <c r="P298" s="8">
        <f t="shared" si="97"/>
        <v>1</v>
      </c>
      <c r="Q298" s="8" t="str">
        <f t="shared" si="98"/>
        <v/>
      </c>
      <c r="R298" s="8" t="str">
        <f t="shared" si="99"/>
        <v/>
      </c>
      <c r="S298" s="8" t="str">
        <f t="shared" ca="1" si="100"/>
        <v>num</v>
      </c>
      <c r="T298" s="8" t="str">
        <f t="shared" si="101"/>
        <v/>
      </c>
      <c r="U298" s="8" t="str">
        <f t="shared" si="102"/>
        <v/>
      </c>
      <c r="V298" s="7">
        <f ca="1">IF(P298="","",OFFSET(program!$B$2,0,disasm!$A298+COLUMN()-COLUMN($V298)+IF($I298,0,1)))</f>
        <v>3390</v>
      </c>
      <c r="W298" s="7" t="str">
        <f ca="1">IF(Q298="","",OFFSET(program!$B$2,0,disasm!$A298+COLUMN()-COLUMN($V298)+IF($I298,0,1)))</f>
        <v/>
      </c>
      <c r="X298" s="7" t="str">
        <f ca="1">IF(R298="","",OFFSET(program!$B$2,0,disasm!$A298+COLUMN()-COLUMN($V298)+IF($I298,0,1)))</f>
        <v/>
      </c>
      <c r="Y298" s="3" t="str">
        <f t="shared" ca="1" si="103"/>
        <v>3390</v>
      </c>
      <c r="Z298" s="3" t="str">
        <f t="shared" si="104"/>
        <v/>
      </c>
      <c r="AA298" s="3" t="str">
        <f t="shared" si="105"/>
        <v/>
      </c>
      <c r="AB298" s="3" t="str">
        <f ca="1">" "
&amp;AF298
&amp;IF(AND(OR(K298=5,K298=6),MOD(INT(J298/1000),10)=1)," A2","")
&amp;IF(AND(NOT(I298),J298=109,OFFSET(program!$B$2,0,disasm!$A298+1)&gt;0,NOT(ISNUMBER(FIND(" A1 "," "&amp;AF298&amp;" "))))," AUTOLABEL","")
&amp;" "</f>
        <v xml:space="preserve">  </v>
      </c>
      <c r="AF298" s="12"/>
    </row>
    <row r="299" spans="1:32" x14ac:dyDescent="0.2">
      <c r="A299" s="1">
        <f t="shared" ca="1" si="85"/>
        <v>1913</v>
      </c>
      <c r="B299" s="2" t="str">
        <f t="shared" ca="1" si="86"/>
        <v>weight_tbl+12</v>
      </c>
      <c r="C299" s="3" t="str">
        <f ca="1">_xlfn.TEXTJOIN(" ",FALSE,OFFSET(program!$B$2,0,A299,1,M299))</f>
        <v>3193</v>
      </c>
      <c r="D299" s="4" t="str">
        <f ca="1">IF($H299="data",".dat "&amp;Y299,
IF($H299="str",".str "&amp;_xlfn.TEXTJOIN(" ",FALSE,OFFSET(program!$B$2,0,A299+1,1,M299-1)),
IF(O299&lt;&gt;0,"LD"&amp;O299&amp;"  "&amp;CHOOSE(O299,Y299,Z299)&amp;", "&amp;AA299,
$L299&amp;" "&amp;_xlfn.TEXTJOIN(", ",TRUE,$Y299:$AA299)
)))</f>
        <v>.dat 3193</v>
      </c>
      <c r="E299" s="19" t="b">
        <f t="shared" ca="1" si="87"/>
        <v>0</v>
      </c>
      <c r="F299" s="5" t="str">
        <f t="shared" ca="1" si="88"/>
        <v>weight_tbl</v>
      </c>
      <c r="G299" s="5">
        <f t="shared" ca="1" si="89"/>
        <v>1901</v>
      </c>
      <c r="H299" s="5" t="str">
        <f t="shared" si="90"/>
        <v>data</v>
      </c>
      <c r="I299" s="13" t="b">
        <f t="shared" si="91"/>
        <v>1</v>
      </c>
      <c r="J299" s="6">
        <f ca="1">OFFSET(program!$B$2,0,disasm!A299)</f>
        <v>3193</v>
      </c>
      <c r="K299" s="7">
        <f t="shared" ca="1" si="92"/>
        <v>93</v>
      </c>
      <c r="L299" s="7" t="e">
        <f t="shared" ca="1" si="93"/>
        <v>#VALUE!</v>
      </c>
      <c r="M299" s="7">
        <f t="shared" si="94"/>
        <v>1</v>
      </c>
      <c r="N299" s="7">
        <f t="shared" si="95"/>
        <v>1</v>
      </c>
      <c r="O299" s="7">
        <f t="shared" si="96"/>
        <v>0</v>
      </c>
      <c r="P299" s="8">
        <f t="shared" si="97"/>
        <v>1</v>
      </c>
      <c r="Q299" s="8" t="str">
        <f t="shared" si="98"/>
        <v/>
      </c>
      <c r="R299" s="8" t="str">
        <f t="shared" si="99"/>
        <v/>
      </c>
      <c r="S299" s="8" t="str">
        <f t="shared" ca="1" si="100"/>
        <v>num</v>
      </c>
      <c r="T299" s="8" t="str">
        <f t="shared" si="101"/>
        <v/>
      </c>
      <c r="U299" s="8" t="str">
        <f t="shared" si="102"/>
        <v/>
      </c>
      <c r="V299" s="7">
        <f ca="1">IF(P299="","",OFFSET(program!$B$2,0,disasm!$A299+COLUMN()-COLUMN($V299)+IF($I299,0,1)))</f>
        <v>3193</v>
      </c>
      <c r="W299" s="7" t="str">
        <f ca="1">IF(Q299="","",OFFSET(program!$B$2,0,disasm!$A299+COLUMN()-COLUMN($V299)+IF($I299,0,1)))</f>
        <v/>
      </c>
      <c r="X299" s="7" t="str">
        <f ca="1">IF(R299="","",OFFSET(program!$B$2,0,disasm!$A299+COLUMN()-COLUMN($V299)+IF($I299,0,1)))</f>
        <v/>
      </c>
      <c r="Y299" s="3" t="str">
        <f t="shared" ca="1" si="103"/>
        <v>3193</v>
      </c>
      <c r="Z299" s="3" t="str">
        <f t="shared" si="104"/>
        <v/>
      </c>
      <c r="AA299" s="3" t="str">
        <f t="shared" si="105"/>
        <v/>
      </c>
      <c r="AB299" s="3" t="str">
        <f ca="1">" "
&amp;AF299
&amp;IF(AND(OR(K299=5,K299=6),MOD(INT(J299/1000),10)=1)," A2","")
&amp;IF(AND(NOT(I299),J299=109,OFFSET(program!$B$2,0,disasm!$A299+1)&gt;0,NOT(ISNUMBER(FIND(" A1 "," "&amp;AF299&amp;" "))))," AUTOLABEL","")
&amp;" "</f>
        <v xml:space="preserve">  </v>
      </c>
      <c r="AF299" s="12"/>
    </row>
    <row r="300" spans="1:32" x14ac:dyDescent="0.2">
      <c r="A300" s="1">
        <f t="shared" ca="1" si="85"/>
        <v>1914</v>
      </c>
      <c r="B300" s="2" t="str">
        <f t="shared" ca="1" si="86"/>
        <v>weight_tbl+13</v>
      </c>
      <c r="C300" s="3" t="str">
        <f ca="1">_xlfn.TEXTJOIN(" ",FALSE,OFFSET(program!$B$2,0,A300,1,M300))</f>
        <v>2904</v>
      </c>
      <c r="D300" s="4" t="str">
        <f ca="1">IF($H300="data",".dat "&amp;Y300,
IF($H300="str",".str "&amp;_xlfn.TEXTJOIN(" ",FALSE,OFFSET(program!$B$2,0,A300+1,1,M300-1)),
IF(O300&lt;&gt;0,"LD"&amp;O300&amp;"  "&amp;CHOOSE(O300,Y300,Z300)&amp;", "&amp;AA300,
$L300&amp;" "&amp;_xlfn.TEXTJOIN(", ",TRUE,$Y300:$AA300)
)))</f>
        <v>.dat 2904</v>
      </c>
      <c r="E300" s="19" t="b">
        <f t="shared" ca="1" si="87"/>
        <v>0</v>
      </c>
      <c r="F300" s="5" t="str">
        <f t="shared" ca="1" si="88"/>
        <v>weight_tbl</v>
      </c>
      <c r="G300" s="5">
        <f t="shared" ca="1" si="89"/>
        <v>1901</v>
      </c>
      <c r="H300" s="5" t="str">
        <f t="shared" si="90"/>
        <v>data</v>
      </c>
      <c r="I300" s="13" t="b">
        <f t="shared" si="91"/>
        <v>1</v>
      </c>
      <c r="J300" s="6">
        <f ca="1">OFFSET(program!$B$2,0,disasm!A300)</f>
        <v>2904</v>
      </c>
      <c r="K300" s="7">
        <f t="shared" ca="1" si="92"/>
        <v>4</v>
      </c>
      <c r="L300" s="7" t="str">
        <f t="shared" ca="1" si="93"/>
        <v xml:space="preserve">OUT </v>
      </c>
      <c r="M300" s="7">
        <f t="shared" si="94"/>
        <v>1</v>
      </c>
      <c r="N300" s="7">
        <f t="shared" si="95"/>
        <v>1</v>
      </c>
      <c r="O300" s="7">
        <f t="shared" si="96"/>
        <v>0</v>
      </c>
      <c r="P300" s="8">
        <f t="shared" si="97"/>
        <v>1</v>
      </c>
      <c r="Q300" s="8" t="str">
        <f t="shared" si="98"/>
        <v/>
      </c>
      <c r="R300" s="8" t="str">
        <f t="shared" si="99"/>
        <v/>
      </c>
      <c r="S300" s="8" t="str">
        <f t="shared" ca="1" si="100"/>
        <v>num</v>
      </c>
      <c r="T300" s="8" t="str">
        <f t="shared" si="101"/>
        <v/>
      </c>
      <c r="U300" s="8" t="str">
        <f t="shared" si="102"/>
        <v/>
      </c>
      <c r="V300" s="7">
        <f ca="1">IF(P300="","",OFFSET(program!$B$2,0,disasm!$A300+COLUMN()-COLUMN($V300)+IF($I300,0,1)))</f>
        <v>2904</v>
      </c>
      <c r="W300" s="7" t="str">
        <f ca="1">IF(Q300="","",OFFSET(program!$B$2,0,disasm!$A300+COLUMN()-COLUMN($V300)+IF($I300,0,1)))</f>
        <v/>
      </c>
      <c r="X300" s="7" t="str">
        <f ca="1">IF(R300="","",OFFSET(program!$B$2,0,disasm!$A300+COLUMN()-COLUMN($V300)+IF($I300,0,1)))</f>
        <v/>
      </c>
      <c r="Y300" s="3" t="str">
        <f t="shared" ca="1" si="103"/>
        <v>2904</v>
      </c>
      <c r="Z300" s="3" t="str">
        <f t="shared" si="104"/>
        <v/>
      </c>
      <c r="AA300" s="3" t="str">
        <f t="shared" si="105"/>
        <v/>
      </c>
      <c r="AB300" s="3" t="str">
        <f ca="1">" "
&amp;AF300
&amp;IF(AND(OR(K300=5,K300=6),MOD(INT(J300/1000),10)=1)," A2","")
&amp;IF(AND(NOT(I300),J300=109,OFFSET(program!$B$2,0,disasm!$A300+1)&gt;0,NOT(ISNUMBER(FIND(" A1 "," "&amp;AF300&amp;" "))))," AUTOLABEL","")
&amp;" "</f>
        <v xml:space="preserve">  </v>
      </c>
      <c r="AF300" s="12"/>
    </row>
    <row r="301" spans="1:32" x14ac:dyDescent="0.2">
      <c r="A301" s="1">
        <f t="shared" ca="1" si="85"/>
        <v>1915</v>
      </c>
      <c r="B301" s="2" t="str">
        <f t="shared" ca="1" si="86"/>
        <v>weight_tbl+14</v>
      </c>
      <c r="C301" s="3" t="str">
        <f ca="1">_xlfn.TEXTJOIN(" ",FALSE,OFFSET(program!$B$2,0,A301,1,M301))</f>
        <v>3177</v>
      </c>
      <c r="D301" s="4" t="str">
        <f ca="1">IF($H301="data",".dat "&amp;Y301,
IF($H301="str",".str "&amp;_xlfn.TEXTJOIN(" ",FALSE,OFFSET(program!$B$2,0,A301+1,1,M301-1)),
IF(O301&lt;&gt;0,"LD"&amp;O301&amp;"  "&amp;CHOOSE(O301,Y301,Z301)&amp;", "&amp;AA301,
$L301&amp;" "&amp;_xlfn.TEXTJOIN(", ",TRUE,$Y301:$AA301)
)))</f>
        <v>.dat 3177</v>
      </c>
      <c r="E301" s="19" t="b">
        <f t="shared" ca="1" si="87"/>
        <v>0</v>
      </c>
      <c r="F301" s="5" t="str">
        <f t="shared" ca="1" si="88"/>
        <v>weight_tbl</v>
      </c>
      <c r="G301" s="5">
        <f t="shared" ca="1" si="89"/>
        <v>1901</v>
      </c>
      <c r="H301" s="5" t="str">
        <f t="shared" si="90"/>
        <v>data</v>
      </c>
      <c r="I301" s="13" t="b">
        <f t="shared" si="91"/>
        <v>1</v>
      </c>
      <c r="J301" s="6">
        <f ca="1">OFFSET(program!$B$2,0,disasm!A301)</f>
        <v>3177</v>
      </c>
      <c r="K301" s="7">
        <f t="shared" ca="1" si="92"/>
        <v>77</v>
      </c>
      <c r="L301" s="7" t="e">
        <f t="shared" ca="1" si="93"/>
        <v>#VALUE!</v>
      </c>
      <c r="M301" s="7">
        <f t="shared" si="94"/>
        <v>1</v>
      </c>
      <c r="N301" s="7">
        <f t="shared" si="95"/>
        <v>1</v>
      </c>
      <c r="O301" s="7">
        <f t="shared" si="96"/>
        <v>0</v>
      </c>
      <c r="P301" s="8">
        <f t="shared" si="97"/>
        <v>1</v>
      </c>
      <c r="Q301" s="8" t="str">
        <f t="shared" si="98"/>
        <v/>
      </c>
      <c r="R301" s="8" t="str">
        <f t="shared" si="99"/>
        <v/>
      </c>
      <c r="S301" s="8" t="str">
        <f t="shared" ca="1" si="100"/>
        <v>num</v>
      </c>
      <c r="T301" s="8" t="str">
        <f t="shared" si="101"/>
        <v/>
      </c>
      <c r="U301" s="8" t="str">
        <f t="shared" si="102"/>
        <v/>
      </c>
      <c r="V301" s="7">
        <f ca="1">IF(P301="","",OFFSET(program!$B$2,0,disasm!$A301+COLUMN()-COLUMN($V301)+IF($I301,0,1)))</f>
        <v>3177</v>
      </c>
      <c r="W301" s="7" t="str">
        <f ca="1">IF(Q301="","",OFFSET(program!$B$2,0,disasm!$A301+COLUMN()-COLUMN($V301)+IF($I301,0,1)))</f>
        <v/>
      </c>
      <c r="X301" s="7" t="str">
        <f ca="1">IF(R301="","",OFFSET(program!$B$2,0,disasm!$A301+COLUMN()-COLUMN($V301)+IF($I301,0,1)))</f>
        <v/>
      </c>
      <c r="Y301" s="3" t="str">
        <f t="shared" ca="1" si="103"/>
        <v>3177</v>
      </c>
      <c r="Z301" s="3" t="str">
        <f t="shared" si="104"/>
        <v/>
      </c>
      <c r="AA301" s="3" t="str">
        <f t="shared" si="105"/>
        <v/>
      </c>
      <c r="AB301" s="3" t="str">
        <f ca="1">" "
&amp;AF301
&amp;IF(AND(OR(K301=5,K301=6),MOD(INT(J301/1000),10)=1)," A2","")
&amp;IF(AND(NOT(I301),J301=109,OFFSET(program!$B$2,0,disasm!$A301+1)&gt;0,NOT(ISNUMBER(FIND(" A1 "," "&amp;AF301&amp;" "))))," AUTOLABEL","")
&amp;" "</f>
        <v xml:space="preserve">  </v>
      </c>
      <c r="AF301" s="12"/>
    </row>
    <row r="302" spans="1:32" x14ac:dyDescent="0.2">
      <c r="A302" s="1">
        <f t="shared" ca="1" si="85"/>
        <v>1916</v>
      </c>
      <c r="B302" s="2" t="str">
        <f t="shared" ca="1" si="86"/>
        <v>weight_tbl+15</v>
      </c>
      <c r="C302" s="3" t="str">
        <f ca="1">_xlfn.TEXTJOIN(" ",FALSE,OFFSET(program!$B$2,0,A302,1,M302))</f>
        <v>3229</v>
      </c>
      <c r="D302" s="4" t="str">
        <f ca="1">IF($H302="data",".dat "&amp;Y302,
IF($H302="str",".str "&amp;_xlfn.TEXTJOIN(" ",FALSE,OFFSET(program!$B$2,0,A302+1,1,M302-1)),
IF(O302&lt;&gt;0,"LD"&amp;O302&amp;"  "&amp;CHOOSE(O302,Y302,Z302)&amp;", "&amp;AA302,
$L302&amp;" "&amp;_xlfn.TEXTJOIN(", ",TRUE,$Y302:$AA302)
)))</f>
        <v>.dat 3229</v>
      </c>
      <c r="E302" s="19" t="b">
        <f t="shared" ca="1" si="87"/>
        <v>0</v>
      </c>
      <c r="F302" s="5" t="str">
        <f t="shared" ca="1" si="88"/>
        <v>weight_tbl</v>
      </c>
      <c r="G302" s="5">
        <f t="shared" ca="1" si="89"/>
        <v>1901</v>
      </c>
      <c r="H302" s="5" t="str">
        <f t="shared" si="90"/>
        <v>data</v>
      </c>
      <c r="I302" s="13" t="b">
        <f t="shared" si="91"/>
        <v>1</v>
      </c>
      <c r="J302" s="6">
        <f ca="1">OFFSET(program!$B$2,0,disasm!A302)</f>
        <v>3229</v>
      </c>
      <c r="K302" s="7">
        <f t="shared" ca="1" si="92"/>
        <v>29</v>
      </c>
      <c r="L302" s="7" t="e">
        <f t="shared" ca="1" si="93"/>
        <v>#VALUE!</v>
      </c>
      <c r="M302" s="7">
        <f t="shared" si="94"/>
        <v>1</v>
      </c>
      <c r="N302" s="7">
        <f t="shared" si="95"/>
        <v>1</v>
      </c>
      <c r="O302" s="7">
        <f t="shared" si="96"/>
        <v>0</v>
      </c>
      <c r="P302" s="8">
        <f t="shared" si="97"/>
        <v>1</v>
      </c>
      <c r="Q302" s="8" t="str">
        <f t="shared" si="98"/>
        <v/>
      </c>
      <c r="R302" s="8" t="str">
        <f t="shared" si="99"/>
        <v/>
      </c>
      <c r="S302" s="8" t="str">
        <f t="shared" ca="1" si="100"/>
        <v>num</v>
      </c>
      <c r="T302" s="8" t="str">
        <f t="shared" si="101"/>
        <v/>
      </c>
      <c r="U302" s="8" t="str">
        <f t="shared" si="102"/>
        <v/>
      </c>
      <c r="V302" s="7">
        <f ca="1">IF(P302="","",OFFSET(program!$B$2,0,disasm!$A302+COLUMN()-COLUMN($V302)+IF($I302,0,1)))</f>
        <v>3229</v>
      </c>
      <c r="W302" s="7" t="str">
        <f ca="1">IF(Q302="","",OFFSET(program!$B$2,0,disasm!$A302+COLUMN()-COLUMN($V302)+IF($I302,0,1)))</f>
        <v/>
      </c>
      <c r="X302" s="7" t="str">
        <f ca="1">IF(R302="","",OFFSET(program!$B$2,0,disasm!$A302+COLUMN()-COLUMN($V302)+IF($I302,0,1)))</f>
        <v/>
      </c>
      <c r="Y302" s="3" t="str">
        <f t="shared" ca="1" si="103"/>
        <v>3229</v>
      </c>
      <c r="Z302" s="3" t="str">
        <f t="shared" si="104"/>
        <v/>
      </c>
      <c r="AA302" s="3" t="str">
        <f t="shared" si="105"/>
        <v/>
      </c>
      <c r="AB302" s="3" t="str">
        <f ca="1">" "
&amp;AF302
&amp;IF(AND(OR(K302=5,K302=6),MOD(INT(J302/1000),10)=1)," A2","")
&amp;IF(AND(NOT(I302),J302=109,OFFSET(program!$B$2,0,disasm!$A302+1)&gt;0,NOT(ISNUMBER(FIND(" A1 "," "&amp;AF302&amp;" "))))," AUTOLABEL","")
&amp;" "</f>
        <v xml:space="preserve">  </v>
      </c>
      <c r="AF302" s="12"/>
    </row>
    <row r="303" spans="1:32" x14ac:dyDescent="0.2">
      <c r="A303" s="1">
        <f t="shared" ca="1" si="85"/>
        <v>1917</v>
      </c>
      <c r="B303" s="2" t="str">
        <f t="shared" ca="1" si="86"/>
        <v>weight_tbl+16</v>
      </c>
      <c r="C303" s="3" t="str">
        <f ca="1">_xlfn.TEXTJOIN(" ",FALSE,OFFSET(program!$B$2,0,A303,1,M303))</f>
        <v>2605</v>
      </c>
      <c r="D303" s="4" t="str">
        <f ca="1">IF($H303="data",".dat "&amp;Y303,
IF($H303="str",".str "&amp;_xlfn.TEXTJOIN(" ",FALSE,OFFSET(program!$B$2,0,A303+1,1,M303-1)),
IF(O303&lt;&gt;0,"LD"&amp;O303&amp;"  "&amp;CHOOSE(O303,Y303,Z303)&amp;", "&amp;AA303,
$L303&amp;" "&amp;_xlfn.TEXTJOIN(", ",TRUE,$Y303:$AA303)
)))</f>
        <v>.dat 2605</v>
      </c>
      <c r="E303" s="19" t="b">
        <f t="shared" ca="1" si="87"/>
        <v>0</v>
      </c>
      <c r="F303" s="5" t="str">
        <f t="shared" ca="1" si="88"/>
        <v>weight_tbl</v>
      </c>
      <c r="G303" s="5">
        <f t="shared" ca="1" si="89"/>
        <v>1901</v>
      </c>
      <c r="H303" s="5" t="str">
        <f t="shared" si="90"/>
        <v>data</v>
      </c>
      <c r="I303" s="13" t="b">
        <f t="shared" si="91"/>
        <v>1</v>
      </c>
      <c r="J303" s="6">
        <f ca="1">OFFSET(program!$B$2,0,disasm!A303)</f>
        <v>2605</v>
      </c>
      <c r="K303" s="7">
        <f t="shared" ca="1" si="92"/>
        <v>5</v>
      </c>
      <c r="L303" s="7" t="str">
        <f t="shared" ca="1" si="93"/>
        <v>J!=0</v>
      </c>
      <c r="M303" s="7">
        <f t="shared" si="94"/>
        <v>1</v>
      </c>
      <c r="N303" s="7">
        <f t="shared" si="95"/>
        <v>1</v>
      </c>
      <c r="O303" s="7">
        <f t="shared" si="96"/>
        <v>0</v>
      </c>
      <c r="P303" s="8">
        <f t="shared" si="97"/>
        <v>1</v>
      </c>
      <c r="Q303" s="8" t="str">
        <f t="shared" si="98"/>
        <v/>
      </c>
      <c r="R303" s="8" t="str">
        <f t="shared" si="99"/>
        <v/>
      </c>
      <c r="S303" s="8" t="str">
        <f t="shared" ca="1" si="100"/>
        <v>num</v>
      </c>
      <c r="T303" s="8" t="str">
        <f t="shared" si="101"/>
        <v/>
      </c>
      <c r="U303" s="8" t="str">
        <f t="shared" si="102"/>
        <v/>
      </c>
      <c r="V303" s="7">
        <f ca="1">IF(P303="","",OFFSET(program!$B$2,0,disasm!$A303+COLUMN()-COLUMN($V303)+IF($I303,0,1)))</f>
        <v>2605</v>
      </c>
      <c r="W303" s="7" t="str">
        <f ca="1">IF(Q303="","",OFFSET(program!$B$2,0,disasm!$A303+COLUMN()-COLUMN($V303)+IF($I303,0,1)))</f>
        <v/>
      </c>
      <c r="X303" s="7" t="str">
        <f ca="1">IF(R303="","",OFFSET(program!$B$2,0,disasm!$A303+COLUMN()-COLUMN($V303)+IF($I303,0,1)))</f>
        <v/>
      </c>
      <c r="Y303" s="3" t="str">
        <f t="shared" ca="1" si="103"/>
        <v>2605</v>
      </c>
      <c r="Z303" s="3" t="str">
        <f t="shared" si="104"/>
        <v/>
      </c>
      <c r="AA303" s="3" t="str">
        <f t="shared" si="105"/>
        <v/>
      </c>
      <c r="AB303" s="3" t="str">
        <f ca="1">" "
&amp;AF303
&amp;IF(AND(OR(K303=5,K303=6),MOD(INT(J303/1000),10)=1)," A2","")
&amp;IF(AND(NOT(I303),J303=109,OFFSET(program!$B$2,0,disasm!$A303+1)&gt;0,NOT(ISNUMBER(FIND(" A1 "," "&amp;AF303&amp;" "))))," AUTOLABEL","")
&amp;" "</f>
        <v xml:space="preserve">  </v>
      </c>
      <c r="AF303" s="12"/>
    </row>
    <row r="304" spans="1:32" x14ac:dyDescent="0.2">
      <c r="A304" s="1">
        <f t="shared" ca="1" si="85"/>
        <v>1918</v>
      </c>
      <c r="B304" s="2" t="str">
        <f t="shared" ca="1" si="86"/>
        <v>weight_tbl+17</v>
      </c>
      <c r="C304" s="3" t="str">
        <f ca="1">_xlfn.TEXTJOIN(" ",FALSE,OFFSET(program!$B$2,0,A304,1,M304))</f>
        <v>2976</v>
      </c>
      <c r="D304" s="4" t="str">
        <f ca="1">IF($H304="data",".dat "&amp;Y304,
IF($H304="str",".str "&amp;_xlfn.TEXTJOIN(" ",FALSE,OFFSET(program!$B$2,0,A304+1,1,M304-1)),
IF(O304&lt;&gt;0,"LD"&amp;O304&amp;"  "&amp;CHOOSE(O304,Y304,Z304)&amp;", "&amp;AA304,
$L304&amp;" "&amp;_xlfn.TEXTJOIN(", ",TRUE,$Y304:$AA304)
)))</f>
        <v>.dat 2976</v>
      </c>
      <c r="E304" s="19" t="b">
        <f t="shared" ca="1" si="87"/>
        <v>0</v>
      </c>
      <c r="F304" s="5" t="str">
        <f t="shared" ca="1" si="88"/>
        <v>weight_tbl</v>
      </c>
      <c r="G304" s="5">
        <f t="shared" ca="1" si="89"/>
        <v>1901</v>
      </c>
      <c r="H304" s="5" t="str">
        <f t="shared" si="90"/>
        <v>data</v>
      </c>
      <c r="I304" s="13" t="b">
        <f t="shared" si="91"/>
        <v>1</v>
      </c>
      <c r="J304" s="6">
        <f ca="1">OFFSET(program!$B$2,0,disasm!A304)</f>
        <v>2976</v>
      </c>
      <c r="K304" s="7">
        <f t="shared" ca="1" si="92"/>
        <v>76</v>
      </c>
      <c r="L304" s="7" t="e">
        <f t="shared" ca="1" si="93"/>
        <v>#VALUE!</v>
      </c>
      <c r="M304" s="7">
        <f t="shared" si="94"/>
        <v>1</v>
      </c>
      <c r="N304" s="7">
        <f t="shared" si="95"/>
        <v>1</v>
      </c>
      <c r="O304" s="7">
        <f t="shared" si="96"/>
        <v>0</v>
      </c>
      <c r="P304" s="8">
        <f t="shared" si="97"/>
        <v>1</v>
      </c>
      <c r="Q304" s="8" t="str">
        <f t="shared" si="98"/>
        <v/>
      </c>
      <c r="R304" s="8" t="str">
        <f t="shared" si="99"/>
        <v/>
      </c>
      <c r="S304" s="8" t="str">
        <f t="shared" ca="1" si="100"/>
        <v>num</v>
      </c>
      <c r="T304" s="8" t="str">
        <f t="shared" si="101"/>
        <v/>
      </c>
      <c r="U304" s="8" t="str">
        <f t="shared" si="102"/>
        <v/>
      </c>
      <c r="V304" s="7">
        <f ca="1">IF(P304="","",OFFSET(program!$B$2,0,disasm!$A304+COLUMN()-COLUMN($V304)+IF($I304,0,1)))</f>
        <v>2976</v>
      </c>
      <c r="W304" s="7" t="str">
        <f ca="1">IF(Q304="","",OFFSET(program!$B$2,0,disasm!$A304+COLUMN()-COLUMN($V304)+IF($I304,0,1)))</f>
        <v/>
      </c>
      <c r="X304" s="7" t="str">
        <f ca="1">IF(R304="","",OFFSET(program!$B$2,0,disasm!$A304+COLUMN()-COLUMN($V304)+IF($I304,0,1)))</f>
        <v/>
      </c>
      <c r="Y304" s="3" t="str">
        <f t="shared" ca="1" si="103"/>
        <v>2976</v>
      </c>
      <c r="Z304" s="3" t="str">
        <f t="shared" si="104"/>
        <v/>
      </c>
      <c r="AA304" s="3" t="str">
        <f t="shared" si="105"/>
        <v/>
      </c>
      <c r="AB304" s="3" t="str">
        <f ca="1">" "
&amp;AF304
&amp;IF(AND(OR(K304=5,K304=6),MOD(INT(J304/1000),10)=1)," A2","")
&amp;IF(AND(NOT(I304),J304=109,OFFSET(program!$B$2,0,disasm!$A304+1)&gt;0,NOT(ISNUMBER(FIND(" A1 "," "&amp;AF304&amp;" "))))," AUTOLABEL","")
&amp;" "</f>
        <v xml:space="preserve">  </v>
      </c>
      <c r="AF304" s="12"/>
    </row>
    <row r="305" spans="1:32" x14ac:dyDescent="0.2">
      <c r="A305" s="1">
        <f t="shared" ca="1" si="85"/>
        <v>1919</v>
      </c>
      <c r="B305" s="2" t="str">
        <f t="shared" ca="1" si="86"/>
        <v>weight_tbl+18</v>
      </c>
      <c r="C305" s="3" t="str">
        <f ca="1">_xlfn.TEXTJOIN(" ",FALSE,OFFSET(program!$B$2,0,A305,1,M305))</f>
        <v>2899</v>
      </c>
      <c r="D305" s="4" t="str">
        <f ca="1">IF($H305="data",".dat "&amp;Y305,
IF($H305="str",".str "&amp;_xlfn.TEXTJOIN(" ",FALSE,OFFSET(program!$B$2,0,A305+1,1,M305-1)),
IF(O305&lt;&gt;0,"LD"&amp;O305&amp;"  "&amp;CHOOSE(O305,Y305,Z305)&amp;", "&amp;AA305,
$L305&amp;" "&amp;_xlfn.TEXTJOIN(", ",TRUE,$Y305:$AA305)
)))</f>
        <v>.dat 2899</v>
      </c>
      <c r="E305" s="19" t="b">
        <f t="shared" ca="1" si="87"/>
        <v>0</v>
      </c>
      <c r="F305" s="5" t="str">
        <f t="shared" ca="1" si="88"/>
        <v>weight_tbl</v>
      </c>
      <c r="G305" s="5">
        <f t="shared" ca="1" si="89"/>
        <v>1901</v>
      </c>
      <c r="H305" s="5" t="str">
        <f t="shared" si="90"/>
        <v>data</v>
      </c>
      <c r="I305" s="13" t="b">
        <f t="shared" si="91"/>
        <v>1</v>
      </c>
      <c r="J305" s="6">
        <f ca="1">OFFSET(program!$B$2,0,disasm!A305)</f>
        <v>2899</v>
      </c>
      <c r="K305" s="7">
        <f t="shared" ca="1" si="92"/>
        <v>99</v>
      </c>
      <c r="L305" s="7" t="str">
        <f t="shared" ca="1" si="93"/>
        <v>END</v>
      </c>
      <c r="M305" s="7">
        <f t="shared" si="94"/>
        <v>1</v>
      </c>
      <c r="N305" s="7">
        <f t="shared" si="95"/>
        <v>1</v>
      </c>
      <c r="O305" s="7">
        <f t="shared" si="96"/>
        <v>0</v>
      </c>
      <c r="P305" s="8">
        <f t="shared" si="97"/>
        <v>1</v>
      </c>
      <c r="Q305" s="8" t="str">
        <f t="shared" si="98"/>
        <v/>
      </c>
      <c r="R305" s="8" t="str">
        <f t="shared" si="99"/>
        <v/>
      </c>
      <c r="S305" s="8" t="str">
        <f t="shared" ca="1" si="100"/>
        <v>num</v>
      </c>
      <c r="T305" s="8" t="str">
        <f t="shared" si="101"/>
        <v/>
      </c>
      <c r="U305" s="8" t="str">
        <f t="shared" si="102"/>
        <v/>
      </c>
      <c r="V305" s="7">
        <f ca="1">IF(P305="","",OFFSET(program!$B$2,0,disasm!$A305+COLUMN()-COLUMN($V305)+IF($I305,0,1)))</f>
        <v>2899</v>
      </c>
      <c r="W305" s="7" t="str">
        <f ca="1">IF(Q305="","",OFFSET(program!$B$2,0,disasm!$A305+COLUMN()-COLUMN($V305)+IF($I305,0,1)))</f>
        <v/>
      </c>
      <c r="X305" s="7" t="str">
        <f ca="1">IF(R305="","",OFFSET(program!$B$2,0,disasm!$A305+COLUMN()-COLUMN($V305)+IF($I305,0,1)))</f>
        <v/>
      </c>
      <c r="Y305" s="3" t="str">
        <f t="shared" ca="1" si="103"/>
        <v>2899</v>
      </c>
      <c r="Z305" s="3" t="str">
        <f t="shared" si="104"/>
        <v/>
      </c>
      <c r="AA305" s="3" t="str">
        <f t="shared" si="105"/>
        <v/>
      </c>
      <c r="AB305" s="3" t="str">
        <f ca="1">" "
&amp;AF305
&amp;IF(AND(OR(K305=5,K305=6),MOD(INT(J305/1000),10)=1)," A2","")
&amp;IF(AND(NOT(I305),J305=109,OFFSET(program!$B$2,0,disasm!$A305+1)&gt;0,NOT(ISNUMBER(FIND(" A1 "," "&amp;AF305&amp;" "))))," AUTOLABEL","")
&amp;" "</f>
        <v xml:space="preserve">  </v>
      </c>
      <c r="AF305" s="12"/>
    </row>
    <row r="306" spans="1:32" x14ac:dyDescent="0.2">
      <c r="A306" s="1">
        <f t="shared" ca="1" si="85"/>
        <v>1920</v>
      </c>
      <c r="B306" s="2" t="str">
        <f t="shared" ca="1" si="86"/>
        <v>weight_tbl+19</v>
      </c>
      <c r="C306" s="3" t="str">
        <f ca="1">_xlfn.TEXTJOIN(" ",FALSE,OFFSET(program!$B$2,0,A306,1,M306))</f>
        <v>3312</v>
      </c>
      <c r="D306" s="4" t="str">
        <f ca="1">IF($H306="data",".dat "&amp;Y306,
IF($H306="str",".str "&amp;_xlfn.TEXTJOIN(" ",FALSE,OFFSET(program!$B$2,0,A306+1,1,M306-1)),
IF(O306&lt;&gt;0,"LD"&amp;O306&amp;"  "&amp;CHOOSE(O306,Y306,Z306)&amp;", "&amp;AA306,
$L306&amp;" "&amp;_xlfn.TEXTJOIN(", ",TRUE,$Y306:$AA306)
)))</f>
        <v>.dat 3312</v>
      </c>
      <c r="E306" s="19" t="b">
        <f t="shared" ca="1" si="87"/>
        <v>0</v>
      </c>
      <c r="F306" s="5" t="str">
        <f t="shared" ca="1" si="88"/>
        <v>weight_tbl</v>
      </c>
      <c r="G306" s="5">
        <f t="shared" ca="1" si="89"/>
        <v>1901</v>
      </c>
      <c r="H306" s="5" t="str">
        <f t="shared" si="90"/>
        <v>data</v>
      </c>
      <c r="I306" s="13" t="b">
        <f t="shared" si="91"/>
        <v>1</v>
      </c>
      <c r="J306" s="6">
        <f ca="1">OFFSET(program!$B$2,0,disasm!A306)</f>
        <v>3312</v>
      </c>
      <c r="K306" s="7">
        <f t="shared" ca="1" si="92"/>
        <v>12</v>
      </c>
      <c r="L306" s="7" t="e">
        <f t="shared" ca="1" si="93"/>
        <v>#VALUE!</v>
      </c>
      <c r="M306" s="7">
        <f t="shared" si="94"/>
        <v>1</v>
      </c>
      <c r="N306" s="7">
        <f t="shared" si="95"/>
        <v>1</v>
      </c>
      <c r="O306" s="7">
        <f t="shared" si="96"/>
        <v>0</v>
      </c>
      <c r="P306" s="8">
        <f t="shared" si="97"/>
        <v>1</v>
      </c>
      <c r="Q306" s="8" t="str">
        <f t="shared" si="98"/>
        <v/>
      </c>
      <c r="R306" s="8" t="str">
        <f t="shared" si="99"/>
        <v/>
      </c>
      <c r="S306" s="8" t="str">
        <f t="shared" ca="1" si="100"/>
        <v>num</v>
      </c>
      <c r="T306" s="8" t="str">
        <f t="shared" si="101"/>
        <v/>
      </c>
      <c r="U306" s="8" t="str">
        <f t="shared" si="102"/>
        <v/>
      </c>
      <c r="V306" s="7">
        <f ca="1">IF(P306="","",OFFSET(program!$B$2,0,disasm!$A306+COLUMN()-COLUMN($V306)+IF($I306,0,1)))</f>
        <v>3312</v>
      </c>
      <c r="W306" s="7" t="str">
        <f ca="1">IF(Q306="","",OFFSET(program!$B$2,0,disasm!$A306+COLUMN()-COLUMN($V306)+IF($I306,0,1)))</f>
        <v/>
      </c>
      <c r="X306" s="7" t="str">
        <f ca="1">IF(R306="","",OFFSET(program!$B$2,0,disasm!$A306+COLUMN()-COLUMN($V306)+IF($I306,0,1)))</f>
        <v/>
      </c>
      <c r="Y306" s="3" t="str">
        <f t="shared" ca="1" si="103"/>
        <v>3312</v>
      </c>
      <c r="Z306" s="3" t="str">
        <f t="shared" si="104"/>
        <v/>
      </c>
      <c r="AA306" s="3" t="str">
        <f t="shared" si="105"/>
        <v/>
      </c>
      <c r="AB306" s="3" t="str">
        <f ca="1">" "
&amp;AF306
&amp;IF(AND(OR(K306=5,K306=6),MOD(INT(J306/1000),10)=1)," A2","")
&amp;IF(AND(NOT(I306),J306=109,OFFSET(program!$B$2,0,disasm!$A306+1)&gt;0,NOT(ISNUMBER(FIND(" A1 "," "&amp;AF306&amp;" "))))," AUTOLABEL","")
&amp;" "</f>
        <v xml:space="preserve">  </v>
      </c>
      <c r="AF306" s="12"/>
    </row>
    <row r="307" spans="1:32" x14ac:dyDescent="0.2">
      <c r="A307" s="1">
        <f t="shared" ca="1" si="85"/>
        <v>1921</v>
      </c>
      <c r="B307" s="2" t="str">
        <f t="shared" ca="1" si="86"/>
        <v>weight_tbl+20</v>
      </c>
      <c r="C307" s="3" t="str">
        <f ca="1">_xlfn.TEXTJOIN(" ",FALSE,OFFSET(program!$B$2,0,A307,1,M307))</f>
        <v>2955</v>
      </c>
      <c r="D307" s="4" t="str">
        <f ca="1">IF($H307="data",".dat "&amp;Y307,
IF($H307="str",".str "&amp;_xlfn.TEXTJOIN(" ",FALSE,OFFSET(program!$B$2,0,A307+1,1,M307-1)),
IF(O307&lt;&gt;0,"LD"&amp;O307&amp;"  "&amp;CHOOSE(O307,Y307,Z307)&amp;", "&amp;AA307,
$L307&amp;" "&amp;_xlfn.TEXTJOIN(", ",TRUE,$Y307:$AA307)
)))</f>
        <v>.dat 2955</v>
      </c>
      <c r="E307" s="19" t="b">
        <f t="shared" ca="1" si="87"/>
        <v>0</v>
      </c>
      <c r="F307" s="5" t="str">
        <f t="shared" ca="1" si="88"/>
        <v>weight_tbl</v>
      </c>
      <c r="G307" s="5">
        <f t="shared" ca="1" si="89"/>
        <v>1901</v>
      </c>
      <c r="H307" s="5" t="str">
        <f t="shared" si="90"/>
        <v>data</v>
      </c>
      <c r="I307" s="13" t="b">
        <f t="shared" si="91"/>
        <v>1</v>
      </c>
      <c r="J307" s="6">
        <f ca="1">OFFSET(program!$B$2,0,disasm!A307)</f>
        <v>2955</v>
      </c>
      <c r="K307" s="7">
        <f t="shared" ca="1" si="92"/>
        <v>55</v>
      </c>
      <c r="L307" s="7" t="e">
        <f t="shared" ca="1" si="93"/>
        <v>#VALUE!</v>
      </c>
      <c r="M307" s="7">
        <f t="shared" si="94"/>
        <v>1</v>
      </c>
      <c r="N307" s="7">
        <f t="shared" si="95"/>
        <v>1</v>
      </c>
      <c r="O307" s="7">
        <f t="shared" si="96"/>
        <v>0</v>
      </c>
      <c r="P307" s="8">
        <f t="shared" si="97"/>
        <v>1</v>
      </c>
      <c r="Q307" s="8" t="str">
        <f t="shared" si="98"/>
        <v/>
      </c>
      <c r="R307" s="8" t="str">
        <f t="shared" si="99"/>
        <v/>
      </c>
      <c r="S307" s="8" t="str">
        <f t="shared" ca="1" si="100"/>
        <v>num</v>
      </c>
      <c r="T307" s="8" t="str">
        <f t="shared" si="101"/>
        <v/>
      </c>
      <c r="U307" s="8" t="str">
        <f t="shared" si="102"/>
        <v/>
      </c>
      <c r="V307" s="7">
        <f ca="1">IF(P307="","",OFFSET(program!$B$2,0,disasm!$A307+COLUMN()-COLUMN($V307)+IF($I307,0,1)))</f>
        <v>2955</v>
      </c>
      <c r="W307" s="7" t="str">
        <f ca="1">IF(Q307="","",OFFSET(program!$B$2,0,disasm!$A307+COLUMN()-COLUMN($V307)+IF($I307,0,1)))</f>
        <v/>
      </c>
      <c r="X307" s="7" t="str">
        <f ca="1">IF(R307="","",OFFSET(program!$B$2,0,disasm!$A307+COLUMN()-COLUMN($V307)+IF($I307,0,1)))</f>
        <v/>
      </c>
      <c r="Y307" s="3" t="str">
        <f t="shared" ca="1" si="103"/>
        <v>2955</v>
      </c>
      <c r="Z307" s="3" t="str">
        <f t="shared" si="104"/>
        <v/>
      </c>
      <c r="AA307" s="3" t="str">
        <f t="shared" si="105"/>
        <v/>
      </c>
      <c r="AB307" s="3" t="str">
        <f ca="1">" "
&amp;AF307
&amp;IF(AND(OR(K307=5,K307=6),MOD(INT(J307/1000),10)=1)," A2","")
&amp;IF(AND(NOT(I307),J307=109,OFFSET(program!$B$2,0,disasm!$A307+1)&gt;0,NOT(ISNUMBER(FIND(" A1 "," "&amp;AF307&amp;" "))))," AUTOLABEL","")
&amp;" "</f>
        <v xml:space="preserve">  </v>
      </c>
      <c r="AF307" s="12"/>
    </row>
    <row r="308" spans="1:32" x14ac:dyDescent="0.2">
      <c r="A308" s="1">
        <f t="shared" ca="1" si="85"/>
        <v>1922</v>
      </c>
      <c r="B308" s="2" t="str">
        <f t="shared" ca="1" si="86"/>
        <v>weight_tbl+21</v>
      </c>
      <c r="C308" s="3" t="str">
        <f ca="1">_xlfn.TEXTJOIN(" ",FALSE,OFFSET(program!$B$2,0,A308,1,M308))</f>
        <v>2988</v>
      </c>
      <c r="D308" s="4" t="str">
        <f ca="1">IF($H308="data",".dat "&amp;Y308,
IF($H308="str",".str "&amp;_xlfn.TEXTJOIN(" ",FALSE,OFFSET(program!$B$2,0,A308+1,1,M308-1)),
IF(O308&lt;&gt;0,"LD"&amp;O308&amp;"  "&amp;CHOOSE(O308,Y308,Z308)&amp;", "&amp;AA308,
$L308&amp;" "&amp;_xlfn.TEXTJOIN(", ",TRUE,$Y308:$AA308)
)))</f>
        <v>.dat 2988</v>
      </c>
      <c r="E308" s="19" t="b">
        <f t="shared" ca="1" si="87"/>
        <v>0</v>
      </c>
      <c r="F308" s="5" t="str">
        <f t="shared" ca="1" si="88"/>
        <v>weight_tbl</v>
      </c>
      <c r="G308" s="5">
        <f t="shared" ca="1" si="89"/>
        <v>1901</v>
      </c>
      <c r="H308" s="5" t="str">
        <f t="shared" si="90"/>
        <v>data</v>
      </c>
      <c r="I308" s="13" t="b">
        <f t="shared" si="91"/>
        <v>1</v>
      </c>
      <c r="J308" s="6">
        <f ca="1">OFFSET(program!$B$2,0,disasm!A308)</f>
        <v>2988</v>
      </c>
      <c r="K308" s="7">
        <f t="shared" ca="1" si="92"/>
        <v>88</v>
      </c>
      <c r="L308" s="7" t="e">
        <f t="shared" ca="1" si="93"/>
        <v>#VALUE!</v>
      </c>
      <c r="M308" s="7">
        <f t="shared" si="94"/>
        <v>1</v>
      </c>
      <c r="N308" s="7">
        <f t="shared" si="95"/>
        <v>1</v>
      </c>
      <c r="O308" s="7">
        <f t="shared" si="96"/>
        <v>0</v>
      </c>
      <c r="P308" s="8">
        <f t="shared" si="97"/>
        <v>1</v>
      </c>
      <c r="Q308" s="8" t="str">
        <f t="shared" si="98"/>
        <v/>
      </c>
      <c r="R308" s="8" t="str">
        <f t="shared" si="99"/>
        <v/>
      </c>
      <c r="S308" s="8" t="str">
        <f t="shared" ca="1" si="100"/>
        <v>num</v>
      </c>
      <c r="T308" s="8" t="str">
        <f t="shared" si="101"/>
        <v/>
      </c>
      <c r="U308" s="8" t="str">
        <f t="shared" si="102"/>
        <v/>
      </c>
      <c r="V308" s="7">
        <f ca="1">IF(P308="","",OFFSET(program!$B$2,0,disasm!$A308+COLUMN()-COLUMN($V308)+IF($I308,0,1)))</f>
        <v>2988</v>
      </c>
      <c r="W308" s="7" t="str">
        <f ca="1">IF(Q308="","",OFFSET(program!$B$2,0,disasm!$A308+COLUMN()-COLUMN($V308)+IF($I308,0,1)))</f>
        <v/>
      </c>
      <c r="X308" s="7" t="str">
        <f ca="1">IF(R308="","",OFFSET(program!$B$2,0,disasm!$A308+COLUMN()-COLUMN($V308)+IF($I308,0,1)))</f>
        <v/>
      </c>
      <c r="Y308" s="3" t="str">
        <f t="shared" ca="1" si="103"/>
        <v>2988</v>
      </c>
      <c r="Z308" s="3" t="str">
        <f t="shared" si="104"/>
        <v/>
      </c>
      <c r="AA308" s="3" t="str">
        <f t="shared" si="105"/>
        <v/>
      </c>
      <c r="AB308" s="3" t="str">
        <f ca="1">" "
&amp;AF308
&amp;IF(AND(OR(K308=5,K308=6),MOD(INT(J308/1000),10)=1)," A2","")
&amp;IF(AND(NOT(I308),J308=109,OFFSET(program!$B$2,0,disasm!$A308+1)&gt;0,NOT(ISNUMBER(FIND(" A1 "," "&amp;AF308&amp;" "))))," AUTOLABEL","")
&amp;" "</f>
        <v xml:space="preserve">  </v>
      </c>
      <c r="AF308" s="12"/>
    </row>
    <row r="309" spans="1:32" x14ac:dyDescent="0.2">
      <c r="A309" s="1">
        <f t="shared" ca="1" si="85"/>
        <v>1923</v>
      </c>
      <c r="B309" s="2" t="str">
        <f t="shared" ca="1" si="86"/>
        <v>weight_tbl+22</v>
      </c>
      <c r="C309" s="3" t="str">
        <f ca="1">_xlfn.TEXTJOIN(" ",FALSE,OFFSET(program!$B$2,0,A309,1,M309))</f>
        <v>2999</v>
      </c>
      <c r="D309" s="4" t="str">
        <f ca="1">IF($H309="data",".dat "&amp;Y309,
IF($H309="str",".str "&amp;_xlfn.TEXTJOIN(" ",FALSE,OFFSET(program!$B$2,0,A309+1,1,M309-1)),
IF(O309&lt;&gt;0,"LD"&amp;O309&amp;"  "&amp;CHOOSE(O309,Y309,Z309)&amp;", "&amp;AA309,
$L309&amp;" "&amp;_xlfn.TEXTJOIN(", ",TRUE,$Y309:$AA309)
)))</f>
        <v>.dat 2999</v>
      </c>
      <c r="E309" s="19" t="b">
        <f t="shared" ca="1" si="87"/>
        <v>0</v>
      </c>
      <c r="F309" s="5" t="str">
        <f t="shared" ca="1" si="88"/>
        <v>weight_tbl</v>
      </c>
      <c r="G309" s="5">
        <f t="shared" ca="1" si="89"/>
        <v>1901</v>
      </c>
      <c r="H309" s="5" t="str">
        <f t="shared" si="90"/>
        <v>data</v>
      </c>
      <c r="I309" s="13" t="b">
        <f t="shared" si="91"/>
        <v>1</v>
      </c>
      <c r="J309" s="6">
        <f ca="1">OFFSET(program!$B$2,0,disasm!A309)</f>
        <v>2999</v>
      </c>
      <c r="K309" s="7">
        <f t="shared" ca="1" si="92"/>
        <v>99</v>
      </c>
      <c r="L309" s="7" t="str">
        <f t="shared" ca="1" si="93"/>
        <v>END</v>
      </c>
      <c r="M309" s="7">
        <f t="shared" si="94"/>
        <v>1</v>
      </c>
      <c r="N309" s="7">
        <f t="shared" si="95"/>
        <v>1</v>
      </c>
      <c r="O309" s="7">
        <f t="shared" si="96"/>
        <v>0</v>
      </c>
      <c r="P309" s="8">
        <f t="shared" si="97"/>
        <v>1</v>
      </c>
      <c r="Q309" s="8" t="str">
        <f t="shared" si="98"/>
        <v/>
      </c>
      <c r="R309" s="8" t="str">
        <f t="shared" si="99"/>
        <v/>
      </c>
      <c r="S309" s="8" t="str">
        <f t="shared" ca="1" si="100"/>
        <v>num</v>
      </c>
      <c r="T309" s="8" t="str">
        <f t="shared" si="101"/>
        <v/>
      </c>
      <c r="U309" s="8" t="str">
        <f t="shared" si="102"/>
        <v/>
      </c>
      <c r="V309" s="7">
        <f ca="1">IF(P309="","",OFFSET(program!$B$2,0,disasm!$A309+COLUMN()-COLUMN($V309)+IF($I309,0,1)))</f>
        <v>2999</v>
      </c>
      <c r="W309" s="7" t="str">
        <f ca="1">IF(Q309="","",OFFSET(program!$B$2,0,disasm!$A309+COLUMN()-COLUMN($V309)+IF($I309,0,1)))</f>
        <v/>
      </c>
      <c r="X309" s="7" t="str">
        <f ca="1">IF(R309="","",OFFSET(program!$B$2,0,disasm!$A309+COLUMN()-COLUMN($V309)+IF($I309,0,1)))</f>
        <v/>
      </c>
      <c r="Y309" s="3" t="str">
        <f t="shared" ca="1" si="103"/>
        <v>2999</v>
      </c>
      <c r="Z309" s="3" t="str">
        <f t="shared" si="104"/>
        <v/>
      </c>
      <c r="AA309" s="3" t="str">
        <f t="shared" si="105"/>
        <v/>
      </c>
      <c r="AB309" s="3" t="str">
        <f ca="1">" "
&amp;AF309
&amp;IF(AND(OR(K309=5,K309=6),MOD(INT(J309/1000),10)=1)," A2","")
&amp;IF(AND(NOT(I309),J309=109,OFFSET(program!$B$2,0,disasm!$A309+1)&gt;0,NOT(ISNUMBER(FIND(" A1 "," "&amp;AF309&amp;" "))))," AUTOLABEL","")
&amp;" "</f>
        <v xml:space="preserve">  </v>
      </c>
      <c r="AF309" s="12"/>
    </row>
    <row r="310" spans="1:32" x14ac:dyDescent="0.2">
      <c r="A310" s="1">
        <f t="shared" ca="1" si="85"/>
        <v>1924</v>
      </c>
      <c r="B310" s="2" t="str">
        <f t="shared" ca="1" si="86"/>
        <v>weight_tbl+23</v>
      </c>
      <c r="C310" s="3" t="str">
        <f ca="1">_xlfn.TEXTJOIN(" ",FALSE,OFFSET(program!$B$2,0,A310,1,M310))</f>
        <v>2776</v>
      </c>
      <c r="D310" s="4" t="str">
        <f ca="1">IF($H310="data",".dat "&amp;Y310,
IF($H310="str",".str "&amp;_xlfn.TEXTJOIN(" ",FALSE,OFFSET(program!$B$2,0,A310+1,1,M310-1)),
IF(O310&lt;&gt;0,"LD"&amp;O310&amp;"  "&amp;CHOOSE(O310,Y310,Z310)&amp;", "&amp;AA310,
$L310&amp;" "&amp;_xlfn.TEXTJOIN(", ",TRUE,$Y310:$AA310)
)))</f>
        <v>.dat 2776</v>
      </c>
      <c r="E310" s="19" t="b">
        <f t="shared" ca="1" si="87"/>
        <v>0</v>
      </c>
      <c r="F310" s="5" t="str">
        <f t="shared" ca="1" si="88"/>
        <v>weight_tbl</v>
      </c>
      <c r="G310" s="5">
        <f t="shared" ca="1" si="89"/>
        <v>1901</v>
      </c>
      <c r="H310" s="5" t="str">
        <f t="shared" si="90"/>
        <v>data</v>
      </c>
      <c r="I310" s="13" t="b">
        <f t="shared" si="91"/>
        <v>1</v>
      </c>
      <c r="J310" s="6">
        <f ca="1">OFFSET(program!$B$2,0,disasm!A310)</f>
        <v>2776</v>
      </c>
      <c r="K310" s="7">
        <f t="shared" ca="1" si="92"/>
        <v>76</v>
      </c>
      <c r="L310" s="7" t="e">
        <f t="shared" ca="1" si="93"/>
        <v>#VALUE!</v>
      </c>
      <c r="M310" s="7">
        <f t="shared" si="94"/>
        <v>1</v>
      </c>
      <c r="N310" s="7">
        <f t="shared" si="95"/>
        <v>1</v>
      </c>
      <c r="O310" s="7">
        <f t="shared" si="96"/>
        <v>0</v>
      </c>
      <c r="P310" s="8">
        <f t="shared" si="97"/>
        <v>1</v>
      </c>
      <c r="Q310" s="8" t="str">
        <f t="shared" si="98"/>
        <v/>
      </c>
      <c r="R310" s="8" t="str">
        <f t="shared" si="99"/>
        <v/>
      </c>
      <c r="S310" s="8" t="str">
        <f t="shared" ca="1" si="100"/>
        <v>num</v>
      </c>
      <c r="T310" s="8" t="str">
        <f t="shared" si="101"/>
        <v/>
      </c>
      <c r="U310" s="8" t="str">
        <f t="shared" si="102"/>
        <v/>
      </c>
      <c r="V310" s="7">
        <f ca="1">IF(P310="","",OFFSET(program!$B$2,0,disasm!$A310+COLUMN()-COLUMN($V310)+IF($I310,0,1)))</f>
        <v>2776</v>
      </c>
      <c r="W310" s="7" t="str">
        <f ca="1">IF(Q310="","",OFFSET(program!$B$2,0,disasm!$A310+COLUMN()-COLUMN($V310)+IF($I310,0,1)))</f>
        <v/>
      </c>
      <c r="X310" s="7" t="str">
        <f ca="1">IF(R310="","",OFFSET(program!$B$2,0,disasm!$A310+COLUMN()-COLUMN($V310)+IF($I310,0,1)))</f>
        <v/>
      </c>
      <c r="Y310" s="3" t="str">
        <f t="shared" ca="1" si="103"/>
        <v>2776</v>
      </c>
      <c r="Z310" s="3" t="str">
        <f t="shared" si="104"/>
        <v/>
      </c>
      <c r="AA310" s="3" t="str">
        <f t="shared" si="105"/>
        <v/>
      </c>
      <c r="AB310" s="3" t="str">
        <f ca="1">" "
&amp;AF310
&amp;IF(AND(OR(K310=5,K310=6),MOD(INT(J310/1000),10)=1)," A2","")
&amp;IF(AND(NOT(I310),J310=109,OFFSET(program!$B$2,0,disasm!$A310+1)&gt;0,NOT(ISNUMBER(FIND(" A1 "," "&amp;AF310&amp;" "))))," AUTOLABEL","")
&amp;" "</f>
        <v xml:space="preserve">  </v>
      </c>
      <c r="AF310" s="12"/>
    </row>
    <row r="311" spans="1:32" x14ac:dyDescent="0.2">
      <c r="A311" s="1">
        <f t="shared" ca="1" si="85"/>
        <v>1925</v>
      </c>
      <c r="B311" s="2" t="str">
        <f t="shared" ca="1" si="86"/>
        <v>weight_tbl+24</v>
      </c>
      <c r="C311" s="3" t="str">
        <f ca="1">_xlfn.TEXTJOIN(" ",FALSE,OFFSET(program!$B$2,0,A311,1,M311))</f>
        <v>2994</v>
      </c>
      <c r="D311" s="4" t="str">
        <f ca="1">IF($H311="data",".dat "&amp;Y311,
IF($H311="str",".str "&amp;_xlfn.TEXTJOIN(" ",FALSE,OFFSET(program!$B$2,0,A311+1,1,M311-1)),
IF(O311&lt;&gt;0,"LD"&amp;O311&amp;"  "&amp;CHOOSE(O311,Y311,Z311)&amp;", "&amp;AA311,
$L311&amp;" "&amp;_xlfn.TEXTJOIN(", ",TRUE,$Y311:$AA311)
)))</f>
        <v>.dat 2994</v>
      </c>
      <c r="E311" s="19" t="b">
        <f t="shared" ca="1" si="87"/>
        <v>0</v>
      </c>
      <c r="F311" s="5" t="str">
        <f t="shared" ca="1" si="88"/>
        <v>weight_tbl</v>
      </c>
      <c r="G311" s="5">
        <f t="shared" ca="1" si="89"/>
        <v>1901</v>
      </c>
      <c r="H311" s="5" t="str">
        <f t="shared" si="90"/>
        <v>data</v>
      </c>
      <c r="I311" s="13" t="b">
        <f t="shared" si="91"/>
        <v>1</v>
      </c>
      <c r="J311" s="6">
        <f ca="1">OFFSET(program!$B$2,0,disasm!A311)</f>
        <v>2994</v>
      </c>
      <c r="K311" s="7">
        <f t="shared" ca="1" si="92"/>
        <v>94</v>
      </c>
      <c r="L311" s="7" t="e">
        <f t="shared" ca="1" si="93"/>
        <v>#VALUE!</v>
      </c>
      <c r="M311" s="7">
        <f t="shared" si="94"/>
        <v>1</v>
      </c>
      <c r="N311" s="7">
        <f t="shared" si="95"/>
        <v>1</v>
      </c>
      <c r="O311" s="7">
        <f t="shared" si="96"/>
        <v>0</v>
      </c>
      <c r="P311" s="8">
        <f t="shared" si="97"/>
        <v>1</v>
      </c>
      <c r="Q311" s="8" t="str">
        <f t="shared" si="98"/>
        <v/>
      </c>
      <c r="R311" s="8" t="str">
        <f t="shared" si="99"/>
        <v/>
      </c>
      <c r="S311" s="8" t="str">
        <f t="shared" ca="1" si="100"/>
        <v>num</v>
      </c>
      <c r="T311" s="8" t="str">
        <f t="shared" si="101"/>
        <v/>
      </c>
      <c r="U311" s="8" t="str">
        <f t="shared" si="102"/>
        <v/>
      </c>
      <c r="V311" s="7">
        <f ca="1">IF(P311="","",OFFSET(program!$B$2,0,disasm!$A311+COLUMN()-COLUMN($V311)+IF($I311,0,1)))</f>
        <v>2994</v>
      </c>
      <c r="W311" s="7" t="str">
        <f ca="1">IF(Q311="","",OFFSET(program!$B$2,0,disasm!$A311+COLUMN()-COLUMN($V311)+IF($I311,0,1)))</f>
        <v/>
      </c>
      <c r="X311" s="7" t="str">
        <f ca="1">IF(R311="","",OFFSET(program!$B$2,0,disasm!$A311+COLUMN()-COLUMN($V311)+IF($I311,0,1)))</f>
        <v/>
      </c>
      <c r="Y311" s="3" t="str">
        <f t="shared" ca="1" si="103"/>
        <v>2994</v>
      </c>
      <c r="Z311" s="3" t="str">
        <f t="shared" si="104"/>
        <v/>
      </c>
      <c r="AA311" s="3" t="str">
        <f t="shared" si="105"/>
        <v/>
      </c>
      <c r="AB311" s="3" t="str">
        <f ca="1">" "
&amp;AF311
&amp;IF(AND(OR(K311=5,K311=6),MOD(INT(J311/1000),10)=1)," A2","")
&amp;IF(AND(NOT(I311),J311=109,OFFSET(program!$B$2,0,disasm!$A311+1)&gt;0,NOT(ISNUMBER(FIND(" A1 "," "&amp;AF311&amp;" "))))," AUTOLABEL","")
&amp;" "</f>
        <v xml:space="preserve">  </v>
      </c>
      <c r="AF311" s="12"/>
    </row>
    <row r="312" spans="1:32" x14ac:dyDescent="0.2">
      <c r="A312" s="1">
        <f t="shared" ca="1" si="85"/>
        <v>1926</v>
      </c>
      <c r="B312" s="2" t="str">
        <f t="shared" ca="1" si="86"/>
        <v>weight_tbl+25</v>
      </c>
      <c r="C312" s="3" t="str">
        <f ca="1">_xlfn.TEXTJOIN(" ",FALSE,OFFSET(program!$B$2,0,A312,1,M312))</f>
        <v>2823</v>
      </c>
      <c r="D312" s="4" t="str">
        <f ca="1">IF($H312="data",".dat "&amp;Y312,
IF($H312="str",".str "&amp;_xlfn.TEXTJOIN(" ",FALSE,OFFSET(program!$B$2,0,A312+1,1,M312-1)),
IF(O312&lt;&gt;0,"LD"&amp;O312&amp;"  "&amp;CHOOSE(O312,Y312,Z312)&amp;", "&amp;AA312,
$L312&amp;" "&amp;_xlfn.TEXTJOIN(", ",TRUE,$Y312:$AA312)
)))</f>
        <v>.dat 2823</v>
      </c>
      <c r="E312" s="19" t="b">
        <f t="shared" ca="1" si="87"/>
        <v>0</v>
      </c>
      <c r="F312" s="5" t="str">
        <f t="shared" ca="1" si="88"/>
        <v>weight_tbl</v>
      </c>
      <c r="G312" s="5">
        <f t="shared" ca="1" si="89"/>
        <v>1901</v>
      </c>
      <c r="H312" s="5" t="str">
        <f t="shared" si="90"/>
        <v>data</v>
      </c>
      <c r="I312" s="13" t="b">
        <f t="shared" si="91"/>
        <v>1</v>
      </c>
      <c r="J312" s="6">
        <f ca="1">OFFSET(program!$B$2,0,disasm!A312)</f>
        <v>2823</v>
      </c>
      <c r="K312" s="7">
        <f t="shared" ca="1" si="92"/>
        <v>23</v>
      </c>
      <c r="L312" s="7" t="e">
        <f t="shared" ca="1" si="93"/>
        <v>#VALUE!</v>
      </c>
      <c r="M312" s="7">
        <f t="shared" si="94"/>
        <v>1</v>
      </c>
      <c r="N312" s="7">
        <f t="shared" si="95"/>
        <v>1</v>
      </c>
      <c r="O312" s="7">
        <f t="shared" si="96"/>
        <v>0</v>
      </c>
      <c r="P312" s="8">
        <f t="shared" si="97"/>
        <v>1</v>
      </c>
      <c r="Q312" s="8" t="str">
        <f t="shared" si="98"/>
        <v/>
      </c>
      <c r="R312" s="8" t="str">
        <f t="shared" si="99"/>
        <v/>
      </c>
      <c r="S312" s="8" t="str">
        <f t="shared" ca="1" si="100"/>
        <v>num</v>
      </c>
      <c r="T312" s="8" t="str">
        <f t="shared" si="101"/>
        <v/>
      </c>
      <c r="U312" s="8" t="str">
        <f t="shared" si="102"/>
        <v/>
      </c>
      <c r="V312" s="7">
        <f ca="1">IF(P312="","",OFFSET(program!$B$2,0,disasm!$A312+COLUMN()-COLUMN($V312)+IF($I312,0,1)))</f>
        <v>2823</v>
      </c>
      <c r="W312" s="7" t="str">
        <f ca="1">IF(Q312="","",OFFSET(program!$B$2,0,disasm!$A312+COLUMN()-COLUMN($V312)+IF($I312,0,1)))</f>
        <v/>
      </c>
      <c r="X312" s="7" t="str">
        <f ca="1">IF(R312="","",OFFSET(program!$B$2,0,disasm!$A312+COLUMN()-COLUMN($V312)+IF($I312,0,1)))</f>
        <v/>
      </c>
      <c r="Y312" s="3" t="str">
        <f t="shared" ca="1" si="103"/>
        <v>2823</v>
      </c>
      <c r="Z312" s="3" t="str">
        <f t="shared" si="104"/>
        <v/>
      </c>
      <c r="AA312" s="3" t="str">
        <f t="shared" si="105"/>
        <v/>
      </c>
      <c r="AB312" s="3" t="str">
        <f ca="1">" "
&amp;AF312
&amp;IF(AND(OR(K312=5,K312=6),MOD(INT(J312/1000),10)=1)," A2","")
&amp;IF(AND(NOT(I312),J312=109,OFFSET(program!$B$2,0,disasm!$A312+1)&gt;0,NOT(ISNUMBER(FIND(" A1 "," "&amp;AF312&amp;" "))))," AUTOLABEL","")
&amp;" "</f>
        <v xml:space="preserve">  </v>
      </c>
      <c r="AF312" s="12"/>
    </row>
    <row r="313" spans="1:32" x14ac:dyDescent="0.2">
      <c r="A313" s="1">
        <f t="shared" ca="1" si="85"/>
        <v>1927</v>
      </c>
      <c r="B313" s="2" t="str">
        <f t="shared" ca="1" si="86"/>
        <v>weight_tbl+26</v>
      </c>
      <c r="C313" s="3" t="str">
        <f ca="1">_xlfn.TEXTJOIN(" ",FALSE,OFFSET(program!$B$2,0,A313,1,M313))</f>
        <v>2858</v>
      </c>
      <c r="D313" s="4" t="str">
        <f ca="1">IF($H313="data",".dat "&amp;Y313,
IF($H313="str",".str "&amp;_xlfn.TEXTJOIN(" ",FALSE,OFFSET(program!$B$2,0,A313+1,1,M313-1)),
IF(O313&lt;&gt;0,"LD"&amp;O313&amp;"  "&amp;CHOOSE(O313,Y313,Z313)&amp;", "&amp;AA313,
$L313&amp;" "&amp;_xlfn.TEXTJOIN(", ",TRUE,$Y313:$AA313)
)))</f>
        <v>.dat 2858</v>
      </c>
      <c r="E313" s="19" t="b">
        <f t="shared" ca="1" si="87"/>
        <v>0</v>
      </c>
      <c r="F313" s="5" t="str">
        <f t="shared" ca="1" si="88"/>
        <v>weight_tbl</v>
      </c>
      <c r="G313" s="5">
        <f t="shared" ca="1" si="89"/>
        <v>1901</v>
      </c>
      <c r="H313" s="5" t="str">
        <f t="shared" si="90"/>
        <v>data</v>
      </c>
      <c r="I313" s="13" t="b">
        <f t="shared" si="91"/>
        <v>1</v>
      </c>
      <c r="J313" s="6">
        <f ca="1">OFFSET(program!$B$2,0,disasm!A313)</f>
        <v>2858</v>
      </c>
      <c r="K313" s="7">
        <f t="shared" ca="1" si="92"/>
        <v>58</v>
      </c>
      <c r="L313" s="7" t="e">
        <f t="shared" ca="1" si="93"/>
        <v>#VALUE!</v>
      </c>
      <c r="M313" s="7">
        <f t="shared" si="94"/>
        <v>1</v>
      </c>
      <c r="N313" s="7">
        <f t="shared" si="95"/>
        <v>1</v>
      </c>
      <c r="O313" s="7">
        <f t="shared" si="96"/>
        <v>0</v>
      </c>
      <c r="P313" s="8">
        <f t="shared" si="97"/>
        <v>1</v>
      </c>
      <c r="Q313" s="8" t="str">
        <f t="shared" si="98"/>
        <v/>
      </c>
      <c r="R313" s="8" t="str">
        <f t="shared" si="99"/>
        <v/>
      </c>
      <c r="S313" s="8" t="str">
        <f t="shared" ca="1" si="100"/>
        <v>num</v>
      </c>
      <c r="T313" s="8" t="str">
        <f t="shared" si="101"/>
        <v/>
      </c>
      <c r="U313" s="8" t="str">
        <f t="shared" si="102"/>
        <v/>
      </c>
      <c r="V313" s="7">
        <f ca="1">IF(P313="","",OFFSET(program!$B$2,0,disasm!$A313+COLUMN()-COLUMN($V313)+IF($I313,0,1)))</f>
        <v>2858</v>
      </c>
      <c r="W313" s="7" t="str">
        <f ca="1">IF(Q313="","",OFFSET(program!$B$2,0,disasm!$A313+COLUMN()-COLUMN($V313)+IF($I313,0,1)))</f>
        <v/>
      </c>
      <c r="X313" s="7" t="str">
        <f ca="1">IF(R313="","",OFFSET(program!$B$2,0,disasm!$A313+COLUMN()-COLUMN($V313)+IF($I313,0,1)))</f>
        <v/>
      </c>
      <c r="Y313" s="3" t="str">
        <f t="shared" ca="1" si="103"/>
        <v>2858</v>
      </c>
      <c r="Z313" s="3" t="str">
        <f t="shared" si="104"/>
        <v/>
      </c>
      <c r="AA313" s="3" t="str">
        <f t="shared" si="105"/>
        <v/>
      </c>
      <c r="AB313" s="3" t="str">
        <f ca="1">" "
&amp;AF313
&amp;IF(AND(OR(K313=5,K313=6),MOD(INT(J313/1000),10)=1)," A2","")
&amp;IF(AND(NOT(I313),J313=109,OFFSET(program!$B$2,0,disasm!$A313+1)&gt;0,NOT(ISNUMBER(FIND(" A1 "," "&amp;AF313&amp;" "))))," AUTOLABEL","")
&amp;" "</f>
        <v xml:space="preserve">  </v>
      </c>
      <c r="AF313" s="12"/>
    </row>
    <row r="314" spans="1:32" x14ac:dyDescent="0.2">
      <c r="A314" s="1">
        <f t="shared" ca="1" si="85"/>
        <v>1928</v>
      </c>
      <c r="B314" s="2" t="str">
        <f t="shared" ca="1" si="86"/>
        <v>weight_tbl+27</v>
      </c>
      <c r="C314" s="3" t="str">
        <f ca="1">_xlfn.TEXTJOIN(" ",FALSE,OFFSET(program!$B$2,0,A314,1,M314))</f>
        <v>3400</v>
      </c>
      <c r="D314" s="4" t="str">
        <f ca="1">IF($H314="data",".dat "&amp;Y314,
IF($H314="str",".str "&amp;_xlfn.TEXTJOIN(" ",FALSE,OFFSET(program!$B$2,0,A314+1,1,M314-1)),
IF(O314&lt;&gt;0,"LD"&amp;O314&amp;"  "&amp;CHOOSE(O314,Y314,Z314)&amp;", "&amp;AA314,
$L314&amp;" "&amp;_xlfn.TEXTJOIN(", ",TRUE,$Y314:$AA314)
)))</f>
        <v>.dat 3400</v>
      </c>
      <c r="E314" s="19" t="b">
        <f t="shared" ca="1" si="87"/>
        <v>0</v>
      </c>
      <c r="F314" s="5" t="str">
        <f t="shared" ca="1" si="88"/>
        <v>weight_tbl</v>
      </c>
      <c r="G314" s="5">
        <f t="shared" ca="1" si="89"/>
        <v>1901</v>
      </c>
      <c r="H314" s="5" t="str">
        <f t="shared" si="90"/>
        <v>data</v>
      </c>
      <c r="I314" s="13" t="b">
        <f t="shared" si="91"/>
        <v>1</v>
      </c>
      <c r="J314" s="6">
        <f ca="1">OFFSET(program!$B$2,0,disasm!A314)</f>
        <v>3400</v>
      </c>
      <c r="K314" s="7">
        <f t="shared" ca="1" si="92"/>
        <v>0</v>
      </c>
      <c r="L314" s="7" t="e">
        <f t="shared" ca="1" si="93"/>
        <v>#VALUE!</v>
      </c>
      <c r="M314" s="7">
        <f t="shared" si="94"/>
        <v>1</v>
      </c>
      <c r="N314" s="7">
        <f t="shared" si="95"/>
        <v>1</v>
      </c>
      <c r="O314" s="7">
        <f t="shared" si="96"/>
        <v>0</v>
      </c>
      <c r="P314" s="8">
        <f t="shared" si="97"/>
        <v>1</v>
      </c>
      <c r="Q314" s="8" t="str">
        <f t="shared" si="98"/>
        <v/>
      </c>
      <c r="R314" s="8" t="str">
        <f t="shared" si="99"/>
        <v/>
      </c>
      <c r="S314" s="8" t="str">
        <f t="shared" ca="1" si="100"/>
        <v>num</v>
      </c>
      <c r="T314" s="8" t="str">
        <f t="shared" si="101"/>
        <v/>
      </c>
      <c r="U314" s="8" t="str">
        <f t="shared" si="102"/>
        <v/>
      </c>
      <c r="V314" s="7">
        <f ca="1">IF(P314="","",OFFSET(program!$B$2,0,disasm!$A314+COLUMN()-COLUMN($V314)+IF($I314,0,1)))</f>
        <v>3400</v>
      </c>
      <c r="W314" s="7" t="str">
        <f ca="1">IF(Q314="","",OFFSET(program!$B$2,0,disasm!$A314+COLUMN()-COLUMN($V314)+IF($I314,0,1)))</f>
        <v/>
      </c>
      <c r="X314" s="7" t="str">
        <f ca="1">IF(R314="","",OFFSET(program!$B$2,0,disasm!$A314+COLUMN()-COLUMN($V314)+IF($I314,0,1)))</f>
        <v/>
      </c>
      <c r="Y314" s="3" t="str">
        <f t="shared" ca="1" si="103"/>
        <v>3400</v>
      </c>
      <c r="Z314" s="3" t="str">
        <f t="shared" si="104"/>
        <v/>
      </c>
      <c r="AA314" s="3" t="str">
        <f t="shared" si="105"/>
        <v/>
      </c>
      <c r="AB314" s="3" t="str">
        <f ca="1">" "
&amp;AF314
&amp;IF(AND(OR(K314=5,K314=6),MOD(INT(J314/1000),10)=1)," A2","")
&amp;IF(AND(NOT(I314),J314=109,OFFSET(program!$B$2,0,disasm!$A314+1)&gt;0,NOT(ISNUMBER(FIND(" A1 "," "&amp;AF314&amp;" "))))," AUTOLABEL","")
&amp;" "</f>
        <v xml:space="preserve">  </v>
      </c>
      <c r="AF314" s="12"/>
    </row>
    <row r="315" spans="1:32" x14ac:dyDescent="0.2">
      <c r="A315" s="1">
        <f t="shared" ca="1" si="85"/>
        <v>1929</v>
      </c>
      <c r="B315" s="2" t="str">
        <f t="shared" ca="1" si="86"/>
        <v>weight_tbl+28</v>
      </c>
      <c r="C315" s="3" t="str">
        <f ca="1">_xlfn.TEXTJOIN(" ",FALSE,OFFSET(program!$B$2,0,A315,1,M315))</f>
        <v>2854</v>
      </c>
      <c r="D315" s="4" t="str">
        <f ca="1">IF($H315="data",".dat "&amp;Y315,
IF($H315="str",".str "&amp;_xlfn.TEXTJOIN(" ",FALSE,OFFSET(program!$B$2,0,A315+1,1,M315-1)),
IF(O315&lt;&gt;0,"LD"&amp;O315&amp;"  "&amp;CHOOSE(O315,Y315,Z315)&amp;", "&amp;AA315,
$L315&amp;" "&amp;_xlfn.TEXTJOIN(", ",TRUE,$Y315:$AA315)
)))</f>
        <v>.dat 2854</v>
      </c>
      <c r="E315" s="19" t="b">
        <f t="shared" ca="1" si="87"/>
        <v>0</v>
      </c>
      <c r="F315" s="5" t="str">
        <f t="shared" ca="1" si="88"/>
        <v>weight_tbl</v>
      </c>
      <c r="G315" s="5">
        <f t="shared" ca="1" si="89"/>
        <v>1901</v>
      </c>
      <c r="H315" s="5" t="str">
        <f t="shared" si="90"/>
        <v>data</v>
      </c>
      <c r="I315" s="13" t="b">
        <f t="shared" si="91"/>
        <v>1</v>
      </c>
      <c r="J315" s="6">
        <f ca="1">OFFSET(program!$B$2,0,disasm!A315)</f>
        <v>2854</v>
      </c>
      <c r="K315" s="7">
        <f t="shared" ca="1" si="92"/>
        <v>54</v>
      </c>
      <c r="L315" s="7" t="e">
        <f t="shared" ca="1" si="93"/>
        <v>#VALUE!</v>
      </c>
      <c r="M315" s="7">
        <f t="shared" si="94"/>
        <v>1</v>
      </c>
      <c r="N315" s="7">
        <f t="shared" si="95"/>
        <v>1</v>
      </c>
      <c r="O315" s="7">
        <f t="shared" si="96"/>
        <v>0</v>
      </c>
      <c r="P315" s="8">
        <f t="shared" si="97"/>
        <v>1</v>
      </c>
      <c r="Q315" s="8" t="str">
        <f t="shared" si="98"/>
        <v/>
      </c>
      <c r="R315" s="8" t="str">
        <f t="shared" si="99"/>
        <v/>
      </c>
      <c r="S315" s="8" t="str">
        <f t="shared" ca="1" si="100"/>
        <v>num</v>
      </c>
      <c r="T315" s="8" t="str">
        <f t="shared" si="101"/>
        <v/>
      </c>
      <c r="U315" s="8" t="str">
        <f t="shared" si="102"/>
        <v/>
      </c>
      <c r="V315" s="7">
        <f ca="1">IF(P315="","",OFFSET(program!$B$2,0,disasm!$A315+COLUMN()-COLUMN($V315)+IF($I315,0,1)))</f>
        <v>2854</v>
      </c>
      <c r="W315" s="7" t="str">
        <f ca="1">IF(Q315="","",OFFSET(program!$B$2,0,disasm!$A315+COLUMN()-COLUMN($V315)+IF($I315,0,1)))</f>
        <v/>
      </c>
      <c r="X315" s="7" t="str">
        <f ca="1">IF(R315="","",OFFSET(program!$B$2,0,disasm!$A315+COLUMN()-COLUMN($V315)+IF($I315,0,1)))</f>
        <v/>
      </c>
      <c r="Y315" s="3" t="str">
        <f t="shared" ca="1" si="103"/>
        <v>2854</v>
      </c>
      <c r="Z315" s="3" t="str">
        <f t="shared" si="104"/>
        <v/>
      </c>
      <c r="AA315" s="3" t="str">
        <f t="shared" si="105"/>
        <v/>
      </c>
      <c r="AB315" s="3" t="str">
        <f ca="1">" "
&amp;AF315
&amp;IF(AND(OR(K315=5,K315=6),MOD(INT(J315/1000),10)=1)," A2","")
&amp;IF(AND(NOT(I315),J315=109,OFFSET(program!$B$2,0,disasm!$A315+1)&gt;0,NOT(ISNUMBER(FIND(" A1 "," "&amp;AF315&amp;" "))))," AUTOLABEL","")
&amp;" "</f>
        <v xml:space="preserve">  </v>
      </c>
      <c r="AF315" s="12"/>
    </row>
    <row r="316" spans="1:32" x14ac:dyDescent="0.2">
      <c r="A316" s="1">
        <f t="shared" ca="1" si="85"/>
        <v>1930</v>
      </c>
      <c r="B316" s="2" t="str">
        <f t="shared" ca="1" si="86"/>
        <v>weight_tbl+29</v>
      </c>
      <c r="C316" s="3" t="str">
        <f ca="1">_xlfn.TEXTJOIN(" ",FALSE,OFFSET(program!$B$2,0,A316,1,M316))</f>
        <v>3272</v>
      </c>
      <c r="D316" s="4" t="str">
        <f ca="1">IF($H316="data",".dat "&amp;Y316,
IF($H316="str",".str "&amp;_xlfn.TEXTJOIN(" ",FALSE,OFFSET(program!$B$2,0,A316+1,1,M316-1)),
IF(O316&lt;&gt;0,"LD"&amp;O316&amp;"  "&amp;CHOOSE(O316,Y316,Z316)&amp;", "&amp;AA316,
$L316&amp;" "&amp;_xlfn.TEXTJOIN(", ",TRUE,$Y316:$AA316)
)))</f>
        <v>.dat 3272</v>
      </c>
      <c r="E316" s="19" t="b">
        <f t="shared" ca="1" si="87"/>
        <v>0</v>
      </c>
      <c r="F316" s="5" t="str">
        <f t="shared" ca="1" si="88"/>
        <v>weight_tbl</v>
      </c>
      <c r="G316" s="5">
        <f t="shared" ca="1" si="89"/>
        <v>1901</v>
      </c>
      <c r="H316" s="5" t="str">
        <f t="shared" si="90"/>
        <v>data</v>
      </c>
      <c r="I316" s="13" t="b">
        <f t="shared" si="91"/>
        <v>1</v>
      </c>
      <c r="J316" s="6">
        <f ca="1">OFFSET(program!$B$2,0,disasm!A316)</f>
        <v>3272</v>
      </c>
      <c r="K316" s="7">
        <f t="shared" ca="1" si="92"/>
        <v>72</v>
      </c>
      <c r="L316" s="7" t="e">
        <f t="shared" ca="1" si="93"/>
        <v>#VALUE!</v>
      </c>
      <c r="M316" s="7">
        <f t="shared" si="94"/>
        <v>1</v>
      </c>
      <c r="N316" s="7">
        <f t="shared" si="95"/>
        <v>1</v>
      </c>
      <c r="O316" s="7">
        <f t="shared" si="96"/>
        <v>0</v>
      </c>
      <c r="P316" s="8">
        <f t="shared" si="97"/>
        <v>1</v>
      </c>
      <c r="Q316" s="8" t="str">
        <f t="shared" si="98"/>
        <v/>
      </c>
      <c r="R316" s="8" t="str">
        <f t="shared" si="99"/>
        <v/>
      </c>
      <c r="S316" s="8" t="str">
        <f t="shared" ca="1" si="100"/>
        <v>num</v>
      </c>
      <c r="T316" s="8" t="str">
        <f t="shared" si="101"/>
        <v/>
      </c>
      <c r="U316" s="8" t="str">
        <f t="shared" si="102"/>
        <v/>
      </c>
      <c r="V316" s="7">
        <f ca="1">IF(P316="","",OFFSET(program!$B$2,0,disasm!$A316+COLUMN()-COLUMN($V316)+IF($I316,0,1)))</f>
        <v>3272</v>
      </c>
      <c r="W316" s="7" t="str">
        <f ca="1">IF(Q316="","",OFFSET(program!$B$2,0,disasm!$A316+COLUMN()-COLUMN($V316)+IF($I316,0,1)))</f>
        <v/>
      </c>
      <c r="X316" s="7" t="str">
        <f ca="1">IF(R316="","",OFFSET(program!$B$2,0,disasm!$A316+COLUMN()-COLUMN($V316)+IF($I316,0,1)))</f>
        <v/>
      </c>
      <c r="Y316" s="3" t="str">
        <f t="shared" ca="1" si="103"/>
        <v>3272</v>
      </c>
      <c r="Z316" s="3" t="str">
        <f t="shared" si="104"/>
        <v/>
      </c>
      <c r="AA316" s="3" t="str">
        <f t="shared" si="105"/>
        <v/>
      </c>
      <c r="AB316" s="3" t="str">
        <f ca="1">" "
&amp;AF316
&amp;IF(AND(OR(K316=5,K316=6),MOD(INT(J316/1000),10)=1)," A2","")
&amp;IF(AND(NOT(I316),J316=109,OFFSET(program!$B$2,0,disasm!$A316+1)&gt;0,NOT(ISNUMBER(FIND(" A1 "," "&amp;AF316&amp;" "))))," AUTOLABEL","")
&amp;" "</f>
        <v xml:space="preserve">  </v>
      </c>
      <c r="AF316" s="12"/>
    </row>
    <row r="317" spans="1:32" x14ac:dyDescent="0.2">
      <c r="A317" s="1">
        <f t="shared" ca="1" si="85"/>
        <v>1931</v>
      </c>
      <c r="B317" s="2" t="str">
        <f t="shared" ca="1" si="86"/>
        <v>weight_tbl+30</v>
      </c>
      <c r="C317" s="3" t="str">
        <f ca="1">_xlfn.TEXTJOIN(" ",FALSE,OFFSET(program!$B$2,0,A317,1,M317))</f>
        <v>2943</v>
      </c>
      <c r="D317" s="4" t="str">
        <f ca="1">IF($H317="data",".dat "&amp;Y317,
IF($H317="str",".str "&amp;_xlfn.TEXTJOIN(" ",FALSE,OFFSET(program!$B$2,0,A317+1,1,M317-1)),
IF(O317&lt;&gt;0,"LD"&amp;O317&amp;"  "&amp;CHOOSE(O317,Y317,Z317)&amp;", "&amp;AA317,
$L317&amp;" "&amp;_xlfn.TEXTJOIN(", ",TRUE,$Y317:$AA317)
)))</f>
        <v>.dat 2943</v>
      </c>
      <c r="E317" s="19" t="b">
        <f t="shared" ca="1" si="87"/>
        <v>0</v>
      </c>
      <c r="F317" s="5" t="str">
        <f t="shared" ca="1" si="88"/>
        <v>weight_tbl</v>
      </c>
      <c r="G317" s="5">
        <f t="shared" ca="1" si="89"/>
        <v>1901</v>
      </c>
      <c r="H317" s="5" t="str">
        <f t="shared" si="90"/>
        <v>data</v>
      </c>
      <c r="I317" s="13" t="b">
        <f t="shared" si="91"/>
        <v>1</v>
      </c>
      <c r="J317" s="6">
        <f ca="1">OFFSET(program!$B$2,0,disasm!A317)</f>
        <v>2943</v>
      </c>
      <c r="K317" s="7">
        <f t="shared" ca="1" si="92"/>
        <v>43</v>
      </c>
      <c r="L317" s="7" t="e">
        <f t="shared" ca="1" si="93"/>
        <v>#VALUE!</v>
      </c>
      <c r="M317" s="7">
        <f t="shared" si="94"/>
        <v>1</v>
      </c>
      <c r="N317" s="7">
        <f t="shared" si="95"/>
        <v>1</v>
      </c>
      <c r="O317" s="7">
        <f t="shared" si="96"/>
        <v>0</v>
      </c>
      <c r="P317" s="8">
        <f t="shared" si="97"/>
        <v>1</v>
      </c>
      <c r="Q317" s="8" t="str">
        <f t="shared" si="98"/>
        <v/>
      </c>
      <c r="R317" s="8" t="str">
        <f t="shared" si="99"/>
        <v/>
      </c>
      <c r="S317" s="8" t="str">
        <f t="shared" ca="1" si="100"/>
        <v>num</v>
      </c>
      <c r="T317" s="8" t="str">
        <f t="shared" si="101"/>
        <v/>
      </c>
      <c r="U317" s="8" t="str">
        <f t="shared" si="102"/>
        <v/>
      </c>
      <c r="V317" s="7">
        <f ca="1">IF(P317="","",OFFSET(program!$B$2,0,disasm!$A317+COLUMN()-COLUMN($V317)+IF($I317,0,1)))</f>
        <v>2943</v>
      </c>
      <c r="W317" s="7" t="str">
        <f ca="1">IF(Q317="","",OFFSET(program!$B$2,0,disasm!$A317+COLUMN()-COLUMN($V317)+IF($I317,0,1)))</f>
        <v/>
      </c>
      <c r="X317" s="7" t="str">
        <f ca="1">IF(R317="","",OFFSET(program!$B$2,0,disasm!$A317+COLUMN()-COLUMN($V317)+IF($I317,0,1)))</f>
        <v/>
      </c>
      <c r="Y317" s="3" t="str">
        <f t="shared" ca="1" si="103"/>
        <v>2943</v>
      </c>
      <c r="Z317" s="3" t="str">
        <f t="shared" si="104"/>
        <v/>
      </c>
      <c r="AA317" s="3" t="str">
        <f t="shared" si="105"/>
        <v/>
      </c>
      <c r="AB317" s="3" t="str">
        <f ca="1">" "
&amp;AF317
&amp;IF(AND(OR(K317=5,K317=6),MOD(INT(J317/1000),10)=1)," A2","")
&amp;IF(AND(NOT(I317),J317=109,OFFSET(program!$B$2,0,disasm!$A317+1)&gt;0,NOT(ISNUMBER(FIND(" A1 "," "&amp;AF317&amp;" "))))," AUTOLABEL","")
&amp;" "</f>
        <v xml:space="preserve">  </v>
      </c>
      <c r="AF317" s="12"/>
    </row>
    <row r="318" spans="1:32" x14ac:dyDescent="0.2">
      <c r="A318" s="1">
        <f t="shared" ca="1" si="85"/>
        <v>1932</v>
      </c>
      <c r="B318" s="2" t="str">
        <f t="shared" ca="1" si="86"/>
        <v>weight_tbl+31</v>
      </c>
      <c r="C318" s="3" t="str">
        <f ca="1">_xlfn.TEXTJOIN(" ",FALSE,OFFSET(program!$B$2,0,A318,1,M318))</f>
        <v>2750</v>
      </c>
      <c r="D318" s="4" t="str">
        <f ca="1">IF($H318="data",".dat "&amp;Y318,
IF($H318="str",".str "&amp;_xlfn.TEXTJOIN(" ",FALSE,OFFSET(program!$B$2,0,A318+1,1,M318-1)),
IF(O318&lt;&gt;0,"LD"&amp;O318&amp;"  "&amp;CHOOSE(O318,Y318,Z318)&amp;", "&amp;AA318,
$L318&amp;" "&amp;_xlfn.TEXTJOIN(", ",TRUE,$Y318:$AA318)
)))</f>
        <v>.dat 2750</v>
      </c>
      <c r="E318" s="19" t="b">
        <f t="shared" ca="1" si="87"/>
        <v>0</v>
      </c>
      <c r="F318" s="5" t="str">
        <f t="shared" ca="1" si="88"/>
        <v>weight_tbl</v>
      </c>
      <c r="G318" s="5">
        <f t="shared" ca="1" si="89"/>
        <v>1901</v>
      </c>
      <c r="H318" s="5" t="str">
        <f t="shared" si="90"/>
        <v>data</v>
      </c>
      <c r="I318" s="13" t="b">
        <f t="shared" si="91"/>
        <v>1</v>
      </c>
      <c r="J318" s="6">
        <f ca="1">OFFSET(program!$B$2,0,disasm!A318)</f>
        <v>2750</v>
      </c>
      <c r="K318" s="7">
        <f t="shared" ca="1" si="92"/>
        <v>50</v>
      </c>
      <c r="L318" s="7" t="e">
        <f t="shared" ca="1" si="93"/>
        <v>#VALUE!</v>
      </c>
      <c r="M318" s="7">
        <f t="shared" si="94"/>
        <v>1</v>
      </c>
      <c r="N318" s="7">
        <f t="shared" si="95"/>
        <v>1</v>
      </c>
      <c r="O318" s="7">
        <f t="shared" si="96"/>
        <v>0</v>
      </c>
      <c r="P318" s="8">
        <f t="shared" si="97"/>
        <v>1</v>
      </c>
      <c r="Q318" s="8" t="str">
        <f t="shared" si="98"/>
        <v/>
      </c>
      <c r="R318" s="8" t="str">
        <f t="shared" si="99"/>
        <v/>
      </c>
      <c r="S318" s="8" t="str">
        <f t="shared" ca="1" si="100"/>
        <v>num</v>
      </c>
      <c r="T318" s="8" t="str">
        <f t="shared" si="101"/>
        <v/>
      </c>
      <c r="U318" s="8" t="str">
        <f t="shared" si="102"/>
        <v/>
      </c>
      <c r="V318" s="7">
        <f ca="1">IF(P318="","",OFFSET(program!$B$2,0,disasm!$A318+COLUMN()-COLUMN($V318)+IF($I318,0,1)))</f>
        <v>2750</v>
      </c>
      <c r="W318" s="7" t="str">
        <f ca="1">IF(Q318="","",OFFSET(program!$B$2,0,disasm!$A318+COLUMN()-COLUMN($V318)+IF($I318,0,1)))</f>
        <v/>
      </c>
      <c r="X318" s="7" t="str">
        <f ca="1">IF(R318="","",OFFSET(program!$B$2,0,disasm!$A318+COLUMN()-COLUMN($V318)+IF($I318,0,1)))</f>
        <v/>
      </c>
      <c r="Y318" s="3" t="str">
        <f t="shared" ca="1" si="103"/>
        <v>2750</v>
      </c>
      <c r="Z318" s="3" t="str">
        <f t="shared" si="104"/>
        <v/>
      </c>
      <c r="AA318" s="3" t="str">
        <f t="shared" si="105"/>
        <v/>
      </c>
      <c r="AB318" s="3" t="str">
        <f ca="1">" "
&amp;AF318
&amp;IF(AND(OR(K318=5,K318=6),MOD(INT(J318/1000),10)=1)," A2","")
&amp;IF(AND(NOT(I318),J318=109,OFFSET(program!$B$2,0,disasm!$A318+1)&gt;0,NOT(ISNUMBER(FIND(" A1 "," "&amp;AF318&amp;" "))))," AUTOLABEL","")
&amp;" "</f>
        <v xml:space="preserve">  </v>
      </c>
      <c r="AF318" s="12"/>
    </row>
    <row r="319" spans="1:32" x14ac:dyDescent="0.2">
      <c r="A319" s="1">
        <f t="shared" ca="1" si="85"/>
        <v>1933</v>
      </c>
      <c r="B319" s="2" t="str">
        <f t="shared" ca="1" si="86"/>
        <v>weight_tbl+32</v>
      </c>
      <c r="C319" s="3" t="str">
        <f ca="1">_xlfn.TEXTJOIN(" ",FALSE,OFFSET(program!$B$2,0,A319,1,M319))</f>
        <v>3324</v>
      </c>
      <c r="D319" s="4" t="str">
        <f ca="1">IF($H319="data",".dat "&amp;Y319,
IF($H319="str",".str "&amp;_xlfn.TEXTJOIN(" ",FALSE,OFFSET(program!$B$2,0,A319+1,1,M319-1)),
IF(O319&lt;&gt;0,"LD"&amp;O319&amp;"  "&amp;CHOOSE(O319,Y319,Z319)&amp;", "&amp;AA319,
$L319&amp;" "&amp;_xlfn.TEXTJOIN(", ",TRUE,$Y319:$AA319)
)))</f>
        <v>.dat 3324</v>
      </c>
      <c r="E319" s="19" t="b">
        <f t="shared" ca="1" si="87"/>
        <v>0</v>
      </c>
      <c r="F319" s="5" t="str">
        <f t="shared" ca="1" si="88"/>
        <v>weight_tbl</v>
      </c>
      <c r="G319" s="5">
        <f t="shared" ca="1" si="89"/>
        <v>1901</v>
      </c>
      <c r="H319" s="5" t="str">
        <f t="shared" si="90"/>
        <v>data</v>
      </c>
      <c r="I319" s="13" t="b">
        <f t="shared" si="91"/>
        <v>1</v>
      </c>
      <c r="J319" s="6">
        <f ca="1">OFFSET(program!$B$2,0,disasm!A319)</f>
        <v>3324</v>
      </c>
      <c r="K319" s="7">
        <f t="shared" ca="1" si="92"/>
        <v>24</v>
      </c>
      <c r="L319" s="7" t="e">
        <f t="shared" ca="1" si="93"/>
        <v>#VALUE!</v>
      </c>
      <c r="M319" s="7">
        <f t="shared" si="94"/>
        <v>1</v>
      </c>
      <c r="N319" s="7">
        <f t="shared" si="95"/>
        <v>1</v>
      </c>
      <c r="O319" s="7">
        <f t="shared" si="96"/>
        <v>0</v>
      </c>
      <c r="P319" s="8">
        <f t="shared" si="97"/>
        <v>1</v>
      </c>
      <c r="Q319" s="8" t="str">
        <f t="shared" si="98"/>
        <v/>
      </c>
      <c r="R319" s="8" t="str">
        <f t="shared" si="99"/>
        <v/>
      </c>
      <c r="S319" s="8" t="str">
        <f t="shared" ca="1" si="100"/>
        <v>num</v>
      </c>
      <c r="T319" s="8" t="str">
        <f t="shared" si="101"/>
        <v/>
      </c>
      <c r="U319" s="8" t="str">
        <f t="shared" si="102"/>
        <v/>
      </c>
      <c r="V319" s="7">
        <f ca="1">IF(P319="","",OFFSET(program!$B$2,0,disasm!$A319+COLUMN()-COLUMN($V319)+IF($I319,0,1)))</f>
        <v>3324</v>
      </c>
      <c r="W319" s="7" t="str">
        <f ca="1">IF(Q319="","",OFFSET(program!$B$2,0,disasm!$A319+COLUMN()-COLUMN($V319)+IF($I319,0,1)))</f>
        <v/>
      </c>
      <c r="X319" s="7" t="str">
        <f ca="1">IF(R319="","",OFFSET(program!$B$2,0,disasm!$A319+COLUMN()-COLUMN($V319)+IF($I319,0,1)))</f>
        <v/>
      </c>
      <c r="Y319" s="3" t="str">
        <f t="shared" ca="1" si="103"/>
        <v>3324</v>
      </c>
      <c r="Z319" s="3" t="str">
        <f t="shared" si="104"/>
        <v/>
      </c>
      <c r="AA319" s="3" t="str">
        <f t="shared" si="105"/>
        <v/>
      </c>
      <c r="AB319" s="3" t="str">
        <f ca="1">" "
&amp;AF319
&amp;IF(AND(OR(K319=5,K319=6),MOD(INT(J319/1000),10)=1)," A2","")
&amp;IF(AND(NOT(I319),J319=109,OFFSET(program!$B$2,0,disasm!$A319+1)&gt;0,NOT(ISNUMBER(FIND(" A1 "," "&amp;AF319&amp;" "))))," AUTOLABEL","")
&amp;" "</f>
        <v xml:space="preserve">  </v>
      </c>
      <c r="AF319" s="12"/>
    </row>
    <row r="320" spans="1:32" x14ac:dyDescent="0.2">
      <c r="A320" s="1">
        <f t="shared" ca="1" si="85"/>
        <v>1934</v>
      </c>
      <c r="B320" s="2" t="str">
        <f t="shared" si="86"/>
        <v>cmd_handlers.drop</v>
      </c>
      <c r="C320" s="3" t="str">
        <f ca="1">_xlfn.TEXTJOIN(" ",FALSE,OFFSET(program!$B$2,0,A320,1,M320))</f>
        <v>2281</v>
      </c>
      <c r="D320" s="4" t="str">
        <f ca="1">IF($H320="data",".dat "&amp;Y320,
IF($H320="str",".str "&amp;_xlfn.TEXTJOIN(" ",FALSE,OFFSET(program!$B$2,0,A320+1,1,M320-1)),
IF(O320&lt;&gt;0,"LD"&amp;O320&amp;"  "&amp;CHOOSE(O320,Y320,Z320)&amp;", "&amp;AA320,
$L320&amp;" "&amp;_xlfn.TEXTJOIN(", ",TRUE,$Y320:$AA320)
)))</f>
        <v>.dat fun2281</v>
      </c>
      <c r="E320" s="19" t="b">
        <f t="shared" ca="1" si="87"/>
        <v>1</v>
      </c>
      <c r="F320" s="5" t="str">
        <f t="shared" si="88"/>
        <v>cmd_handlers</v>
      </c>
      <c r="G320" s="5">
        <f t="shared" ca="1" si="89"/>
        <v>1934</v>
      </c>
      <c r="H320" s="5" t="str">
        <f t="shared" si="90"/>
        <v>data</v>
      </c>
      <c r="I320" s="13" t="b">
        <f t="shared" si="91"/>
        <v>1</v>
      </c>
      <c r="J320" s="6">
        <f ca="1">OFFSET(program!$B$2,0,disasm!A320)</f>
        <v>2281</v>
      </c>
      <c r="K320" s="7">
        <f t="shared" ca="1" si="92"/>
        <v>81</v>
      </c>
      <c r="L320" s="7" t="e">
        <f t="shared" ca="1" si="93"/>
        <v>#VALUE!</v>
      </c>
      <c r="M320" s="7">
        <f t="shared" si="94"/>
        <v>1</v>
      </c>
      <c r="N320" s="7">
        <f t="shared" si="95"/>
        <v>1</v>
      </c>
      <c r="O320" s="7">
        <f t="shared" si="96"/>
        <v>0</v>
      </c>
      <c r="P320" s="8">
        <f t="shared" si="97"/>
        <v>1</v>
      </c>
      <c r="Q320" s="8" t="str">
        <f t="shared" si="98"/>
        <v/>
      </c>
      <c r="R320" s="8" t="str">
        <f t="shared" si="99"/>
        <v/>
      </c>
      <c r="S320" s="8" t="str">
        <f t="shared" ca="1" si="100"/>
        <v>addr</v>
      </c>
      <c r="T320" s="8" t="str">
        <f t="shared" si="101"/>
        <v/>
      </c>
      <c r="U320" s="8" t="str">
        <f t="shared" si="102"/>
        <v/>
      </c>
      <c r="V320" s="7">
        <f ca="1">IF(P320="","",OFFSET(program!$B$2,0,disasm!$A320+COLUMN()-COLUMN($V320)+IF($I320,0,1)))</f>
        <v>2281</v>
      </c>
      <c r="W320" s="7" t="str">
        <f ca="1">IF(Q320="","",OFFSET(program!$B$2,0,disasm!$A320+COLUMN()-COLUMN($V320)+IF($I320,0,1)))</f>
        <v/>
      </c>
      <c r="X320" s="7" t="str">
        <f ca="1">IF(R320="","",OFFSET(program!$B$2,0,disasm!$A320+COLUMN()-COLUMN($V320)+IF($I320,0,1)))</f>
        <v/>
      </c>
      <c r="Y320" s="3" t="str">
        <f t="shared" ca="1" si="103"/>
        <v>fun2281</v>
      </c>
      <c r="Z320" s="3" t="str">
        <f t="shared" si="104"/>
        <v/>
      </c>
      <c r="AA320" s="3" t="str">
        <f t="shared" si="105"/>
        <v/>
      </c>
      <c r="AB320" s="3" t="str">
        <f ca="1">" "
&amp;AF320
&amp;IF(AND(OR(K320=5,K320=6),MOD(INT(J320/1000),10)=1)," A2","")
&amp;IF(AND(NOT(I320),J320=109,OFFSET(program!$B$2,0,disasm!$A320+1)&gt;0,NOT(ISNUMBER(FIND(" A1 "," "&amp;AF320&amp;" "))))," AUTOLABEL","")
&amp;" "</f>
        <v xml:space="preserve"> A1 </v>
      </c>
      <c r="AC320" s="17" t="s">
        <v>155</v>
      </c>
      <c r="AD320" s="17"/>
      <c r="AE320" s="12" t="s">
        <v>192</v>
      </c>
      <c r="AF320" s="12" t="s">
        <v>31</v>
      </c>
    </row>
    <row r="321" spans="1:32" x14ac:dyDescent="0.2">
      <c r="A321" s="1">
        <f t="shared" ca="1" si="85"/>
        <v>1935</v>
      </c>
      <c r="B321" s="2" t="str">
        <f t="shared" ca="1" si="86"/>
        <v>cmd_handlers.east</v>
      </c>
      <c r="C321" s="3" t="str">
        <f ca="1">_xlfn.TEXTJOIN(" ",FALSE,OFFSET(program!$B$2,0,A321,1,M321))</f>
        <v>2468</v>
      </c>
      <c r="D321" s="4" t="str">
        <f ca="1">IF($H321="data",".dat "&amp;Y321,
IF($H321="str",".str "&amp;_xlfn.TEXTJOIN(" ",FALSE,OFFSET(program!$B$2,0,A321+1,1,M321-1)),
IF(O321&lt;&gt;0,"LD"&amp;O321&amp;"  "&amp;CHOOSE(O321,Y321,Z321)&amp;", "&amp;AA321,
$L321&amp;" "&amp;_xlfn.TEXTJOIN(", ",TRUE,$Y321:$AA321)
)))</f>
        <v>.dat fun2468</v>
      </c>
      <c r="E321" s="19" t="b">
        <f t="shared" ca="1" si="87"/>
        <v>1</v>
      </c>
      <c r="F321" s="5" t="str">
        <f t="shared" ca="1" si="88"/>
        <v>cmd_handlers</v>
      </c>
      <c r="G321" s="5">
        <f t="shared" ca="1" si="89"/>
        <v>1934</v>
      </c>
      <c r="H321" s="5" t="str">
        <f t="shared" si="90"/>
        <v>data</v>
      </c>
      <c r="I321" s="13" t="b">
        <f t="shared" si="91"/>
        <v>1</v>
      </c>
      <c r="J321" s="6">
        <f ca="1">OFFSET(program!$B$2,0,disasm!A321)</f>
        <v>2468</v>
      </c>
      <c r="K321" s="7">
        <f t="shared" ca="1" si="92"/>
        <v>68</v>
      </c>
      <c r="L321" s="7" t="e">
        <f t="shared" ca="1" si="93"/>
        <v>#VALUE!</v>
      </c>
      <c r="M321" s="7">
        <f t="shared" si="94"/>
        <v>1</v>
      </c>
      <c r="N321" s="7">
        <f t="shared" si="95"/>
        <v>1</v>
      </c>
      <c r="O321" s="7">
        <f t="shared" si="96"/>
        <v>0</v>
      </c>
      <c r="P321" s="8">
        <f t="shared" si="97"/>
        <v>1</v>
      </c>
      <c r="Q321" s="8" t="str">
        <f t="shared" si="98"/>
        <v/>
      </c>
      <c r="R321" s="8" t="str">
        <f t="shared" si="99"/>
        <v/>
      </c>
      <c r="S321" s="8" t="str">
        <f t="shared" ca="1" si="100"/>
        <v>addr</v>
      </c>
      <c r="T321" s="8" t="str">
        <f t="shared" si="101"/>
        <v/>
      </c>
      <c r="U321" s="8" t="str">
        <f t="shared" si="102"/>
        <v/>
      </c>
      <c r="V321" s="7">
        <f ca="1">IF(P321="","",OFFSET(program!$B$2,0,disasm!$A321+COLUMN()-COLUMN($V321)+IF($I321,0,1)))</f>
        <v>2468</v>
      </c>
      <c r="W321" s="7" t="str">
        <f ca="1">IF(Q321="","",OFFSET(program!$B$2,0,disasm!$A321+COLUMN()-COLUMN($V321)+IF($I321,0,1)))</f>
        <v/>
      </c>
      <c r="X321" s="7" t="str">
        <f ca="1">IF(R321="","",OFFSET(program!$B$2,0,disasm!$A321+COLUMN()-COLUMN($V321)+IF($I321,0,1)))</f>
        <v/>
      </c>
      <c r="Y321" s="3" t="str">
        <f t="shared" ca="1" si="103"/>
        <v>fun2468</v>
      </c>
      <c r="Z321" s="3" t="str">
        <f t="shared" si="104"/>
        <v/>
      </c>
      <c r="AA321" s="3" t="str">
        <f t="shared" si="105"/>
        <v/>
      </c>
      <c r="AB321" s="3" t="str">
        <f ca="1">" "
&amp;AF321
&amp;IF(AND(OR(K321=5,K321=6),MOD(INT(J321/1000),10)=1)," A2","")
&amp;IF(AND(NOT(I321),J321=109,OFFSET(program!$B$2,0,disasm!$A321+1)&gt;0,NOT(ISNUMBER(FIND(" A1 "," "&amp;AF321&amp;" "))))," AUTOLABEL","")
&amp;" "</f>
        <v xml:space="preserve"> A1 </v>
      </c>
      <c r="AC321" s="17" t="s">
        <v>156</v>
      </c>
      <c r="AD321" s="17"/>
      <c r="AF321" s="12" t="s">
        <v>31</v>
      </c>
    </row>
    <row r="322" spans="1:32" x14ac:dyDescent="0.2">
      <c r="A322" s="1">
        <f t="shared" ca="1" si="85"/>
        <v>1936</v>
      </c>
      <c r="B322" s="2" t="str">
        <f t="shared" ca="1" si="86"/>
        <v>cmd_handlers.inv</v>
      </c>
      <c r="C322" s="3" t="str">
        <f ca="1">_xlfn.TEXTJOIN(" ",FALSE,OFFSET(program!$B$2,0,A322,1,M322))</f>
        <v>2418</v>
      </c>
      <c r="D322" s="4" t="str">
        <f ca="1">IF($H322="data",".dat "&amp;Y322,
IF($H322="str",".str "&amp;_xlfn.TEXTJOIN(" ",FALSE,OFFSET(program!$B$2,0,A322+1,1,M322-1)),
IF(O322&lt;&gt;0,"LD"&amp;O322&amp;"  "&amp;CHOOSE(O322,Y322,Z322)&amp;", "&amp;AA322,
$L322&amp;" "&amp;_xlfn.TEXTJOIN(", ",TRUE,$Y322:$AA322)
)))</f>
        <v>.dat fun2418</v>
      </c>
      <c r="E322" s="19" t="b">
        <f t="shared" ca="1" si="87"/>
        <v>1</v>
      </c>
      <c r="F322" s="5" t="str">
        <f t="shared" ca="1" si="88"/>
        <v>cmd_handlers</v>
      </c>
      <c r="G322" s="5">
        <f t="shared" ca="1" si="89"/>
        <v>1934</v>
      </c>
      <c r="H322" s="5" t="str">
        <f t="shared" si="90"/>
        <v>data</v>
      </c>
      <c r="I322" s="13" t="b">
        <f t="shared" si="91"/>
        <v>1</v>
      </c>
      <c r="J322" s="6">
        <f ca="1">OFFSET(program!$B$2,0,disasm!A322)</f>
        <v>2418</v>
      </c>
      <c r="K322" s="7">
        <f t="shared" ca="1" si="92"/>
        <v>18</v>
      </c>
      <c r="L322" s="7" t="e">
        <f t="shared" ca="1" si="93"/>
        <v>#VALUE!</v>
      </c>
      <c r="M322" s="7">
        <f t="shared" si="94"/>
        <v>1</v>
      </c>
      <c r="N322" s="7">
        <f t="shared" si="95"/>
        <v>1</v>
      </c>
      <c r="O322" s="7">
        <f t="shared" si="96"/>
        <v>0</v>
      </c>
      <c r="P322" s="8">
        <f t="shared" si="97"/>
        <v>1</v>
      </c>
      <c r="Q322" s="8" t="str">
        <f t="shared" si="98"/>
        <v/>
      </c>
      <c r="R322" s="8" t="str">
        <f t="shared" si="99"/>
        <v/>
      </c>
      <c r="S322" s="8" t="str">
        <f t="shared" ca="1" si="100"/>
        <v>addr</v>
      </c>
      <c r="T322" s="8" t="str">
        <f t="shared" si="101"/>
        <v/>
      </c>
      <c r="U322" s="8" t="str">
        <f t="shared" si="102"/>
        <v/>
      </c>
      <c r="V322" s="7">
        <f ca="1">IF(P322="","",OFFSET(program!$B$2,0,disasm!$A322+COLUMN()-COLUMN($V322)+IF($I322,0,1)))</f>
        <v>2418</v>
      </c>
      <c r="W322" s="7" t="str">
        <f ca="1">IF(Q322="","",OFFSET(program!$B$2,0,disasm!$A322+COLUMN()-COLUMN($V322)+IF($I322,0,1)))</f>
        <v/>
      </c>
      <c r="X322" s="7" t="str">
        <f ca="1">IF(R322="","",OFFSET(program!$B$2,0,disasm!$A322+COLUMN()-COLUMN($V322)+IF($I322,0,1)))</f>
        <v/>
      </c>
      <c r="Y322" s="3" t="str">
        <f t="shared" ca="1" si="103"/>
        <v>fun2418</v>
      </c>
      <c r="Z322" s="3" t="str">
        <f t="shared" si="104"/>
        <v/>
      </c>
      <c r="AA322" s="3" t="str">
        <f t="shared" si="105"/>
        <v/>
      </c>
      <c r="AB322" s="3" t="str">
        <f ca="1">" "
&amp;AF322
&amp;IF(AND(OR(K322=5,K322=6),MOD(INT(J322/1000),10)=1)," A2","")
&amp;IF(AND(NOT(I322),J322=109,OFFSET(program!$B$2,0,disasm!$A322+1)&gt;0,NOT(ISNUMBER(FIND(" A1 "," "&amp;AF322&amp;" "))))," AUTOLABEL","")
&amp;" "</f>
        <v xml:space="preserve"> A1 </v>
      </c>
      <c r="AC322" s="17" t="s">
        <v>157</v>
      </c>
      <c r="AD322" s="17"/>
      <c r="AF322" s="12" t="s">
        <v>31</v>
      </c>
    </row>
    <row r="323" spans="1:32" x14ac:dyDescent="0.2">
      <c r="A323" s="1">
        <f t="shared" ref="A323:A386" ca="1" si="106">A322+M322</f>
        <v>1937</v>
      </c>
      <c r="B323" s="2" t="str">
        <f t="shared" ref="B323:B386" ca="1" si="107">$F323
&amp;IF(ISBLANK(AC323),
    IF($A323=$G323,
        "",
        "+"&amp;$A323-$G323
    ),
    "."&amp;AC323
)</f>
        <v>cmd_handlers.north</v>
      </c>
      <c r="C323" s="3" t="str">
        <f ca="1">_xlfn.TEXTJOIN(" ",FALSE,OFFSET(program!$B$2,0,A323,1,M323))</f>
        <v>2450</v>
      </c>
      <c r="D323" s="4" t="str">
        <f ca="1">IF($H323="data",".dat "&amp;Y323,
IF($H323="str",".str "&amp;_xlfn.TEXTJOIN(" ",FALSE,OFFSET(program!$B$2,0,A323+1,1,M323-1)),
IF(O323&lt;&gt;0,"LD"&amp;O323&amp;"  "&amp;CHOOSE(O323,Y323,Z323)&amp;", "&amp;AA323,
$L323&amp;" "&amp;_xlfn.TEXTJOIN(", ",TRUE,$Y323:$AA323)
)))</f>
        <v>.dat fun2450</v>
      </c>
      <c r="E323" s="19" t="b">
        <f t="shared" ref="E323:E386" ca="1" si="108">IF(G323&lt;&gt;G322,NOT(E322),E322)</f>
        <v>1</v>
      </c>
      <c r="F323" s="5" t="str">
        <f t="shared" ref="F323:F386" ca="1" si="109">IF(ISBLANK($AE323),
    IF(ISNUMBER(FIND(" AUTOLABEL ",AB323)),IF(I323,"data","fun")&amp;A323,F322),
    $AE323
)</f>
        <v>cmd_handlers</v>
      </c>
      <c r="G323" s="5">
        <f t="shared" ref="G323:G386" ca="1" si="110">IF(AND(ISBLANK($AE323),NOT(ISNUMBER(FIND(" AUTOLABEL ",AB323)))),G322,$A323)</f>
        <v>1934</v>
      </c>
      <c r="H323" s="5" t="str">
        <f t="shared" ref="H323:H386" si="111">IF(ISNUMBER(FIND(" STR "," "&amp;AF323&amp;" ")),"str",
IF(ISNUMBER(FIND(" CODE "," "&amp;AF323&amp;" ")),"code",
IF(ISNUMBER(FIND(" DATA "," "&amp;AF323&amp;" ")),"data",
$H322
)))</f>
        <v>data</v>
      </c>
      <c r="I323" s="13" t="b">
        <f t="shared" ref="I323:I386" si="112">H323&lt;&gt;"code"</f>
        <v>1</v>
      </c>
      <c r="J323" s="6">
        <f ca="1">OFFSET(program!$B$2,0,disasm!A323)</f>
        <v>2450</v>
      </c>
      <c r="K323" s="7">
        <f t="shared" ref="K323:K386" ca="1" si="113">MOD($J323,100)</f>
        <v>50</v>
      </c>
      <c r="L323" s="7" t="e">
        <f t="shared" ref="L323:L386" ca="1" si="114">IF(K323=99,"END",CHOOSE(K323,"ADD ","MUL ","IN  ","OUT ","J!=0","J=0 ","CMP&lt;","CMP=","SP+ "))</f>
        <v>#VALUE!</v>
      </c>
      <c r="M323" s="7">
        <f t="shared" ref="M323:M386" si="115">IF($H323="data",1,IF($H323="str",$J323+1,N323+1))</f>
        <v>1</v>
      </c>
      <c r="N323" s="7">
        <f t="shared" ref="N323:N386" si="116">IF($I323,1,IFERROR(CHOOSE($K323,3,3,1,1,2,2,3,3,1),0))</f>
        <v>1</v>
      </c>
      <c r="O323" s="7">
        <f t="shared" ref="O323:O386" si="117">IF(I323,0,IF(OR(AND(K323=1,P323=1,V323=0),AND(K323=2,P323=1,V323=1)),2,IF(OR(AND(K323=1,Q323=1,W323=0),AND(K323=2,Q323=1,W323=1)),1,0)))</f>
        <v>0</v>
      </c>
      <c r="P323" s="8">
        <f t="shared" ref="P323:P386" si="118">IF(I323,1,IF($N323&gt;=1,MOD(INT($J323/100),10),""))</f>
        <v>1</v>
      </c>
      <c r="Q323" s="8" t="str">
        <f t="shared" ref="Q323:Q386" si="119">IF($N323&gt;=2,MOD(INT($J323/1000),10),"")</f>
        <v/>
      </c>
      <c r="R323" s="8" t="str">
        <f t="shared" ref="R323:R386" si="120">IF($N323&gt;=3,MOD(INT($J323/10000),10),"")</f>
        <v/>
      </c>
      <c r="S323" s="8" t="str">
        <f t="shared" ref="S323:S386" ca="1" si="121">IF(P323="","",
    IF(ISNUMBER(FIND(" A"&amp;S$1&amp;" ",$AB323)),"addr",
        IF(ISNUMBER(FIND(" C"&amp;S$1&amp;" ",$AB323)),"char",
            CHOOSE(P323+1,"addr","num","num")
        )
    )
)</f>
        <v>addr</v>
      </c>
      <c r="T323" s="8" t="str">
        <f t="shared" ref="T323:T386" si="122">IF(Q323="","",
    IF(ISNUMBER(FIND(" A"&amp;T$1&amp;" ",$AB323)),"addr",
        IF(ISNUMBER(FIND(" C"&amp;T$1&amp;" ",$AB323)),"char",
            CHOOSE(Q323+1,"addr","num","num")
        )
    )
)</f>
        <v/>
      </c>
      <c r="U323" s="8" t="str">
        <f t="shared" ref="U323:U386" si="123">IF(R323="","",
    IF(ISNUMBER(FIND(" A"&amp;U$1&amp;" ",$AB323)),"addr",
        IF(ISNUMBER(FIND(" C"&amp;U$1&amp;" ",$AB323)),"char",
            CHOOSE(R323+1,"addr","num","num")
        )
    )
)</f>
        <v/>
      </c>
      <c r="V323" s="7">
        <f ca="1">IF(P323="","",OFFSET(program!$B$2,0,disasm!$A323+COLUMN()-COLUMN($V323)+IF($I323,0,1)))</f>
        <v>2450</v>
      </c>
      <c r="W323" s="7" t="str">
        <f ca="1">IF(Q323="","",OFFSET(program!$B$2,0,disasm!$A323+COLUMN()-COLUMN($V323)+IF($I323,0,1)))</f>
        <v/>
      </c>
      <c r="X323" s="7" t="str">
        <f ca="1">IF(R323="","",OFFSET(program!$B$2,0,disasm!$A323+COLUMN()-COLUMN($V323)+IF($I323,0,1)))</f>
        <v/>
      </c>
      <c r="Y323" s="3" t="str">
        <f t="shared" ref="Y323:Y386" ca="1" si="124">IF(P323="","",
  SUBSTITUTE(SUBSTITUTE(
    CHOOSE(1+P323,"[val]","val","[SP+val]"),
    "val",
    IF(S323="char","'"&amp;CHAR(V323)&amp;"'",
      IF(S323="addr",
        INDEX($B:$B,MATCH(V323,$A:$A,1))
          &amp; IF(INDEX($A:$A,MATCH(V323,$A:$A,1)) &lt; V323, ".a"&amp;(V323 - INDEX($A:$A,MATCH(V323,$A:$A,1))),""),
        V323
       )
    )
  ),"+-","-")
)</f>
        <v>fun2450</v>
      </c>
      <c r="Z323" s="3" t="str">
        <f t="shared" ref="Z323:Z386" si="125">IF(Q323="","",
  SUBSTITUTE(SUBSTITUTE(
    CHOOSE(1+Q323,"[val]","val","[SP+val]"),
    "val",
    IF(T323="char","'"&amp;CHAR(W323)&amp;"'",
      IF(T323="addr",
        INDEX($B:$B,MATCH(W323,$A:$A,1))
          &amp; IF(INDEX($A:$A,MATCH(W323,$A:$A,1)) &lt; W323, ".a"&amp;(W323 - INDEX($A:$A,MATCH(W323,$A:$A,1))),""),
        W323
       )
    )
  ),"+-","-")
)</f>
        <v/>
      </c>
      <c r="AA323" s="3" t="str">
        <f t="shared" ref="AA323:AA386" si="126">IF(R323="","",
  SUBSTITUTE(SUBSTITUTE(
    CHOOSE(1+R323,"[val]","val","[SP+val]"),
    "val",
    IF(U323="char","'"&amp;CHAR(X323)&amp;"'",
      IF(U323="addr",
        INDEX($B:$B,MATCH(X323,$A:$A,1))
          &amp; IF(INDEX($A:$A,MATCH(X323,$A:$A,1)) &lt; X323, ".a"&amp;(X323 - INDEX($A:$A,MATCH(X323,$A:$A,1))),""),
        X323
       )
    )
  ),"+-","-")
)</f>
        <v/>
      </c>
      <c r="AB323" s="3" t="str">
        <f ca="1">" "
&amp;AF323
&amp;IF(AND(OR(K323=5,K323=6),MOD(INT(J323/1000),10)=1)," A2","")
&amp;IF(AND(NOT(I323),J323=109,OFFSET(program!$B$2,0,disasm!$A323+1)&gt;0,NOT(ISNUMBER(FIND(" A1 "," "&amp;AF323&amp;" "))))," AUTOLABEL","")
&amp;" "</f>
        <v xml:space="preserve"> A1 </v>
      </c>
      <c r="AC323" s="17" t="s">
        <v>158</v>
      </c>
      <c r="AD323" s="17"/>
      <c r="AF323" s="12" t="s">
        <v>31</v>
      </c>
    </row>
    <row r="324" spans="1:32" x14ac:dyDescent="0.2">
      <c r="A324" s="1">
        <f t="shared" ca="1" si="106"/>
        <v>1938</v>
      </c>
      <c r="B324" s="2" t="str">
        <f t="shared" ca="1" si="107"/>
        <v>cmd_handlers.south</v>
      </c>
      <c r="C324" s="3" t="str">
        <f ca="1">_xlfn.TEXTJOIN(" ",FALSE,OFFSET(program!$B$2,0,A324,1,M324))</f>
        <v>2487</v>
      </c>
      <c r="D324" s="4" t="str">
        <f ca="1">IF($H324="data",".dat "&amp;Y324,
IF($H324="str",".str "&amp;_xlfn.TEXTJOIN(" ",FALSE,OFFSET(program!$B$2,0,A324+1,1,M324-1)),
IF(O324&lt;&gt;0,"LD"&amp;O324&amp;"  "&amp;CHOOSE(O324,Y324,Z324)&amp;", "&amp;AA324,
$L324&amp;" "&amp;_xlfn.TEXTJOIN(", ",TRUE,$Y324:$AA324)
)))</f>
        <v>.dat fun2487</v>
      </c>
      <c r="E324" s="19" t="b">
        <f t="shared" ca="1" si="108"/>
        <v>1</v>
      </c>
      <c r="F324" s="5" t="str">
        <f t="shared" ca="1" si="109"/>
        <v>cmd_handlers</v>
      </c>
      <c r="G324" s="5">
        <f t="shared" ca="1" si="110"/>
        <v>1934</v>
      </c>
      <c r="H324" s="5" t="str">
        <f t="shared" si="111"/>
        <v>data</v>
      </c>
      <c r="I324" s="13" t="b">
        <f t="shared" si="112"/>
        <v>1</v>
      </c>
      <c r="J324" s="6">
        <f ca="1">OFFSET(program!$B$2,0,disasm!A324)</f>
        <v>2487</v>
      </c>
      <c r="K324" s="7">
        <f t="shared" ca="1" si="113"/>
        <v>87</v>
      </c>
      <c r="L324" s="7" t="e">
        <f t="shared" ca="1" si="114"/>
        <v>#VALUE!</v>
      </c>
      <c r="M324" s="7">
        <f t="shared" si="115"/>
        <v>1</v>
      </c>
      <c r="N324" s="7">
        <f t="shared" si="116"/>
        <v>1</v>
      </c>
      <c r="O324" s="7">
        <f t="shared" si="117"/>
        <v>0</v>
      </c>
      <c r="P324" s="8">
        <f t="shared" si="118"/>
        <v>1</v>
      </c>
      <c r="Q324" s="8" t="str">
        <f t="shared" si="119"/>
        <v/>
      </c>
      <c r="R324" s="8" t="str">
        <f t="shared" si="120"/>
        <v/>
      </c>
      <c r="S324" s="8" t="str">
        <f t="shared" ca="1" si="121"/>
        <v>addr</v>
      </c>
      <c r="T324" s="8" t="str">
        <f t="shared" si="122"/>
        <v/>
      </c>
      <c r="U324" s="8" t="str">
        <f t="shared" si="123"/>
        <v/>
      </c>
      <c r="V324" s="7">
        <f ca="1">IF(P324="","",OFFSET(program!$B$2,0,disasm!$A324+COLUMN()-COLUMN($V324)+IF($I324,0,1)))</f>
        <v>2487</v>
      </c>
      <c r="W324" s="7" t="str">
        <f ca="1">IF(Q324="","",OFFSET(program!$B$2,0,disasm!$A324+COLUMN()-COLUMN($V324)+IF($I324,0,1)))</f>
        <v/>
      </c>
      <c r="X324" s="7" t="str">
        <f ca="1">IF(R324="","",OFFSET(program!$B$2,0,disasm!$A324+COLUMN()-COLUMN($V324)+IF($I324,0,1)))</f>
        <v/>
      </c>
      <c r="Y324" s="3" t="str">
        <f t="shared" ca="1" si="124"/>
        <v>fun2487</v>
      </c>
      <c r="Z324" s="3" t="str">
        <f t="shared" si="125"/>
        <v/>
      </c>
      <c r="AA324" s="3" t="str">
        <f t="shared" si="126"/>
        <v/>
      </c>
      <c r="AB324" s="3" t="str">
        <f ca="1">" "
&amp;AF324
&amp;IF(AND(OR(K324=5,K324=6),MOD(INT(J324/1000),10)=1)," A2","")
&amp;IF(AND(NOT(I324),J324=109,OFFSET(program!$B$2,0,disasm!$A324+1)&gt;0,NOT(ISNUMBER(FIND(" A1 "," "&amp;AF324&amp;" "))))," AUTOLABEL","")
&amp;" "</f>
        <v xml:space="preserve"> A1 </v>
      </c>
      <c r="AC324" s="17" t="s">
        <v>159</v>
      </c>
      <c r="AD324" s="17"/>
      <c r="AF324" s="12" t="s">
        <v>31</v>
      </c>
    </row>
    <row r="325" spans="1:32" x14ac:dyDescent="0.2">
      <c r="A325" s="1">
        <f t="shared" ca="1" si="106"/>
        <v>1939</v>
      </c>
      <c r="B325" s="2" t="str">
        <f t="shared" ca="1" si="107"/>
        <v>cmd_handlers.take</v>
      </c>
      <c r="C325" s="3" t="str">
        <f ca="1">_xlfn.TEXTJOIN(" ",FALSE,OFFSET(program!$B$2,0,A325,1,M325))</f>
        <v>2125</v>
      </c>
      <c r="D325" s="4" t="str">
        <f ca="1">IF($H325="data",".dat "&amp;Y325,
IF($H325="str",".str "&amp;_xlfn.TEXTJOIN(" ",FALSE,OFFSET(program!$B$2,0,A325+1,1,M325-1)),
IF(O325&lt;&gt;0,"LD"&amp;O325&amp;"  "&amp;CHOOSE(O325,Y325,Z325)&amp;", "&amp;AA325,
$L325&amp;" "&amp;_xlfn.TEXTJOIN(", ",TRUE,$Y325:$AA325)
)))</f>
        <v>.dat fun2125</v>
      </c>
      <c r="E325" s="19" t="b">
        <f t="shared" ca="1" si="108"/>
        <v>1</v>
      </c>
      <c r="F325" s="5" t="str">
        <f t="shared" ca="1" si="109"/>
        <v>cmd_handlers</v>
      </c>
      <c r="G325" s="5">
        <f t="shared" ca="1" si="110"/>
        <v>1934</v>
      </c>
      <c r="H325" s="5" t="str">
        <f t="shared" si="111"/>
        <v>data</v>
      </c>
      <c r="I325" s="13" t="b">
        <f t="shared" si="112"/>
        <v>1</v>
      </c>
      <c r="J325" s="6">
        <f ca="1">OFFSET(program!$B$2,0,disasm!A325)</f>
        <v>2125</v>
      </c>
      <c r="K325" s="7">
        <f t="shared" ca="1" si="113"/>
        <v>25</v>
      </c>
      <c r="L325" s="7" t="e">
        <f t="shared" ca="1" si="114"/>
        <v>#VALUE!</v>
      </c>
      <c r="M325" s="7">
        <f t="shared" si="115"/>
        <v>1</v>
      </c>
      <c r="N325" s="7">
        <f t="shared" si="116"/>
        <v>1</v>
      </c>
      <c r="O325" s="7">
        <f t="shared" si="117"/>
        <v>0</v>
      </c>
      <c r="P325" s="8">
        <f t="shared" si="118"/>
        <v>1</v>
      </c>
      <c r="Q325" s="8" t="str">
        <f t="shared" si="119"/>
        <v/>
      </c>
      <c r="R325" s="8" t="str">
        <f t="shared" si="120"/>
        <v/>
      </c>
      <c r="S325" s="8" t="str">
        <f t="shared" ca="1" si="121"/>
        <v>addr</v>
      </c>
      <c r="T325" s="8" t="str">
        <f t="shared" si="122"/>
        <v/>
      </c>
      <c r="U325" s="8" t="str">
        <f t="shared" si="123"/>
        <v/>
      </c>
      <c r="V325" s="7">
        <f ca="1">IF(P325="","",OFFSET(program!$B$2,0,disasm!$A325+COLUMN()-COLUMN($V325)+IF($I325,0,1)))</f>
        <v>2125</v>
      </c>
      <c r="W325" s="7" t="str">
        <f ca="1">IF(Q325="","",OFFSET(program!$B$2,0,disasm!$A325+COLUMN()-COLUMN($V325)+IF($I325,0,1)))</f>
        <v/>
      </c>
      <c r="X325" s="7" t="str">
        <f ca="1">IF(R325="","",OFFSET(program!$B$2,0,disasm!$A325+COLUMN()-COLUMN($V325)+IF($I325,0,1)))</f>
        <v/>
      </c>
      <c r="Y325" s="3" t="str">
        <f t="shared" ca="1" si="124"/>
        <v>fun2125</v>
      </c>
      <c r="Z325" s="3" t="str">
        <f t="shared" si="125"/>
        <v/>
      </c>
      <c r="AA325" s="3" t="str">
        <f t="shared" si="126"/>
        <v/>
      </c>
      <c r="AB325" s="3" t="str">
        <f ca="1">" "
&amp;AF325
&amp;IF(AND(OR(K325=5,K325=6),MOD(INT(J325/1000),10)=1)," A2","")
&amp;IF(AND(NOT(I325),J325=109,OFFSET(program!$B$2,0,disasm!$A325+1)&gt;0,NOT(ISNUMBER(FIND(" A1 "," "&amp;AF325&amp;" "))))," AUTOLABEL","")
&amp;" "</f>
        <v xml:space="preserve"> A1 </v>
      </c>
      <c r="AC325" s="17" t="s">
        <v>160</v>
      </c>
      <c r="AD325" s="17"/>
      <c r="AF325" s="12" t="s">
        <v>31</v>
      </c>
    </row>
    <row r="326" spans="1:32" x14ac:dyDescent="0.2">
      <c r="A326" s="1">
        <f t="shared" ca="1" si="106"/>
        <v>1940</v>
      </c>
      <c r="B326" s="2" t="str">
        <f t="shared" ca="1" si="107"/>
        <v>cmd_handlers.west</v>
      </c>
      <c r="C326" s="3" t="str">
        <f ca="1">_xlfn.TEXTJOIN(" ",FALSE,OFFSET(program!$B$2,0,A326,1,M326))</f>
        <v>2505</v>
      </c>
      <c r="D326" s="4" t="str">
        <f ca="1">IF($H326="data",".dat "&amp;Y326,
IF($H326="str",".str "&amp;_xlfn.TEXTJOIN(" ",FALSE,OFFSET(program!$B$2,0,A326+1,1,M326-1)),
IF(O326&lt;&gt;0,"LD"&amp;O326&amp;"  "&amp;CHOOSE(O326,Y326,Z326)&amp;", "&amp;AA326,
$L326&amp;" "&amp;_xlfn.TEXTJOIN(", ",TRUE,$Y326:$AA326)
)))</f>
        <v>.dat fun2505</v>
      </c>
      <c r="E326" s="19" t="b">
        <f t="shared" ca="1" si="108"/>
        <v>1</v>
      </c>
      <c r="F326" s="5" t="str">
        <f t="shared" ca="1" si="109"/>
        <v>cmd_handlers</v>
      </c>
      <c r="G326" s="5">
        <f t="shared" ca="1" si="110"/>
        <v>1934</v>
      </c>
      <c r="H326" s="5" t="str">
        <f t="shared" si="111"/>
        <v>data</v>
      </c>
      <c r="I326" s="13" t="b">
        <f t="shared" si="112"/>
        <v>1</v>
      </c>
      <c r="J326" s="6">
        <f ca="1">OFFSET(program!$B$2,0,disasm!A326)</f>
        <v>2505</v>
      </c>
      <c r="K326" s="7">
        <f t="shared" ca="1" si="113"/>
        <v>5</v>
      </c>
      <c r="L326" s="7" t="str">
        <f t="shared" ca="1" si="114"/>
        <v>J!=0</v>
      </c>
      <c r="M326" s="7">
        <f t="shared" si="115"/>
        <v>1</v>
      </c>
      <c r="N326" s="7">
        <f t="shared" si="116"/>
        <v>1</v>
      </c>
      <c r="O326" s="7">
        <f t="shared" si="117"/>
        <v>0</v>
      </c>
      <c r="P326" s="8">
        <f t="shared" si="118"/>
        <v>1</v>
      </c>
      <c r="Q326" s="8" t="str">
        <f t="shared" si="119"/>
        <v/>
      </c>
      <c r="R326" s="8" t="str">
        <f t="shared" si="120"/>
        <v/>
      </c>
      <c r="S326" s="8" t="str">
        <f t="shared" ca="1" si="121"/>
        <v>addr</v>
      </c>
      <c r="T326" s="8" t="str">
        <f t="shared" si="122"/>
        <v/>
      </c>
      <c r="U326" s="8" t="str">
        <f t="shared" si="123"/>
        <v/>
      </c>
      <c r="V326" s="7">
        <f ca="1">IF(P326="","",OFFSET(program!$B$2,0,disasm!$A326+COLUMN()-COLUMN($V326)+IF($I326,0,1)))</f>
        <v>2505</v>
      </c>
      <c r="W326" s="7" t="str">
        <f ca="1">IF(Q326="","",OFFSET(program!$B$2,0,disasm!$A326+COLUMN()-COLUMN($V326)+IF($I326,0,1)))</f>
        <v/>
      </c>
      <c r="X326" s="7" t="str">
        <f ca="1">IF(R326="","",OFFSET(program!$B$2,0,disasm!$A326+COLUMN()-COLUMN($V326)+IF($I326,0,1)))</f>
        <v/>
      </c>
      <c r="Y326" s="3" t="str">
        <f t="shared" ca="1" si="124"/>
        <v>fun2505</v>
      </c>
      <c r="Z326" s="3" t="str">
        <f t="shared" si="125"/>
        <v/>
      </c>
      <c r="AA326" s="3" t="str">
        <f t="shared" si="126"/>
        <v/>
      </c>
      <c r="AB326" s="3" t="str">
        <f ca="1">" "
&amp;AF326
&amp;IF(AND(OR(K326=5,K326=6),MOD(INT(J326/1000),10)=1)," A2","")
&amp;IF(AND(NOT(I326),J326=109,OFFSET(program!$B$2,0,disasm!$A326+1)&gt;0,NOT(ISNUMBER(FIND(" A1 "," "&amp;AF326&amp;" "))))," AUTOLABEL","")
&amp;" "</f>
        <v xml:space="preserve"> A1 </v>
      </c>
      <c r="AC326" s="17" t="s">
        <v>161</v>
      </c>
      <c r="AD326" s="17"/>
      <c r="AF326" s="12" t="s">
        <v>31</v>
      </c>
    </row>
    <row r="327" spans="1:32" x14ac:dyDescent="0.2">
      <c r="A327" s="1">
        <f t="shared" ca="1" si="106"/>
        <v>1941</v>
      </c>
      <c r="B327" s="2" t="str">
        <f t="shared" si="107"/>
        <v>str.drop</v>
      </c>
      <c r="C327" s="3" t="str">
        <f ca="1">_xlfn.TEXTJOIN(" ",FALSE,OFFSET(program!$B$2,0,A327,1,M327))</f>
        <v>5 95 108 104 104 23</v>
      </c>
      <c r="D327" s="4" t="str">
        <f ca="1">IF($H327="data",".dat "&amp;Y327,
IF($H327="str",".str "&amp;_xlfn.TEXTJOIN(" ",FALSE,OFFSET(program!$B$2,0,A327+1,1,M327-1)),
IF(O327&lt;&gt;0,"LD"&amp;O327&amp;"  "&amp;CHOOSE(O327,Y327,Z327)&amp;", "&amp;AA327,
$L327&amp;" "&amp;_xlfn.TEXTJOIN(", ",TRUE,$Y327:$AA327)
)))</f>
        <v>.str 95 108 104 104 23</v>
      </c>
      <c r="E327" s="19" t="b">
        <f t="shared" ca="1" si="108"/>
        <v>0</v>
      </c>
      <c r="F327" s="5" t="str">
        <f t="shared" si="109"/>
        <v>str</v>
      </c>
      <c r="G327" s="5">
        <f t="shared" ca="1" si="110"/>
        <v>1941</v>
      </c>
      <c r="H327" s="5" t="str">
        <f t="shared" si="111"/>
        <v>str</v>
      </c>
      <c r="I327" s="13" t="b">
        <f t="shared" si="112"/>
        <v>1</v>
      </c>
      <c r="J327" s="6">
        <f ca="1">OFFSET(program!$B$2,0,disasm!A327)</f>
        <v>5</v>
      </c>
      <c r="K327" s="7">
        <f t="shared" ca="1" si="113"/>
        <v>5</v>
      </c>
      <c r="L327" s="7" t="str">
        <f t="shared" ca="1" si="114"/>
        <v>J!=0</v>
      </c>
      <c r="M327" s="7">
        <f t="shared" ca="1" si="115"/>
        <v>6</v>
      </c>
      <c r="N327" s="7">
        <f t="shared" si="116"/>
        <v>1</v>
      </c>
      <c r="O327" s="7">
        <f t="shared" si="117"/>
        <v>0</v>
      </c>
      <c r="P327" s="8">
        <f t="shared" si="118"/>
        <v>1</v>
      </c>
      <c r="Q327" s="8" t="str">
        <f t="shared" si="119"/>
        <v/>
      </c>
      <c r="R327" s="8" t="str">
        <f t="shared" si="120"/>
        <v/>
      </c>
      <c r="S327" s="8" t="str">
        <f t="shared" ca="1" si="121"/>
        <v>num</v>
      </c>
      <c r="T327" s="8" t="str">
        <f t="shared" si="122"/>
        <v/>
      </c>
      <c r="U327" s="8" t="str">
        <f t="shared" si="123"/>
        <v/>
      </c>
      <c r="V327" s="7">
        <f ca="1">IF(P327="","",OFFSET(program!$B$2,0,disasm!$A327+COLUMN()-COLUMN($V327)+IF($I327,0,1)))</f>
        <v>5</v>
      </c>
      <c r="W327" s="7" t="str">
        <f ca="1">IF(Q327="","",OFFSET(program!$B$2,0,disasm!$A327+COLUMN()-COLUMN($V327)+IF($I327,0,1)))</f>
        <v/>
      </c>
      <c r="X327" s="7" t="str">
        <f ca="1">IF(R327="","",OFFSET(program!$B$2,0,disasm!$A327+COLUMN()-COLUMN($V327)+IF($I327,0,1)))</f>
        <v/>
      </c>
      <c r="Y327" s="3" t="str">
        <f t="shared" ca="1" si="124"/>
        <v>5</v>
      </c>
      <c r="Z327" s="3" t="str">
        <f t="shared" si="125"/>
        <v/>
      </c>
      <c r="AA327" s="3" t="str">
        <f t="shared" si="126"/>
        <v/>
      </c>
      <c r="AB327" s="3" t="str">
        <f ca="1">" "
&amp;AF327
&amp;IF(AND(OR(K327=5,K327=6),MOD(INT(J327/1000),10)=1)," A2","")
&amp;IF(AND(NOT(I327),J327=109,OFFSET(program!$B$2,0,disasm!$A327+1)&gt;0,NOT(ISNUMBER(FIND(" A1 "," "&amp;AF327&amp;" "))))," AUTOLABEL","")
&amp;" "</f>
        <v xml:space="preserve"> STR </v>
      </c>
      <c r="AC327" s="17" t="s">
        <v>155</v>
      </c>
      <c r="AD327" s="17" t="s">
        <v>155</v>
      </c>
      <c r="AE327" s="12" t="s">
        <v>53</v>
      </c>
      <c r="AF327" s="15" t="s">
        <v>30</v>
      </c>
    </row>
    <row r="328" spans="1:32" x14ac:dyDescent="0.2">
      <c r="A328" s="1">
        <f t="shared" ca="1" si="106"/>
        <v>1947</v>
      </c>
      <c r="B328" s="2" t="str">
        <f t="shared" ca="1" si="107"/>
        <v>str.east</v>
      </c>
      <c r="C328" s="3" t="str">
        <f ca="1">_xlfn.TEXTJOIN(" ",FALSE,OFFSET(program!$B$2,0,A328,1,M328))</f>
        <v>5 96 91 108 108 1</v>
      </c>
      <c r="D328" s="4" t="str">
        <f ca="1">IF($H328="data",".dat "&amp;Y328,
IF($H328="str",".str "&amp;_xlfn.TEXTJOIN(" ",FALSE,OFFSET(program!$B$2,0,A328+1,1,M328-1)),
IF(O328&lt;&gt;0,"LD"&amp;O328&amp;"  "&amp;CHOOSE(O328,Y328,Z328)&amp;", "&amp;AA328,
$L328&amp;" "&amp;_xlfn.TEXTJOIN(", ",TRUE,$Y328:$AA328)
)))</f>
        <v>.str 96 91 108 108 1</v>
      </c>
      <c r="E328" s="19" t="b">
        <f t="shared" ca="1" si="108"/>
        <v>0</v>
      </c>
      <c r="F328" s="5" t="str">
        <f t="shared" ca="1" si="109"/>
        <v>str</v>
      </c>
      <c r="G328" s="5">
        <f t="shared" ca="1" si="110"/>
        <v>1941</v>
      </c>
      <c r="H328" s="5" t="str">
        <f t="shared" si="111"/>
        <v>str</v>
      </c>
      <c r="I328" s="13" t="b">
        <f t="shared" si="112"/>
        <v>1</v>
      </c>
      <c r="J328" s="6">
        <f ca="1">OFFSET(program!$B$2,0,disasm!A328)</f>
        <v>5</v>
      </c>
      <c r="K328" s="7">
        <f t="shared" ca="1" si="113"/>
        <v>5</v>
      </c>
      <c r="L328" s="7" t="str">
        <f t="shared" ca="1" si="114"/>
        <v>J!=0</v>
      </c>
      <c r="M328" s="7">
        <f t="shared" ca="1" si="115"/>
        <v>6</v>
      </c>
      <c r="N328" s="7">
        <f t="shared" si="116"/>
        <v>1</v>
      </c>
      <c r="O328" s="7">
        <f t="shared" si="117"/>
        <v>0</v>
      </c>
      <c r="P328" s="8">
        <f t="shared" si="118"/>
        <v>1</v>
      </c>
      <c r="Q328" s="8" t="str">
        <f t="shared" si="119"/>
        <v/>
      </c>
      <c r="R328" s="8" t="str">
        <f t="shared" si="120"/>
        <v/>
      </c>
      <c r="S328" s="8" t="str">
        <f t="shared" ca="1" si="121"/>
        <v>num</v>
      </c>
      <c r="T328" s="8" t="str">
        <f t="shared" si="122"/>
        <v/>
      </c>
      <c r="U328" s="8" t="str">
        <f t="shared" si="123"/>
        <v/>
      </c>
      <c r="V328" s="7">
        <f ca="1">IF(P328="","",OFFSET(program!$B$2,0,disasm!$A328+COLUMN()-COLUMN($V328)+IF($I328,0,1)))</f>
        <v>5</v>
      </c>
      <c r="W328" s="7" t="str">
        <f ca="1">IF(Q328="","",OFFSET(program!$B$2,0,disasm!$A328+COLUMN()-COLUMN($V328)+IF($I328,0,1)))</f>
        <v/>
      </c>
      <c r="X328" s="7" t="str">
        <f ca="1">IF(R328="","",OFFSET(program!$B$2,0,disasm!$A328+COLUMN()-COLUMN($V328)+IF($I328,0,1)))</f>
        <v/>
      </c>
      <c r="Y328" s="3" t="str">
        <f t="shared" ca="1" si="124"/>
        <v>5</v>
      </c>
      <c r="Z328" s="3" t="str">
        <f t="shared" si="125"/>
        <v/>
      </c>
      <c r="AA328" s="3" t="str">
        <f t="shared" si="126"/>
        <v/>
      </c>
      <c r="AB328" s="3" t="str">
        <f ca="1">" "
&amp;AF328
&amp;IF(AND(OR(K328=5,K328=6),MOD(INT(J328/1000),10)=1)," A2","")
&amp;IF(AND(NOT(I328),J328=109,OFFSET(program!$B$2,0,disasm!$A328+1)&gt;0,NOT(ISNUMBER(FIND(" A1 "," "&amp;AF328&amp;" "))))," AUTOLABEL","")
&amp;" "</f>
        <v xml:space="preserve">  </v>
      </c>
      <c r="AC328" s="17" t="s">
        <v>156</v>
      </c>
      <c r="AD328" s="17" t="s">
        <v>156</v>
      </c>
    </row>
    <row r="329" spans="1:32" x14ac:dyDescent="0.2">
      <c r="A329" s="1">
        <f t="shared" ca="1" si="106"/>
        <v>1953</v>
      </c>
      <c r="B329" s="2" t="str">
        <f t="shared" ca="1" si="107"/>
        <v>str.inv</v>
      </c>
      <c r="C329" s="3" t="str">
        <f ca="1">_xlfn.TEXTJOIN(" ",FALSE,OFFSET(program!$B$2,0,A329,1,M329))</f>
        <v>4 101 105 112 3</v>
      </c>
      <c r="D329" s="4" t="str">
        <f ca="1">IF($H329="data",".dat "&amp;Y329,
IF($H329="str",".str "&amp;_xlfn.TEXTJOIN(" ",FALSE,OFFSET(program!$B$2,0,A329+1,1,M329-1)),
IF(O329&lt;&gt;0,"LD"&amp;O329&amp;"  "&amp;CHOOSE(O329,Y329,Z329)&amp;", "&amp;AA329,
$L329&amp;" "&amp;_xlfn.TEXTJOIN(", ",TRUE,$Y329:$AA329)
)))</f>
        <v>.str 101 105 112 3</v>
      </c>
      <c r="E329" s="19" t="b">
        <f t="shared" ca="1" si="108"/>
        <v>0</v>
      </c>
      <c r="F329" s="5" t="str">
        <f t="shared" ca="1" si="109"/>
        <v>str</v>
      </c>
      <c r="G329" s="5">
        <f t="shared" ca="1" si="110"/>
        <v>1941</v>
      </c>
      <c r="H329" s="5" t="str">
        <f t="shared" si="111"/>
        <v>str</v>
      </c>
      <c r="I329" s="13" t="b">
        <f t="shared" si="112"/>
        <v>1</v>
      </c>
      <c r="J329" s="6">
        <f ca="1">OFFSET(program!$B$2,0,disasm!A329)</f>
        <v>4</v>
      </c>
      <c r="K329" s="7">
        <f t="shared" ca="1" si="113"/>
        <v>4</v>
      </c>
      <c r="L329" s="7" t="str">
        <f t="shared" ca="1" si="114"/>
        <v xml:space="preserve">OUT </v>
      </c>
      <c r="M329" s="7">
        <f t="shared" ca="1" si="115"/>
        <v>5</v>
      </c>
      <c r="N329" s="7">
        <f t="shared" si="116"/>
        <v>1</v>
      </c>
      <c r="O329" s="7">
        <f t="shared" si="117"/>
        <v>0</v>
      </c>
      <c r="P329" s="8">
        <f t="shared" si="118"/>
        <v>1</v>
      </c>
      <c r="Q329" s="8" t="str">
        <f t="shared" si="119"/>
        <v/>
      </c>
      <c r="R329" s="8" t="str">
        <f t="shared" si="120"/>
        <v/>
      </c>
      <c r="S329" s="8" t="str">
        <f t="shared" ca="1" si="121"/>
        <v>num</v>
      </c>
      <c r="T329" s="8" t="str">
        <f t="shared" si="122"/>
        <v/>
      </c>
      <c r="U329" s="8" t="str">
        <f t="shared" si="123"/>
        <v/>
      </c>
      <c r="V329" s="7">
        <f ca="1">IF(P329="","",OFFSET(program!$B$2,0,disasm!$A329+COLUMN()-COLUMN($V329)+IF($I329,0,1)))</f>
        <v>4</v>
      </c>
      <c r="W329" s="7" t="str">
        <f ca="1">IF(Q329="","",OFFSET(program!$B$2,0,disasm!$A329+COLUMN()-COLUMN($V329)+IF($I329,0,1)))</f>
        <v/>
      </c>
      <c r="X329" s="7" t="str">
        <f ca="1">IF(R329="","",OFFSET(program!$B$2,0,disasm!$A329+COLUMN()-COLUMN($V329)+IF($I329,0,1)))</f>
        <v/>
      </c>
      <c r="Y329" s="3" t="str">
        <f t="shared" ca="1" si="124"/>
        <v>4</v>
      </c>
      <c r="Z329" s="3" t="str">
        <f t="shared" si="125"/>
        <v/>
      </c>
      <c r="AA329" s="3" t="str">
        <f t="shared" si="126"/>
        <v/>
      </c>
      <c r="AB329" s="3" t="str">
        <f ca="1">" "
&amp;AF329
&amp;IF(AND(OR(K329=5,K329=6),MOD(INT(J329/1000),10)=1)," A2","")
&amp;IF(AND(NOT(I329),J329=109,OFFSET(program!$B$2,0,disasm!$A329+1)&gt;0,NOT(ISNUMBER(FIND(" A1 "," "&amp;AF329&amp;" "))))," AUTOLABEL","")
&amp;" "</f>
        <v xml:space="preserve">  </v>
      </c>
      <c r="AC329" s="17" t="s">
        <v>157</v>
      </c>
      <c r="AD329" s="17" t="s">
        <v>157</v>
      </c>
      <c r="AF329" s="20"/>
    </row>
    <row r="330" spans="1:32" x14ac:dyDescent="0.2">
      <c r="A330" s="1">
        <f t="shared" ca="1" si="106"/>
        <v>1958</v>
      </c>
      <c r="B330" s="2" t="str">
        <f t="shared" ca="1" si="107"/>
        <v>str.north</v>
      </c>
      <c r="C330" s="3" t="str">
        <f ca="1">_xlfn.TEXTJOIN(" ",FALSE,OFFSET(program!$B$2,0,A330,1,M330))</f>
        <v>6 104 104 106 107 94 -1</v>
      </c>
      <c r="D330" s="4" t="str">
        <f ca="1">IF($H330="data",".dat "&amp;Y330,
IF($H330="str",".str "&amp;_xlfn.TEXTJOIN(" ",FALSE,OFFSET(program!$B$2,0,A330+1,1,M330-1)),
IF(O330&lt;&gt;0,"LD"&amp;O330&amp;"  "&amp;CHOOSE(O330,Y330,Z330)&amp;", "&amp;AA330,
$L330&amp;" "&amp;_xlfn.TEXTJOIN(", ",TRUE,$Y330:$AA330)
)))</f>
        <v>.str 104 104 106 107 94 -1</v>
      </c>
      <c r="E330" s="19" t="b">
        <f t="shared" ca="1" si="108"/>
        <v>0</v>
      </c>
      <c r="F330" s="5" t="str">
        <f t="shared" ca="1" si="109"/>
        <v>str</v>
      </c>
      <c r="G330" s="5">
        <f t="shared" ca="1" si="110"/>
        <v>1941</v>
      </c>
      <c r="H330" s="5" t="str">
        <f t="shared" si="111"/>
        <v>str</v>
      </c>
      <c r="I330" s="13" t="b">
        <f t="shared" si="112"/>
        <v>1</v>
      </c>
      <c r="J330" s="6">
        <f ca="1">OFFSET(program!$B$2,0,disasm!A330)</f>
        <v>6</v>
      </c>
      <c r="K330" s="7">
        <f t="shared" ca="1" si="113"/>
        <v>6</v>
      </c>
      <c r="L330" s="7" t="str">
        <f t="shared" ca="1" si="114"/>
        <v xml:space="preserve">J=0 </v>
      </c>
      <c r="M330" s="7">
        <f t="shared" ca="1" si="115"/>
        <v>7</v>
      </c>
      <c r="N330" s="7">
        <f t="shared" si="116"/>
        <v>1</v>
      </c>
      <c r="O330" s="7">
        <f t="shared" si="117"/>
        <v>0</v>
      </c>
      <c r="P330" s="8">
        <f t="shared" si="118"/>
        <v>1</v>
      </c>
      <c r="Q330" s="8" t="str">
        <f t="shared" si="119"/>
        <v/>
      </c>
      <c r="R330" s="8" t="str">
        <f t="shared" si="120"/>
        <v/>
      </c>
      <c r="S330" s="8" t="str">
        <f t="shared" ca="1" si="121"/>
        <v>num</v>
      </c>
      <c r="T330" s="8" t="str">
        <f t="shared" si="122"/>
        <v/>
      </c>
      <c r="U330" s="8" t="str">
        <f t="shared" si="123"/>
        <v/>
      </c>
      <c r="V330" s="7">
        <f ca="1">IF(P330="","",OFFSET(program!$B$2,0,disasm!$A330+COLUMN()-COLUMN($V330)+IF($I330,0,1)))</f>
        <v>6</v>
      </c>
      <c r="W330" s="7" t="str">
        <f ca="1">IF(Q330="","",OFFSET(program!$B$2,0,disasm!$A330+COLUMN()-COLUMN($V330)+IF($I330,0,1)))</f>
        <v/>
      </c>
      <c r="X330" s="7" t="str">
        <f ca="1">IF(R330="","",OFFSET(program!$B$2,0,disasm!$A330+COLUMN()-COLUMN($V330)+IF($I330,0,1)))</f>
        <v/>
      </c>
      <c r="Y330" s="3" t="str">
        <f t="shared" ca="1" si="124"/>
        <v>6</v>
      </c>
      <c r="Z330" s="3" t="str">
        <f t="shared" si="125"/>
        <v/>
      </c>
      <c r="AA330" s="3" t="str">
        <f t="shared" si="126"/>
        <v/>
      </c>
      <c r="AB330" s="3" t="str">
        <f ca="1">" "
&amp;AF330
&amp;IF(AND(OR(K330=5,K330=6),MOD(INT(J330/1000),10)=1)," A2","")
&amp;IF(AND(NOT(I330),J330=109,OFFSET(program!$B$2,0,disasm!$A330+1)&gt;0,NOT(ISNUMBER(FIND(" A1 "," "&amp;AF330&amp;" "))))," AUTOLABEL","")
&amp;" "</f>
        <v xml:space="preserve">  </v>
      </c>
      <c r="AC330" s="17" t="s">
        <v>158</v>
      </c>
      <c r="AD330" s="17" t="s">
        <v>158</v>
      </c>
    </row>
    <row r="331" spans="1:32" x14ac:dyDescent="0.2">
      <c r="A331" s="1">
        <f t="shared" ca="1" si="106"/>
        <v>1965</v>
      </c>
      <c r="B331" s="2" t="str">
        <f t="shared" ca="1" si="107"/>
        <v>str.south</v>
      </c>
      <c r="C331" s="3" t="str">
        <f ca="1">_xlfn.TEXTJOIN(" ",FALSE,OFFSET(program!$B$2,0,A331,1,M331))</f>
        <v>6 109 104 109 107 94 -1</v>
      </c>
      <c r="D331" s="4" t="str">
        <f ca="1">IF($H331="data",".dat "&amp;Y331,
IF($H331="str",".str "&amp;_xlfn.TEXTJOIN(" ",FALSE,OFFSET(program!$B$2,0,A331+1,1,M331-1)),
IF(O331&lt;&gt;0,"LD"&amp;O331&amp;"  "&amp;CHOOSE(O331,Y331,Z331)&amp;", "&amp;AA331,
$L331&amp;" "&amp;_xlfn.TEXTJOIN(", ",TRUE,$Y331:$AA331)
)))</f>
        <v>.str 109 104 109 107 94 -1</v>
      </c>
      <c r="E331" s="19" t="b">
        <f t="shared" ca="1" si="108"/>
        <v>0</v>
      </c>
      <c r="F331" s="5" t="str">
        <f t="shared" ca="1" si="109"/>
        <v>str</v>
      </c>
      <c r="G331" s="5">
        <f t="shared" ca="1" si="110"/>
        <v>1941</v>
      </c>
      <c r="H331" s="5" t="str">
        <f t="shared" si="111"/>
        <v>str</v>
      </c>
      <c r="I331" s="13" t="b">
        <f t="shared" si="112"/>
        <v>1</v>
      </c>
      <c r="J331" s="6">
        <f ca="1">OFFSET(program!$B$2,0,disasm!A331)</f>
        <v>6</v>
      </c>
      <c r="K331" s="7">
        <f t="shared" ca="1" si="113"/>
        <v>6</v>
      </c>
      <c r="L331" s="7" t="str">
        <f t="shared" ca="1" si="114"/>
        <v xml:space="preserve">J=0 </v>
      </c>
      <c r="M331" s="7">
        <f t="shared" ca="1" si="115"/>
        <v>7</v>
      </c>
      <c r="N331" s="7">
        <f t="shared" si="116"/>
        <v>1</v>
      </c>
      <c r="O331" s="7">
        <f t="shared" si="117"/>
        <v>0</v>
      </c>
      <c r="P331" s="8">
        <f t="shared" si="118"/>
        <v>1</v>
      </c>
      <c r="Q331" s="8" t="str">
        <f t="shared" si="119"/>
        <v/>
      </c>
      <c r="R331" s="8" t="str">
        <f t="shared" si="120"/>
        <v/>
      </c>
      <c r="S331" s="8" t="str">
        <f t="shared" ca="1" si="121"/>
        <v>num</v>
      </c>
      <c r="T331" s="8" t="str">
        <f t="shared" si="122"/>
        <v/>
      </c>
      <c r="U331" s="8" t="str">
        <f t="shared" si="123"/>
        <v/>
      </c>
      <c r="V331" s="7">
        <f ca="1">IF(P331="","",OFFSET(program!$B$2,0,disasm!$A331+COLUMN()-COLUMN($V331)+IF($I331,0,1)))</f>
        <v>6</v>
      </c>
      <c r="W331" s="7" t="str">
        <f ca="1">IF(Q331="","",OFFSET(program!$B$2,0,disasm!$A331+COLUMN()-COLUMN($V331)+IF($I331,0,1)))</f>
        <v/>
      </c>
      <c r="X331" s="7" t="str">
        <f ca="1">IF(R331="","",OFFSET(program!$B$2,0,disasm!$A331+COLUMN()-COLUMN($V331)+IF($I331,0,1)))</f>
        <v/>
      </c>
      <c r="Y331" s="3" t="str">
        <f t="shared" ca="1" si="124"/>
        <v>6</v>
      </c>
      <c r="Z331" s="3" t="str">
        <f t="shared" si="125"/>
        <v/>
      </c>
      <c r="AA331" s="3" t="str">
        <f t="shared" si="126"/>
        <v/>
      </c>
      <c r="AB331" s="3" t="str">
        <f ca="1">" "
&amp;AF331
&amp;IF(AND(OR(K331=5,K331=6),MOD(INT(J331/1000),10)=1)," A2","")
&amp;IF(AND(NOT(I331),J331=109,OFFSET(program!$B$2,0,disasm!$A331+1)&gt;0,NOT(ISNUMBER(FIND(" A1 "," "&amp;AF331&amp;" "))))," AUTOLABEL","")
&amp;" "</f>
        <v xml:space="preserve">  </v>
      </c>
      <c r="AC331" s="17" t="s">
        <v>159</v>
      </c>
      <c r="AD331" s="17" t="s">
        <v>159</v>
      </c>
    </row>
    <row r="332" spans="1:32" x14ac:dyDescent="0.2">
      <c r="A332" s="1">
        <f t="shared" ca="1" si="106"/>
        <v>1972</v>
      </c>
      <c r="B332" s="2" t="str">
        <f t="shared" ca="1" si="107"/>
        <v>str.take</v>
      </c>
      <c r="C332" s="3" t="str">
        <f ca="1">_xlfn.TEXTJOIN(" ",FALSE,OFFSET(program!$B$2,0,A332,1,M332))</f>
        <v>5 111 91 100 93 23</v>
      </c>
      <c r="D332" s="4" t="str">
        <f ca="1">IF($H332="data",".dat "&amp;Y332,
IF($H332="str",".str "&amp;_xlfn.TEXTJOIN(" ",FALSE,OFFSET(program!$B$2,0,A332+1,1,M332-1)),
IF(O332&lt;&gt;0,"LD"&amp;O332&amp;"  "&amp;CHOOSE(O332,Y332,Z332)&amp;", "&amp;AA332,
$L332&amp;" "&amp;_xlfn.TEXTJOIN(", ",TRUE,$Y332:$AA332)
)))</f>
        <v>.str 111 91 100 93 23</v>
      </c>
      <c r="E332" s="19" t="b">
        <f t="shared" ca="1" si="108"/>
        <v>0</v>
      </c>
      <c r="F332" s="5" t="str">
        <f t="shared" ca="1" si="109"/>
        <v>str</v>
      </c>
      <c r="G332" s="5">
        <f t="shared" ca="1" si="110"/>
        <v>1941</v>
      </c>
      <c r="H332" s="5" t="str">
        <f t="shared" si="111"/>
        <v>str</v>
      </c>
      <c r="I332" s="13" t="b">
        <f t="shared" si="112"/>
        <v>1</v>
      </c>
      <c r="J332" s="6">
        <f ca="1">OFFSET(program!$B$2,0,disasm!A332)</f>
        <v>5</v>
      </c>
      <c r="K332" s="7">
        <f t="shared" ca="1" si="113"/>
        <v>5</v>
      </c>
      <c r="L332" s="7" t="str">
        <f t="shared" ca="1" si="114"/>
        <v>J!=0</v>
      </c>
      <c r="M332" s="7">
        <f t="shared" ca="1" si="115"/>
        <v>6</v>
      </c>
      <c r="N332" s="7">
        <f t="shared" si="116"/>
        <v>1</v>
      </c>
      <c r="O332" s="7">
        <f t="shared" si="117"/>
        <v>0</v>
      </c>
      <c r="P332" s="8">
        <f t="shared" si="118"/>
        <v>1</v>
      </c>
      <c r="Q332" s="8" t="str">
        <f t="shared" si="119"/>
        <v/>
      </c>
      <c r="R332" s="8" t="str">
        <f t="shared" si="120"/>
        <v/>
      </c>
      <c r="S332" s="8" t="str">
        <f t="shared" ca="1" si="121"/>
        <v>num</v>
      </c>
      <c r="T332" s="8" t="str">
        <f t="shared" si="122"/>
        <v/>
      </c>
      <c r="U332" s="8" t="str">
        <f t="shared" si="123"/>
        <v/>
      </c>
      <c r="V332" s="7">
        <f ca="1">IF(P332="","",OFFSET(program!$B$2,0,disasm!$A332+COLUMN()-COLUMN($V332)+IF($I332,0,1)))</f>
        <v>5</v>
      </c>
      <c r="W332" s="7" t="str">
        <f ca="1">IF(Q332="","",OFFSET(program!$B$2,0,disasm!$A332+COLUMN()-COLUMN($V332)+IF($I332,0,1)))</f>
        <v/>
      </c>
      <c r="X332" s="7" t="str">
        <f ca="1">IF(R332="","",OFFSET(program!$B$2,0,disasm!$A332+COLUMN()-COLUMN($V332)+IF($I332,0,1)))</f>
        <v/>
      </c>
      <c r="Y332" s="3" t="str">
        <f t="shared" ca="1" si="124"/>
        <v>5</v>
      </c>
      <c r="Z332" s="3" t="str">
        <f t="shared" si="125"/>
        <v/>
      </c>
      <c r="AA332" s="3" t="str">
        <f t="shared" si="126"/>
        <v/>
      </c>
      <c r="AB332" s="3" t="str">
        <f ca="1">" "
&amp;AF332
&amp;IF(AND(OR(K332=5,K332=6),MOD(INT(J332/1000),10)=1)," A2","")
&amp;IF(AND(NOT(I332),J332=109,OFFSET(program!$B$2,0,disasm!$A332+1)&gt;0,NOT(ISNUMBER(FIND(" A1 "," "&amp;AF332&amp;" "))))," AUTOLABEL","")
&amp;" "</f>
        <v xml:space="preserve">  </v>
      </c>
      <c r="AC332" s="17" t="s">
        <v>160</v>
      </c>
      <c r="AD332" s="17" t="s">
        <v>160</v>
      </c>
    </row>
    <row r="333" spans="1:32" x14ac:dyDescent="0.2">
      <c r="A333" s="1">
        <f t="shared" ca="1" si="106"/>
        <v>1978</v>
      </c>
      <c r="B333" s="2" t="str">
        <f t="shared" ca="1" si="107"/>
        <v>str.west</v>
      </c>
      <c r="C333" s="3" t="str">
        <f ca="1">_xlfn.TEXTJOIN(" ",FALSE,OFFSET(program!$B$2,0,A333,1,M333))</f>
        <v>5 114 95 108 108 1</v>
      </c>
      <c r="D333" s="4" t="str">
        <f ca="1">IF($H333="data",".dat "&amp;Y333,
IF($H333="str",".str "&amp;_xlfn.TEXTJOIN(" ",FALSE,OFFSET(program!$B$2,0,A333+1,1,M333-1)),
IF(O333&lt;&gt;0,"LD"&amp;O333&amp;"  "&amp;CHOOSE(O333,Y333,Z333)&amp;", "&amp;AA333,
$L333&amp;" "&amp;_xlfn.TEXTJOIN(", ",TRUE,$Y333:$AA333)
)))</f>
        <v>.str 114 95 108 108 1</v>
      </c>
      <c r="E333" s="19" t="b">
        <f t="shared" ca="1" si="108"/>
        <v>0</v>
      </c>
      <c r="F333" s="5" t="str">
        <f t="shared" ca="1" si="109"/>
        <v>str</v>
      </c>
      <c r="G333" s="5">
        <f t="shared" ca="1" si="110"/>
        <v>1941</v>
      </c>
      <c r="H333" s="5" t="str">
        <f t="shared" si="111"/>
        <v>str</v>
      </c>
      <c r="I333" s="13" t="b">
        <f t="shared" si="112"/>
        <v>1</v>
      </c>
      <c r="J333" s="6">
        <f ca="1">OFFSET(program!$B$2,0,disasm!A333)</f>
        <v>5</v>
      </c>
      <c r="K333" s="7">
        <f t="shared" ca="1" si="113"/>
        <v>5</v>
      </c>
      <c r="L333" s="7" t="str">
        <f t="shared" ca="1" si="114"/>
        <v>J!=0</v>
      </c>
      <c r="M333" s="7">
        <f t="shared" ca="1" si="115"/>
        <v>6</v>
      </c>
      <c r="N333" s="7">
        <f t="shared" si="116"/>
        <v>1</v>
      </c>
      <c r="O333" s="7">
        <f t="shared" si="117"/>
        <v>0</v>
      </c>
      <c r="P333" s="8">
        <f t="shared" si="118"/>
        <v>1</v>
      </c>
      <c r="Q333" s="8" t="str">
        <f t="shared" si="119"/>
        <v/>
      </c>
      <c r="R333" s="8" t="str">
        <f t="shared" si="120"/>
        <v/>
      </c>
      <c r="S333" s="8" t="str">
        <f t="shared" ca="1" si="121"/>
        <v>num</v>
      </c>
      <c r="T333" s="8" t="str">
        <f t="shared" si="122"/>
        <v/>
      </c>
      <c r="U333" s="8" t="str">
        <f t="shared" si="123"/>
        <v/>
      </c>
      <c r="V333" s="7">
        <f ca="1">IF(P333="","",OFFSET(program!$B$2,0,disasm!$A333+COLUMN()-COLUMN($V333)+IF($I333,0,1)))</f>
        <v>5</v>
      </c>
      <c r="W333" s="7" t="str">
        <f ca="1">IF(Q333="","",OFFSET(program!$B$2,0,disasm!$A333+COLUMN()-COLUMN($V333)+IF($I333,0,1)))</f>
        <v/>
      </c>
      <c r="X333" s="7" t="str">
        <f ca="1">IF(R333="","",OFFSET(program!$B$2,0,disasm!$A333+COLUMN()-COLUMN($V333)+IF($I333,0,1)))</f>
        <v/>
      </c>
      <c r="Y333" s="3" t="str">
        <f t="shared" ca="1" si="124"/>
        <v>5</v>
      </c>
      <c r="Z333" s="3" t="str">
        <f t="shared" si="125"/>
        <v/>
      </c>
      <c r="AA333" s="3" t="str">
        <f t="shared" si="126"/>
        <v/>
      </c>
      <c r="AB333" s="3" t="str">
        <f ca="1">" "
&amp;AF333
&amp;IF(AND(OR(K333=5,K333=6),MOD(INT(J333/1000),10)=1)," A2","")
&amp;IF(AND(NOT(I333),J333=109,OFFSET(program!$B$2,0,disasm!$A333+1)&gt;0,NOT(ISNUMBER(FIND(" A1 "," "&amp;AF333&amp;" "))))," AUTOLABEL","")
&amp;" "</f>
        <v xml:space="preserve">  </v>
      </c>
      <c r="AC333" s="17" t="s">
        <v>161</v>
      </c>
      <c r="AD333" s="17" t="s">
        <v>161</v>
      </c>
    </row>
    <row r="334" spans="1:32" x14ac:dyDescent="0.2">
      <c r="A334" s="1">
        <f t="shared" ca="1" si="106"/>
        <v>1984</v>
      </c>
      <c r="B334" s="2" t="str">
        <f t="shared" ca="1" si="107"/>
        <v>fun1984</v>
      </c>
      <c r="C334" s="3" t="str">
        <f ca="1">_xlfn.TEXTJOIN(" ",FALSE,OFFSET(program!$B$2,0,A334,1,M334))</f>
        <v>109 3</v>
      </c>
      <c r="D334" s="4" t="str">
        <f ca="1">IF($H334="data",".dat "&amp;Y334,
IF($H334="str",".str "&amp;_xlfn.TEXTJOIN(" ",FALSE,OFFSET(program!$B$2,0,A334+1,1,M334-1)),
IF(O334&lt;&gt;0,"LD"&amp;O334&amp;"  "&amp;CHOOSE(O334,Y334,Z334)&amp;", "&amp;AA334,
$L334&amp;" "&amp;_xlfn.TEXTJOIN(", ",TRUE,$Y334:$AA334)
)))</f>
        <v>SP+  3</v>
      </c>
      <c r="E334" s="19" t="b">
        <f t="shared" ca="1" si="108"/>
        <v>1</v>
      </c>
      <c r="F334" s="5" t="str">
        <f t="shared" ca="1" si="109"/>
        <v>fun1984</v>
      </c>
      <c r="G334" s="5">
        <f t="shared" ca="1" si="110"/>
        <v>1984</v>
      </c>
      <c r="H334" s="5" t="str">
        <f t="shared" si="111"/>
        <v>code</v>
      </c>
      <c r="I334" s="13" t="b">
        <f t="shared" si="112"/>
        <v>0</v>
      </c>
      <c r="J334" s="6">
        <f ca="1">OFFSET(program!$B$2,0,disasm!A334)</f>
        <v>109</v>
      </c>
      <c r="K334" s="7">
        <f t="shared" ca="1" si="113"/>
        <v>9</v>
      </c>
      <c r="L334" s="7" t="str">
        <f t="shared" ca="1" si="114"/>
        <v xml:space="preserve">SP+ </v>
      </c>
      <c r="M334" s="7">
        <f t="shared" ca="1" si="115"/>
        <v>2</v>
      </c>
      <c r="N334" s="7">
        <f t="shared" ca="1" si="116"/>
        <v>1</v>
      </c>
      <c r="O334" s="7">
        <f t="shared" ca="1" si="117"/>
        <v>0</v>
      </c>
      <c r="P334" s="8">
        <f t="shared" ca="1" si="118"/>
        <v>1</v>
      </c>
      <c r="Q334" s="8" t="str">
        <f t="shared" ca="1" si="119"/>
        <v/>
      </c>
      <c r="R334" s="8" t="str">
        <f t="shared" ca="1" si="120"/>
        <v/>
      </c>
      <c r="S334" s="8" t="str">
        <f t="shared" ca="1" si="121"/>
        <v>num</v>
      </c>
      <c r="T334" s="8" t="str">
        <f t="shared" ca="1" si="122"/>
        <v/>
      </c>
      <c r="U334" s="8" t="str">
        <f t="shared" ca="1" si="123"/>
        <v/>
      </c>
      <c r="V334" s="7">
        <f ca="1">IF(P334="","",OFFSET(program!$B$2,0,disasm!$A334+COLUMN()-COLUMN($V334)+IF($I334,0,1)))</f>
        <v>3</v>
      </c>
      <c r="W334" s="7" t="str">
        <f ca="1">IF(Q334="","",OFFSET(program!$B$2,0,disasm!$A334+COLUMN()-COLUMN($V334)+IF($I334,0,1)))</f>
        <v/>
      </c>
      <c r="X334" s="7" t="str">
        <f ca="1">IF(R334="","",OFFSET(program!$B$2,0,disasm!$A334+COLUMN()-COLUMN($V334)+IF($I334,0,1)))</f>
        <v/>
      </c>
      <c r="Y334" s="3" t="str">
        <f t="shared" ca="1" si="124"/>
        <v>3</v>
      </c>
      <c r="Z334" s="3" t="str">
        <f t="shared" ca="1" si="125"/>
        <v/>
      </c>
      <c r="AA334" s="3" t="str">
        <f t="shared" ca="1" si="126"/>
        <v/>
      </c>
      <c r="AB334" s="3" t="str">
        <f ca="1">" "
&amp;AF334
&amp;IF(AND(OR(K334=5,K334=6),MOD(INT(J334/1000),10)=1)," A2","")
&amp;IF(AND(NOT(I334),J334=109,OFFSET(program!$B$2,0,disasm!$A334+1)&gt;0,NOT(ISNUMBER(FIND(" A1 "," "&amp;AF334&amp;" "))))," AUTOLABEL","")
&amp;" "</f>
        <v xml:space="preserve"> CODE AUTOLABEL </v>
      </c>
      <c r="AD334">
        <v>1984</v>
      </c>
      <c r="AF334" s="12" t="s">
        <v>25</v>
      </c>
    </row>
    <row r="335" spans="1:32" x14ac:dyDescent="0.2">
      <c r="A335" s="1">
        <f t="shared" ca="1" si="106"/>
        <v>1986</v>
      </c>
      <c r="B335" s="2" t="str">
        <f t="shared" ca="1" si="107"/>
        <v>fun1984+2</v>
      </c>
      <c r="C335" s="3" t="str">
        <f ca="1">_xlfn.TEXTJOIN(" ",FALSE,OFFSET(program!$B$2,0,A335,1,M335))</f>
        <v>21101 1993 0 0</v>
      </c>
      <c r="D335" s="4" t="str">
        <f ca="1">IF($H335="data",".dat "&amp;Y335,
IF($H335="str",".str "&amp;_xlfn.TEXTJOIN(" ",FALSE,OFFSET(program!$B$2,0,A335+1,1,M335-1)),
IF(O335&lt;&gt;0,"LD"&amp;O335&amp;"  "&amp;CHOOSE(O335,Y335,Z335)&amp;", "&amp;AA335,
$L335&amp;" "&amp;_xlfn.TEXTJOIN(", ",TRUE,$Y335:$AA335)
)))</f>
        <v>LD1  fun1984+9, [SP+0]</v>
      </c>
      <c r="E335" s="19" t="b">
        <f t="shared" ca="1" si="108"/>
        <v>1</v>
      </c>
      <c r="F335" s="5" t="str">
        <f t="shared" ca="1" si="109"/>
        <v>fun1984</v>
      </c>
      <c r="G335" s="5">
        <f t="shared" ca="1" si="110"/>
        <v>1984</v>
      </c>
      <c r="H335" s="5" t="str">
        <f t="shared" si="111"/>
        <v>code</v>
      </c>
      <c r="I335" s="13" t="b">
        <f t="shared" si="112"/>
        <v>0</v>
      </c>
      <c r="J335" s="6">
        <f ca="1">OFFSET(program!$B$2,0,disasm!A335)</f>
        <v>21101</v>
      </c>
      <c r="K335" s="7">
        <f t="shared" ca="1" si="113"/>
        <v>1</v>
      </c>
      <c r="L335" s="7" t="str">
        <f t="shared" ca="1" si="114"/>
        <v xml:space="preserve">ADD </v>
      </c>
      <c r="M335" s="7">
        <f t="shared" ca="1" si="115"/>
        <v>4</v>
      </c>
      <c r="N335" s="7">
        <f t="shared" ca="1" si="116"/>
        <v>3</v>
      </c>
      <c r="O335" s="7">
        <f t="shared" ca="1" si="117"/>
        <v>1</v>
      </c>
      <c r="P335" s="8">
        <f t="shared" ca="1" si="118"/>
        <v>1</v>
      </c>
      <c r="Q335" s="8">
        <f t="shared" ca="1" si="119"/>
        <v>1</v>
      </c>
      <c r="R335" s="8">
        <f t="shared" ca="1" si="120"/>
        <v>2</v>
      </c>
      <c r="S335" s="8" t="str">
        <f t="shared" ca="1" si="121"/>
        <v>addr</v>
      </c>
      <c r="T335" s="8" t="str">
        <f t="shared" ca="1" si="122"/>
        <v>num</v>
      </c>
      <c r="U335" s="8" t="str">
        <f t="shared" ca="1" si="123"/>
        <v>num</v>
      </c>
      <c r="V335" s="7">
        <f ca="1">IF(P335="","",OFFSET(program!$B$2,0,disasm!$A335+COLUMN()-COLUMN($V335)+IF($I335,0,1)))</f>
        <v>1993</v>
      </c>
      <c r="W335" s="7">
        <f ca="1">IF(Q335="","",OFFSET(program!$B$2,0,disasm!$A335+COLUMN()-COLUMN($V335)+IF($I335,0,1)))</f>
        <v>0</v>
      </c>
      <c r="X335" s="7">
        <f ca="1">IF(R335="","",OFFSET(program!$B$2,0,disasm!$A335+COLUMN()-COLUMN($V335)+IF($I335,0,1)))</f>
        <v>0</v>
      </c>
      <c r="Y335" s="3" t="str">
        <f t="shared" ca="1" si="124"/>
        <v>fun1984+9</v>
      </c>
      <c r="Z335" s="3" t="str">
        <f t="shared" ca="1" si="125"/>
        <v>0</v>
      </c>
      <c r="AA335" s="3" t="str">
        <f t="shared" ca="1" si="126"/>
        <v>[SP+0]</v>
      </c>
      <c r="AB335" s="3" t="str">
        <f ca="1">" "
&amp;AF335
&amp;IF(AND(OR(K335=5,K335=6),MOD(INT(J335/1000),10)=1)," A2","")
&amp;IF(AND(NOT(I335),J335=109,OFFSET(program!$B$2,0,disasm!$A335+1)&gt;0,NOT(ISNUMBER(FIND(" A1 "," "&amp;AF335&amp;" "))))," AUTOLABEL","")
&amp;" "</f>
        <v xml:space="preserve"> A1 </v>
      </c>
      <c r="AF335" s="12" t="s">
        <v>31</v>
      </c>
    </row>
    <row r="336" spans="1:32" x14ac:dyDescent="0.2">
      <c r="A336" s="1">
        <f t="shared" ca="1" si="106"/>
        <v>1990</v>
      </c>
      <c r="B336" s="2" t="str">
        <f t="shared" ca="1" si="107"/>
        <v>fun1984+6</v>
      </c>
      <c r="C336" s="3" t="str">
        <f ca="1">_xlfn.TEXTJOIN(" ",FALSE,OFFSET(program!$B$2,0,A336,1,M336))</f>
        <v>1106 0 2634</v>
      </c>
      <c r="D336" s="4" t="str">
        <f ca="1">IF($H336="data",".dat "&amp;Y336,
IF($H336="str",".str "&amp;_xlfn.TEXTJOIN(" ",FALSE,OFFSET(program!$B$2,0,A336+1,1,M336-1)),
IF(O336&lt;&gt;0,"LD"&amp;O336&amp;"  "&amp;CHOOSE(O336,Y336,Z336)&amp;", "&amp;AA336,
$L336&amp;" "&amp;_xlfn.TEXTJOIN(", ",TRUE,$Y336:$AA336)
)))</f>
        <v>J=0  0, read_line</v>
      </c>
      <c r="E336" s="19" t="b">
        <f t="shared" ca="1" si="108"/>
        <v>1</v>
      </c>
      <c r="F336" s="5" t="str">
        <f t="shared" ca="1" si="109"/>
        <v>fun1984</v>
      </c>
      <c r="G336" s="5">
        <f t="shared" ca="1" si="110"/>
        <v>1984</v>
      </c>
      <c r="H336" s="5" t="str">
        <f t="shared" si="111"/>
        <v>code</v>
      </c>
      <c r="I336" s="13" t="b">
        <f t="shared" si="112"/>
        <v>0</v>
      </c>
      <c r="J336" s="6">
        <f ca="1">OFFSET(program!$B$2,0,disasm!A336)</f>
        <v>1106</v>
      </c>
      <c r="K336" s="7">
        <f t="shared" ca="1" si="113"/>
        <v>6</v>
      </c>
      <c r="L336" s="7" t="str">
        <f t="shared" ca="1" si="114"/>
        <v xml:space="preserve">J=0 </v>
      </c>
      <c r="M336" s="7">
        <f t="shared" ca="1" si="115"/>
        <v>3</v>
      </c>
      <c r="N336" s="7">
        <f t="shared" ca="1" si="116"/>
        <v>2</v>
      </c>
      <c r="O336" s="7">
        <f t="shared" ca="1" si="117"/>
        <v>0</v>
      </c>
      <c r="P336" s="8">
        <f t="shared" ca="1" si="118"/>
        <v>1</v>
      </c>
      <c r="Q336" s="8">
        <f t="shared" ca="1" si="119"/>
        <v>1</v>
      </c>
      <c r="R336" s="8" t="str">
        <f t="shared" ca="1" si="120"/>
        <v/>
      </c>
      <c r="S336" s="8" t="str">
        <f t="shared" ca="1" si="121"/>
        <v>num</v>
      </c>
      <c r="T336" s="8" t="str">
        <f t="shared" ca="1" si="122"/>
        <v>addr</v>
      </c>
      <c r="U336" s="8" t="str">
        <f t="shared" ca="1" si="123"/>
        <v/>
      </c>
      <c r="V336" s="7">
        <f ca="1">IF(P336="","",OFFSET(program!$B$2,0,disasm!$A336+COLUMN()-COLUMN($V336)+IF($I336,0,1)))</f>
        <v>0</v>
      </c>
      <c r="W336" s="7">
        <f ca="1">IF(Q336="","",OFFSET(program!$B$2,0,disasm!$A336+COLUMN()-COLUMN($V336)+IF($I336,0,1)))</f>
        <v>2634</v>
      </c>
      <c r="X336" s="7" t="str">
        <f ca="1">IF(R336="","",OFFSET(program!$B$2,0,disasm!$A336+COLUMN()-COLUMN($V336)+IF($I336,0,1)))</f>
        <v/>
      </c>
      <c r="Y336" s="3" t="str">
        <f t="shared" ca="1" si="124"/>
        <v>0</v>
      </c>
      <c r="Z336" s="3" t="str">
        <f t="shared" ca="1" si="125"/>
        <v>read_line</v>
      </c>
      <c r="AA336" s="3" t="str">
        <f t="shared" ca="1" si="126"/>
        <v/>
      </c>
      <c r="AB336" s="3" t="str">
        <f ca="1">" "
&amp;AF336
&amp;IF(AND(OR(K336=5,K336=6),MOD(INT(J336/1000),10)=1)," A2","")
&amp;IF(AND(NOT(I336),J336=109,OFFSET(program!$B$2,0,disasm!$A336+1)&gt;0,NOT(ISNUMBER(FIND(" A1 "," "&amp;AF336&amp;" "))))," AUTOLABEL","")
&amp;" "</f>
        <v xml:space="preserve">  A2 </v>
      </c>
    </row>
    <row r="337" spans="1:32" x14ac:dyDescent="0.2">
      <c r="A337" s="1">
        <f t="shared" ca="1" si="106"/>
        <v>1993</v>
      </c>
      <c r="B337" s="2" t="str">
        <f t="shared" ca="1" si="107"/>
        <v>fun1984+9</v>
      </c>
      <c r="C337" s="3" t="str">
        <f ca="1">_xlfn.TEXTJOIN(" ",FALSE,OFFSET(program!$B$2,0,A337,1,M337))</f>
        <v>1006 1129 2010</v>
      </c>
      <c r="D337" s="4" t="str">
        <f ca="1">IF($H337="data",".dat "&amp;Y337,
IF($H337="str",".str "&amp;_xlfn.TEXTJOIN(" ",FALSE,OFFSET(program!$B$2,0,A337+1,1,M337-1)),
IF(O337&lt;&gt;0,"LD"&amp;O337&amp;"  "&amp;CHOOSE(O337,Y337,Z337)&amp;", "&amp;AA337,
$L337&amp;" "&amp;_xlfn.TEXTJOIN(", ",TRUE,$Y337:$AA337)
)))</f>
        <v>J=0  [electromagnet_triggered], fun1984+26</v>
      </c>
      <c r="E337" s="19" t="b">
        <f t="shared" ca="1" si="108"/>
        <v>1</v>
      </c>
      <c r="F337" s="5" t="str">
        <f t="shared" ca="1" si="109"/>
        <v>fun1984</v>
      </c>
      <c r="G337" s="5">
        <f t="shared" ca="1" si="110"/>
        <v>1984</v>
      </c>
      <c r="H337" s="5" t="str">
        <f t="shared" si="111"/>
        <v>code</v>
      </c>
      <c r="I337" s="13" t="b">
        <f t="shared" si="112"/>
        <v>0</v>
      </c>
      <c r="J337" s="6">
        <f ca="1">OFFSET(program!$B$2,0,disasm!A337)</f>
        <v>1006</v>
      </c>
      <c r="K337" s="7">
        <f t="shared" ca="1" si="113"/>
        <v>6</v>
      </c>
      <c r="L337" s="7" t="str">
        <f t="shared" ca="1" si="114"/>
        <v xml:space="preserve">J=0 </v>
      </c>
      <c r="M337" s="7">
        <f t="shared" ca="1" si="115"/>
        <v>3</v>
      </c>
      <c r="N337" s="7">
        <f t="shared" ca="1" si="116"/>
        <v>2</v>
      </c>
      <c r="O337" s="7">
        <f t="shared" ca="1" si="117"/>
        <v>0</v>
      </c>
      <c r="P337" s="8">
        <f t="shared" ca="1" si="118"/>
        <v>0</v>
      </c>
      <c r="Q337" s="8">
        <f t="shared" ca="1" si="119"/>
        <v>1</v>
      </c>
      <c r="R337" s="8" t="str">
        <f t="shared" ca="1" si="120"/>
        <v/>
      </c>
      <c r="S337" s="8" t="str">
        <f t="shared" ca="1" si="121"/>
        <v>addr</v>
      </c>
      <c r="T337" s="8" t="str">
        <f t="shared" ca="1" si="122"/>
        <v>addr</v>
      </c>
      <c r="U337" s="8" t="str">
        <f t="shared" ca="1" si="123"/>
        <v/>
      </c>
      <c r="V337" s="7">
        <f ca="1">IF(P337="","",OFFSET(program!$B$2,0,disasm!$A337+COLUMN()-COLUMN($V337)+IF($I337,0,1)))</f>
        <v>1129</v>
      </c>
      <c r="W337" s="7">
        <f ca="1">IF(Q337="","",OFFSET(program!$B$2,0,disasm!$A337+COLUMN()-COLUMN($V337)+IF($I337,0,1)))</f>
        <v>2010</v>
      </c>
      <c r="X337" s="7" t="str">
        <f ca="1">IF(R337="","",OFFSET(program!$B$2,0,disasm!$A337+COLUMN()-COLUMN($V337)+IF($I337,0,1)))</f>
        <v/>
      </c>
      <c r="Y337" s="3" t="str">
        <f t="shared" ca="1" si="124"/>
        <v>[electromagnet_triggered]</v>
      </c>
      <c r="Z337" s="3" t="str">
        <f t="shared" ca="1" si="125"/>
        <v>fun1984+26</v>
      </c>
      <c r="AA337" s="3" t="str">
        <f t="shared" ca="1" si="126"/>
        <v/>
      </c>
      <c r="AB337" s="3" t="str">
        <f ca="1">" "
&amp;AF337
&amp;IF(AND(OR(K337=5,K337=6),MOD(INT(J337/1000),10)=1)," A2","")
&amp;IF(AND(NOT(I337),J337=109,OFFSET(program!$B$2,0,disasm!$A337+1)&gt;0,NOT(ISNUMBER(FIND(" A1 "," "&amp;AF337&amp;" "))))," AUTOLABEL","")
&amp;" "</f>
        <v xml:space="preserve">  A2 </v>
      </c>
      <c r="AF337" s="12"/>
    </row>
    <row r="338" spans="1:32" x14ac:dyDescent="0.2">
      <c r="A338" s="1">
        <f t="shared" ca="1" si="106"/>
        <v>1996</v>
      </c>
      <c r="B338" s="2" t="str">
        <f t="shared" ca="1" si="107"/>
        <v>fun1984+12</v>
      </c>
      <c r="C338" s="3" t="str">
        <f ca="1">_xlfn.TEXTJOIN(" ",FALSE,OFFSET(program!$B$2,0,A338,1,M338))</f>
        <v>21101 316 0 1</v>
      </c>
      <c r="D338" s="4" t="str">
        <f ca="1">IF($H338="data",".dat "&amp;Y338,
IF($H338="str",".str "&amp;_xlfn.TEXTJOIN(" ",FALSE,OFFSET(program!$B$2,0,A338+1,1,M338-1)),
IF(O338&lt;&gt;0,"LD"&amp;O338&amp;"  "&amp;CHOOSE(O338,Y338,Z338)&amp;", "&amp;AA338,
$L338&amp;" "&amp;_xlfn.TEXTJOIN(", ",TRUE,$Y338:$AA338)
)))</f>
        <v>LD1  str.the_electromagnet_stuck_cant_move, [SP+1]</v>
      </c>
      <c r="E338" s="19" t="b">
        <f t="shared" ca="1" si="108"/>
        <v>1</v>
      </c>
      <c r="F338" s="5" t="str">
        <f t="shared" ca="1" si="109"/>
        <v>fun1984</v>
      </c>
      <c r="G338" s="5">
        <f t="shared" ca="1" si="110"/>
        <v>1984</v>
      </c>
      <c r="H338" s="5" t="str">
        <f t="shared" si="111"/>
        <v>code</v>
      </c>
      <c r="I338" s="13" t="b">
        <f t="shared" si="112"/>
        <v>0</v>
      </c>
      <c r="J338" s="6">
        <f ca="1">OFFSET(program!$B$2,0,disasm!A338)</f>
        <v>21101</v>
      </c>
      <c r="K338" s="7">
        <f t="shared" ca="1" si="113"/>
        <v>1</v>
      </c>
      <c r="L338" s="7" t="str">
        <f t="shared" ca="1" si="114"/>
        <v xml:space="preserve">ADD </v>
      </c>
      <c r="M338" s="7">
        <f t="shared" ca="1" si="115"/>
        <v>4</v>
      </c>
      <c r="N338" s="7">
        <f t="shared" ca="1" si="116"/>
        <v>3</v>
      </c>
      <c r="O338" s="7">
        <f t="shared" ca="1" si="117"/>
        <v>1</v>
      </c>
      <c r="P338" s="8">
        <f t="shared" ca="1" si="118"/>
        <v>1</v>
      </c>
      <c r="Q338" s="8">
        <f t="shared" ca="1" si="119"/>
        <v>1</v>
      </c>
      <c r="R338" s="8">
        <f t="shared" ca="1" si="120"/>
        <v>2</v>
      </c>
      <c r="S338" s="8" t="str">
        <f t="shared" ca="1" si="121"/>
        <v>addr</v>
      </c>
      <c r="T338" s="8" t="str">
        <f t="shared" ca="1" si="122"/>
        <v>num</v>
      </c>
      <c r="U338" s="8" t="str">
        <f t="shared" ca="1" si="123"/>
        <v>num</v>
      </c>
      <c r="V338" s="7">
        <f ca="1">IF(P338="","",OFFSET(program!$B$2,0,disasm!$A338+COLUMN()-COLUMN($V338)+IF($I338,0,1)))</f>
        <v>316</v>
      </c>
      <c r="W338" s="7">
        <f ca="1">IF(Q338="","",OFFSET(program!$B$2,0,disasm!$A338+COLUMN()-COLUMN($V338)+IF($I338,0,1)))</f>
        <v>0</v>
      </c>
      <c r="X338" s="7">
        <f ca="1">IF(R338="","",OFFSET(program!$B$2,0,disasm!$A338+COLUMN()-COLUMN($V338)+IF($I338,0,1)))</f>
        <v>1</v>
      </c>
      <c r="Y338" s="3" t="str">
        <f t="shared" ca="1" si="124"/>
        <v>str.the_electromagnet_stuck_cant_move</v>
      </c>
      <c r="Z338" s="3" t="str">
        <f t="shared" ca="1" si="125"/>
        <v>0</v>
      </c>
      <c r="AA338" s="3" t="str">
        <f t="shared" ca="1" si="126"/>
        <v>[SP+1]</v>
      </c>
      <c r="AB338" s="3" t="str">
        <f ca="1">" "
&amp;AF338
&amp;IF(AND(OR(K338=5,K338=6),MOD(INT(J338/1000),10)=1)," A2","")
&amp;IF(AND(NOT(I338),J338=109,OFFSET(program!$B$2,0,disasm!$A338+1)&gt;0,NOT(ISNUMBER(FIND(" A1 "," "&amp;AF338&amp;" "))))," AUTOLABEL","")
&amp;" "</f>
        <v xml:space="preserve"> A1 </v>
      </c>
      <c r="AF338" s="12" t="s">
        <v>31</v>
      </c>
    </row>
    <row r="339" spans="1:32" x14ac:dyDescent="0.2">
      <c r="A339" s="1">
        <f t="shared" ca="1" si="106"/>
        <v>2000</v>
      </c>
      <c r="B339" s="2" t="str">
        <f t="shared" ca="1" si="107"/>
        <v>fun1984+16</v>
      </c>
      <c r="C339" s="3" t="str">
        <f ca="1">_xlfn.TEXTJOIN(" ",FALSE,OFFSET(program!$B$2,0,A339,1,M339))</f>
        <v>21102 2007 1 0</v>
      </c>
      <c r="D339" s="4" t="str">
        <f ca="1">IF($H339="data",".dat "&amp;Y339,
IF($H339="str",".str "&amp;_xlfn.TEXTJOIN(" ",FALSE,OFFSET(program!$B$2,0,A339+1,1,M339-1)),
IF(O339&lt;&gt;0,"LD"&amp;O339&amp;"  "&amp;CHOOSE(O339,Y339,Z339)&amp;", "&amp;AA339,
$L339&amp;" "&amp;_xlfn.TEXTJOIN(", ",TRUE,$Y339:$AA339)
)))</f>
        <v>LD1  fun1984+23, [SP+0]</v>
      </c>
      <c r="E339" s="19" t="b">
        <f t="shared" ca="1" si="108"/>
        <v>1</v>
      </c>
      <c r="F339" s="5" t="str">
        <f t="shared" ca="1" si="109"/>
        <v>fun1984</v>
      </c>
      <c r="G339" s="5">
        <f t="shared" ca="1" si="110"/>
        <v>1984</v>
      </c>
      <c r="H339" s="5" t="str">
        <f t="shared" si="111"/>
        <v>code</v>
      </c>
      <c r="I339" s="13" t="b">
        <f t="shared" si="112"/>
        <v>0</v>
      </c>
      <c r="J339" s="6">
        <f ca="1">OFFSET(program!$B$2,0,disasm!A339)</f>
        <v>21102</v>
      </c>
      <c r="K339" s="7">
        <f t="shared" ca="1" si="113"/>
        <v>2</v>
      </c>
      <c r="L339" s="7" t="str">
        <f t="shared" ca="1" si="114"/>
        <v xml:space="preserve">MUL </v>
      </c>
      <c r="M339" s="7">
        <f t="shared" ca="1" si="115"/>
        <v>4</v>
      </c>
      <c r="N339" s="7">
        <f t="shared" ca="1" si="116"/>
        <v>3</v>
      </c>
      <c r="O339" s="7">
        <f t="shared" ca="1" si="117"/>
        <v>1</v>
      </c>
      <c r="P339" s="8">
        <f t="shared" ca="1" si="118"/>
        <v>1</v>
      </c>
      <c r="Q339" s="8">
        <f t="shared" ca="1" si="119"/>
        <v>1</v>
      </c>
      <c r="R339" s="8">
        <f t="shared" ca="1" si="120"/>
        <v>2</v>
      </c>
      <c r="S339" s="8" t="str">
        <f t="shared" ca="1" si="121"/>
        <v>addr</v>
      </c>
      <c r="T339" s="8" t="str">
        <f t="shared" ca="1" si="122"/>
        <v>num</v>
      </c>
      <c r="U339" s="8" t="str">
        <f t="shared" ca="1" si="123"/>
        <v>num</v>
      </c>
      <c r="V339" s="7">
        <f ca="1">IF(P339="","",OFFSET(program!$B$2,0,disasm!$A339+COLUMN()-COLUMN($V339)+IF($I339,0,1)))</f>
        <v>2007</v>
      </c>
      <c r="W339" s="7">
        <f ca="1">IF(Q339="","",OFFSET(program!$B$2,0,disasm!$A339+COLUMN()-COLUMN($V339)+IF($I339,0,1)))</f>
        <v>1</v>
      </c>
      <c r="X339" s="7">
        <f ca="1">IF(R339="","",OFFSET(program!$B$2,0,disasm!$A339+COLUMN()-COLUMN($V339)+IF($I339,0,1)))</f>
        <v>0</v>
      </c>
      <c r="Y339" s="3" t="str">
        <f t="shared" ca="1" si="124"/>
        <v>fun1984+23</v>
      </c>
      <c r="Z339" s="3" t="str">
        <f t="shared" ca="1" si="125"/>
        <v>1</v>
      </c>
      <c r="AA339" s="3" t="str">
        <f t="shared" ca="1" si="126"/>
        <v>[SP+0]</v>
      </c>
      <c r="AB339" s="3" t="str">
        <f ca="1">" "
&amp;AF339
&amp;IF(AND(OR(K339=5,K339=6),MOD(INT(J339/1000),10)=1)," A2","")
&amp;IF(AND(NOT(I339),J339=109,OFFSET(program!$B$2,0,disasm!$A339+1)&gt;0,NOT(ISNUMBER(FIND(" A1 "," "&amp;AF339&amp;" "))))," AUTOLABEL","")
&amp;" "</f>
        <v xml:space="preserve"> A1 </v>
      </c>
      <c r="AF339" s="12" t="s">
        <v>31</v>
      </c>
    </row>
    <row r="340" spans="1:32" x14ac:dyDescent="0.2">
      <c r="A340" s="1">
        <f t="shared" ca="1" si="106"/>
        <v>2004</v>
      </c>
      <c r="B340" s="2" t="str">
        <f t="shared" ca="1" si="107"/>
        <v>fun1984+20</v>
      </c>
      <c r="C340" s="3" t="str">
        <f ca="1">_xlfn.TEXTJOIN(" ",FALSE,OFFSET(program!$B$2,0,A340,1,M340))</f>
        <v>1105 1 1234</v>
      </c>
      <c r="D340" s="4" t="str">
        <f ca="1">IF($H340="data",".dat "&amp;Y340,
IF($H340="str",".str "&amp;_xlfn.TEXTJOIN(" ",FALSE,OFFSET(program!$B$2,0,A340+1,1,M340-1)),
IF(O340&lt;&gt;0,"LD"&amp;O340&amp;"  "&amp;CHOOSE(O340,Y340,Z340)&amp;", "&amp;AA340,
$L340&amp;" "&amp;_xlfn.TEXTJOIN(", ",TRUE,$Y340:$AA340)
)))</f>
        <v>J!=0 1, print_coded_string</v>
      </c>
      <c r="E340" s="19" t="b">
        <f t="shared" ca="1" si="108"/>
        <v>1</v>
      </c>
      <c r="F340" s="5" t="str">
        <f t="shared" ca="1" si="109"/>
        <v>fun1984</v>
      </c>
      <c r="G340" s="5">
        <f t="shared" ca="1" si="110"/>
        <v>1984</v>
      </c>
      <c r="H340" s="5" t="str">
        <f t="shared" si="111"/>
        <v>code</v>
      </c>
      <c r="I340" s="13" t="b">
        <f t="shared" si="112"/>
        <v>0</v>
      </c>
      <c r="J340" s="6">
        <f ca="1">OFFSET(program!$B$2,0,disasm!A340)</f>
        <v>1105</v>
      </c>
      <c r="K340" s="7">
        <f t="shared" ca="1" si="113"/>
        <v>5</v>
      </c>
      <c r="L340" s="7" t="str">
        <f t="shared" ca="1" si="114"/>
        <v>J!=0</v>
      </c>
      <c r="M340" s="7">
        <f t="shared" ca="1" si="115"/>
        <v>3</v>
      </c>
      <c r="N340" s="7">
        <f t="shared" ca="1" si="116"/>
        <v>2</v>
      </c>
      <c r="O340" s="7">
        <f t="shared" ca="1" si="117"/>
        <v>0</v>
      </c>
      <c r="P340" s="8">
        <f t="shared" ca="1" si="118"/>
        <v>1</v>
      </c>
      <c r="Q340" s="8">
        <f t="shared" ca="1" si="119"/>
        <v>1</v>
      </c>
      <c r="R340" s="8" t="str">
        <f t="shared" ca="1" si="120"/>
        <v/>
      </c>
      <c r="S340" s="8" t="str">
        <f t="shared" ca="1" si="121"/>
        <v>num</v>
      </c>
      <c r="T340" s="8" t="str">
        <f t="shared" ca="1" si="122"/>
        <v>addr</v>
      </c>
      <c r="U340" s="8" t="str">
        <f t="shared" ca="1" si="123"/>
        <v/>
      </c>
      <c r="V340" s="7">
        <f ca="1">IF(P340="","",OFFSET(program!$B$2,0,disasm!$A340+COLUMN()-COLUMN($V340)+IF($I340,0,1)))</f>
        <v>1</v>
      </c>
      <c r="W340" s="7">
        <f ca="1">IF(Q340="","",OFFSET(program!$B$2,0,disasm!$A340+COLUMN()-COLUMN($V340)+IF($I340,0,1)))</f>
        <v>1234</v>
      </c>
      <c r="X340" s="7" t="str">
        <f ca="1">IF(R340="","",OFFSET(program!$B$2,0,disasm!$A340+COLUMN()-COLUMN($V340)+IF($I340,0,1)))</f>
        <v/>
      </c>
      <c r="Y340" s="3" t="str">
        <f t="shared" ca="1" si="124"/>
        <v>1</v>
      </c>
      <c r="Z340" s="3" t="str">
        <f t="shared" ca="1" si="125"/>
        <v>print_coded_string</v>
      </c>
      <c r="AA340" s="3" t="str">
        <f t="shared" ca="1" si="126"/>
        <v/>
      </c>
      <c r="AB340" s="3" t="str">
        <f ca="1">" "
&amp;AF340
&amp;IF(AND(OR(K340=5,K340=6),MOD(INT(J340/1000),10)=1)," A2","")
&amp;IF(AND(NOT(I340),J340=109,OFFSET(program!$B$2,0,disasm!$A340+1)&gt;0,NOT(ISNUMBER(FIND(" A1 "," "&amp;AF340&amp;" "))))," AUTOLABEL","")
&amp;" "</f>
        <v xml:space="preserve">  A2 </v>
      </c>
    </row>
    <row r="341" spans="1:32" x14ac:dyDescent="0.2">
      <c r="A341" s="1">
        <f t="shared" ca="1" si="106"/>
        <v>2007</v>
      </c>
      <c r="B341" s="2" t="str">
        <f t="shared" ca="1" si="107"/>
        <v>fun1984+23</v>
      </c>
      <c r="C341" s="3" t="str">
        <f ca="1">_xlfn.TEXTJOIN(" ",FALSE,OFFSET(program!$B$2,0,A341,1,M341))</f>
        <v>1106 0 2076</v>
      </c>
      <c r="D341" s="4" t="str">
        <f ca="1">IF($H341="data",".dat "&amp;Y341,
IF($H341="str",".str "&amp;_xlfn.TEXTJOIN(" ",FALSE,OFFSET(program!$B$2,0,A341+1,1,M341-1)),
IF(O341&lt;&gt;0,"LD"&amp;O341&amp;"  "&amp;CHOOSE(O341,Y341,Z341)&amp;", "&amp;AA341,
$L341&amp;" "&amp;_xlfn.TEXTJOIN(", ",TRUE,$Y341:$AA341)
)))</f>
        <v>J=0  0, fun1984+92</v>
      </c>
      <c r="E341" s="19" t="b">
        <f t="shared" ca="1" si="108"/>
        <v>1</v>
      </c>
      <c r="F341" s="5" t="str">
        <f t="shared" ca="1" si="109"/>
        <v>fun1984</v>
      </c>
      <c r="G341" s="5">
        <f t="shared" ca="1" si="110"/>
        <v>1984</v>
      </c>
      <c r="H341" s="5" t="str">
        <f t="shared" si="111"/>
        <v>code</v>
      </c>
      <c r="I341" s="13" t="b">
        <f t="shared" si="112"/>
        <v>0</v>
      </c>
      <c r="J341" s="6">
        <f ca="1">OFFSET(program!$B$2,0,disasm!A341)</f>
        <v>1106</v>
      </c>
      <c r="K341" s="7">
        <f t="shared" ca="1" si="113"/>
        <v>6</v>
      </c>
      <c r="L341" s="7" t="str">
        <f t="shared" ca="1" si="114"/>
        <v xml:space="preserve">J=0 </v>
      </c>
      <c r="M341" s="7">
        <f t="shared" ca="1" si="115"/>
        <v>3</v>
      </c>
      <c r="N341" s="7">
        <f t="shared" ca="1" si="116"/>
        <v>2</v>
      </c>
      <c r="O341" s="7">
        <f t="shared" ca="1" si="117"/>
        <v>0</v>
      </c>
      <c r="P341" s="8">
        <f t="shared" ca="1" si="118"/>
        <v>1</v>
      </c>
      <c r="Q341" s="8">
        <f t="shared" ca="1" si="119"/>
        <v>1</v>
      </c>
      <c r="R341" s="8" t="str">
        <f t="shared" ca="1" si="120"/>
        <v/>
      </c>
      <c r="S341" s="8" t="str">
        <f t="shared" ca="1" si="121"/>
        <v>num</v>
      </c>
      <c r="T341" s="8" t="str">
        <f t="shared" ca="1" si="122"/>
        <v>addr</v>
      </c>
      <c r="U341" s="8" t="str">
        <f t="shared" ca="1" si="123"/>
        <v/>
      </c>
      <c r="V341" s="7">
        <f ca="1">IF(P341="","",OFFSET(program!$B$2,0,disasm!$A341+COLUMN()-COLUMN($V341)+IF($I341,0,1)))</f>
        <v>0</v>
      </c>
      <c r="W341" s="7">
        <f ca="1">IF(Q341="","",OFFSET(program!$B$2,0,disasm!$A341+COLUMN()-COLUMN($V341)+IF($I341,0,1)))</f>
        <v>2076</v>
      </c>
      <c r="X341" s="7" t="str">
        <f ca="1">IF(R341="","",OFFSET(program!$B$2,0,disasm!$A341+COLUMN()-COLUMN($V341)+IF($I341,0,1)))</f>
        <v/>
      </c>
      <c r="Y341" s="3" t="str">
        <f t="shared" ca="1" si="124"/>
        <v>0</v>
      </c>
      <c r="Z341" s="3" t="str">
        <f t="shared" ca="1" si="125"/>
        <v>fun1984+92</v>
      </c>
      <c r="AA341" s="3" t="str">
        <f t="shared" ca="1" si="126"/>
        <v/>
      </c>
      <c r="AB341" s="3" t="str">
        <f ca="1">" "
&amp;AF341
&amp;IF(AND(OR(K341=5,K341=6),MOD(INT(J341/1000),10)=1)," A2","")
&amp;IF(AND(NOT(I341),J341=109,OFFSET(program!$B$2,0,disasm!$A341+1)&gt;0,NOT(ISNUMBER(FIND(" A1 "," "&amp;AF341&amp;" "))))," AUTOLABEL","")
&amp;" "</f>
        <v xml:space="preserve">  A2 </v>
      </c>
    </row>
    <row r="342" spans="1:32" x14ac:dyDescent="0.2">
      <c r="A342" s="1">
        <f t="shared" ca="1" si="106"/>
        <v>2010</v>
      </c>
      <c r="B342" s="2" t="str">
        <f t="shared" ca="1" si="107"/>
        <v>fun1984+26</v>
      </c>
      <c r="C342" s="3" t="str">
        <f ca="1">_xlfn.TEXTJOIN(" ",FALSE,OFFSET(program!$B$2,0,A342,1,M342))</f>
        <v>21102 0 1 -1</v>
      </c>
      <c r="D342" s="4" t="str">
        <f ca="1">IF($H342="data",".dat "&amp;Y342,
IF($H342="str",".str "&amp;_xlfn.TEXTJOIN(" ",FALSE,OFFSET(program!$B$2,0,A342+1,1,M342-1)),
IF(O342&lt;&gt;0,"LD"&amp;O342&amp;"  "&amp;CHOOSE(O342,Y342,Z342)&amp;", "&amp;AA342,
$L342&amp;" "&amp;_xlfn.TEXTJOIN(", ",TRUE,$Y342:$AA342)
)))</f>
        <v>LD1  0, [SP-1]</v>
      </c>
      <c r="E342" s="19" t="b">
        <f t="shared" ca="1" si="108"/>
        <v>1</v>
      </c>
      <c r="F342" s="5" t="str">
        <f t="shared" ca="1" si="109"/>
        <v>fun1984</v>
      </c>
      <c r="G342" s="5">
        <f t="shared" ca="1" si="110"/>
        <v>1984</v>
      </c>
      <c r="H342" s="5" t="str">
        <f t="shared" si="111"/>
        <v>code</v>
      </c>
      <c r="I342" s="13" t="b">
        <f t="shared" si="112"/>
        <v>0</v>
      </c>
      <c r="J342" s="6">
        <f ca="1">OFFSET(program!$B$2,0,disasm!A342)</f>
        <v>21102</v>
      </c>
      <c r="K342" s="7">
        <f t="shared" ca="1" si="113"/>
        <v>2</v>
      </c>
      <c r="L342" s="7" t="str">
        <f t="shared" ca="1" si="114"/>
        <v xml:space="preserve">MUL </v>
      </c>
      <c r="M342" s="7">
        <f t="shared" ca="1" si="115"/>
        <v>4</v>
      </c>
      <c r="N342" s="7">
        <f t="shared" ca="1" si="116"/>
        <v>3</v>
      </c>
      <c r="O342" s="7">
        <f t="shared" ca="1" si="117"/>
        <v>1</v>
      </c>
      <c r="P342" s="8">
        <f t="shared" ca="1" si="118"/>
        <v>1</v>
      </c>
      <c r="Q342" s="8">
        <f t="shared" ca="1" si="119"/>
        <v>1</v>
      </c>
      <c r="R342" s="8">
        <f t="shared" ca="1" si="120"/>
        <v>2</v>
      </c>
      <c r="S342" s="8" t="str">
        <f t="shared" ca="1" si="121"/>
        <v>num</v>
      </c>
      <c r="T342" s="8" t="str">
        <f t="shared" ca="1" si="122"/>
        <v>num</v>
      </c>
      <c r="U342" s="8" t="str">
        <f t="shared" ca="1" si="123"/>
        <v>num</v>
      </c>
      <c r="V342" s="7">
        <f ca="1">IF(P342="","",OFFSET(program!$B$2,0,disasm!$A342+COLUMN()-COLUMN($V342)+IF($I342,0,1)))</f>
        <v>0</v>
      </c>
      <c r="W342" s="7">
        <f ca="1">IF(Q342="","",OFFSET(program!$B$2,0,disasm!$A342+COLUMN()-COLUMN($V342)+IF($I342,0,1)))</f>
        <v>1</v>
      </c>
      <c r="X342" s="7">
        <f ca="1">IF(R342="","",OFFSET(program!$B$2,0,disasm!$A342+COLUMN()-COLUMN($V342)+IF($I342,0,1)))</f>
        <v>-1</v>
      </c>
      <c r="Y342" s="3" t="str">
        <f t="shared" ca="1" si="124"/>
        <v>0</v>
      </c>
      <c r="Z342" s="3" t="str">
        <f t="shared" ca="1" si="125"/>
        <v>1</v>
      </c>
      <c r="AA342" s="3" t="str">
        <f t="shared" ca="1" si="126"/>
        <v>[SP-1]</v>
      </c>
      <c r="AB342" s="3" t="str">
        <f ca="1">" "
&amp;AF342
&amp;IF(AND(OR(K342=5,K342=6),MOD(INT(J342/1000),10)=1)," A2","")
&amp;IF(AND(NOT(I342),J342=109,OFFSET(program!$B$2,0,disasm!$A342+1)&gt;0,NOT(ISNUMBER(FIND(" A1 "," "&amp;AF342&amp;" "))))," AUTOLABEL","")
&amp;" "</f>
        <v xml:space="preserve">  </v>
      </c>
    </row>
    <row r="343" spans="1:32" x14ac:dyDescent="0.2">
      <c r="A343" s="1">
        <f t="shared" ca="1" si="106"/>
        <v>2014</v>
      </c>
      <c r="B343" s="2" t="str">
        <f t="shared" ca="1" si="107"/>
        <v>fun1984+30</v>
      </c>
      <c r="C343" s="3" t="str">
        <f ca="1">_xlfn.TEXTJOIN(" ",FALSE,OFFSET(program!$B$2,0,A343,1,M343))</f>
        <v>1201 -1 1894 2019</v>
      </c>
      <c r="D343" s="4" t="str">
        <f ca="1">IF($H343="data",".dat "&amp;Y343,
IF($H343="str",".str "&amp;_xlfn.TEXTJOIN(" ",FALSE,OFFSET(program!$B$2,0,A343+1,1,M343-1)),
IF(O343&lt;&gt;0,"LD"&amp;O343&amp;"  "&amp;CHOOSE(O343,Y343,Z343)&amp;", "&amp;AA343,
$L343&amp;" "&amp;_xlfn.TEXTJOIN(", ",TRUE,$Y343:$AA343)
)))</f>
        <v>ADD  [SP-1], cmd_names, [fun1984+34.a1]</v>
      </c>
      <c r="E343" s="19" t="b">
        <f t="shared" ca="1" si="108"/>
        <v>1</v>
      </c>
      <c r="F343" s="5" t="str">
        <f t="shared" ca="1" si="109"/>
        <v>fun1984</v>
      </c>
      <c r="G343" s="5">
        <f t="shared" ca="1" si="110"/>
        <v>1984</v>
      </c>
      <c r="H343" s="5" t="str">
        <f t="shared" si="111"/>
        <v>code</v>
      </c>
      <c r="I343" s="13" t="b">
        <f t="shared" si="112"/>
        <v>0</v>
      </c>
      <c r="J343" s="6">
        <f ca="1">OFFSET(program!$B$2,0,disasm!A343)</f>
        <v>1201</v>
      </c>
      <c r="K343" s="7">
        <f t="shared" ca="1" si="113"/>
        <v>1</v>
      </c>
      <c r="L343" s="7" t="str">
        <f t="shared" ca="1" si="114"/>
        <v xml:space="preserve">ADD </v>
      </c>
      <c r="M343" s="7">
        <f t="shared" ca="1" si="115"/>
        <v>4</v>
      </c>
      <c r="N343" s="7">
        <f t="shared" ca="1" si="116"/>
        <v>3</v>
      </c>
      <c r="O343" s="7">
        <f t="shared" ca="1" si="117"/>
        <v>0</v>
      </c>
      <c r="P343" s="8">
        <f t="shared" ca="1" si="118"/>
        <v>2</v>
      </c>
      <c r="Q343" s="8">
        <f t="shared" ca="1" si="119"/>
        <v>1</v>
      </c>
      <c r="R343" s="8">
        <f t="shared" ca="1" si="120"/>
        <v>0</v>
      </c>
      <c r="S343" s="8" t="str">
        <f t="shared" ca="1" si="121"/>
        <v>num</v>
      </c>
      <c r="T343" s="8" t="str">
        <f t="shared" ca="1" si="122"/>
        <v>addr</v>
      </c>
      <c r="U343" s="8" t="str">
        <f t="shared" ca="1" si="123"/>
        <v>addr</v>
      </c>
      <c r="V343" s="7">
        <f ca="1">IF(P343="","",OFFSET(program!$B$2,0,disasm!$A343+COLUMN()-COLUMN($V343)+IF($I343,0,1)))</f>
        <v>-1</v>
      </c>
      <c r="W343" s="7">
        <f ca="1">IF(Q343="","",OFFSET(program!$B$2,0,disasm!$A343+COLUMN()-COLUMN($V343)+IF($I343,0,1)))</f>
        <v>1894</v>
      </c>
      <c r="X343" s="7">
        <f ca="1">IF(R343="","",OFFSET(program!$B$2,0,disasm!$A343+COLUMN()-COLUMN($V343)+IF($I343,0,1)))</f>
        <v>2019</v>
      </c>
      <c r="Y343" s="3" t="str">
        <f t="shared" ca="1" si="124"/>
        <v>[SP-1]</v>
      </c>
      <c r="Z343" s="3" t="str">
        <f t="shared" ca="1" si="125"/>
        <v>cmd_names</v>
      </c>
      <c r="AA343" s="3" t="str">
        <f t="shared" ca="1" si="126"/>
        <v>[fun1984+34.a1]</v>
      </c>
      <c r="AB343" s="3" t="str">
        <f ca="1">" "
&amp;AF343
&amp;IF(AND(OR(K343=5,K343=6),MOD(INT(J343/1000),10)=1)," A2","")
&amp;IF(AND(NOT(I343),J343=109,OFFSET(program!$B$2,0,disasm!$A343+1)&gt;0,NOT(ISNUMBER(FIND(" A1 "," "&amp;AF343&amp;" "))))," AUTOLABEL","")
&amp;" "</f>
        <v xml:space="preserve"> A2 </v>
      </c>
      <c r="AF343" s="12" t="s">
        <v>19</v>
      </c>
    </row>
    <row r="344" spans="1:32" x14ac:dyDescent="0.2">
      <c r="A344" s="1">
        <f t="shared" ca="1" si="106"/>
        <v>2018</v>
      </c>
      <c r="B344" s="2" t="str">
        <f t="shared" ca="1" si="107"/>
        <v>fun1984+34</v>
      </c>
      <c r="C344" s="3" t="str">
        <f ca="1">_xlfn.TEXTJOIN(" ",FALSE,OFFSET(program!$B$2,0,A344,1,M344))</f>
        <v>21002 0 1 1</v>
      </c>
      <c r="D344" s="4" t="str">
        <f ca="1">IF($H344="data",".dat "&amp;Y344,
IF($H344="str",".str "&amp;_xlfn.TEXTJOIN(" ",FALSE,OFFSET(program!$B$2,0,A344+1,1,M344-1)),
IF(O344&lt;&gt;0,"LD"&amp;O344&amp;"  "&amp;CHOOSE(O344,Y344,Z344)&amp;", "&amp;AA344,
$L344&amp;" "&amp;_xlfn.TEXTJOIN(", ",TRUE,$Y344:$AA344)
)))</f>
        <v>LD1  [start], [SP+1]</v>
      </c>
      <c r="E344" s="19" t="b">
        <f t="shared" ca="1" si="108"/>
        <v>1</v>
      </c>
      <c r="F344" s="5" t="str">
        <f t="shared" ca="1" si="109"/>
        <v>fun1984</v>
      </c>
      <c r="G344" s="5">
        <f t="shared" ca="1" si="110"/>
        <v>1984</v>
      </c>
      <c r="H344" s="5" t="str">
        <f t="shared" si="111"/>
        <v>code</v>
      </c>
      <c r="I344" s="13" t="b">
        <f t="shared" si="112"/>
        <v>0</v>
      </c>
      <c r="J344" s="6">
        <f ca="1">OFFSET(program!$B$2,0,disasm!A344)</f>
        <v>21002</v>
      </c>
      <c r="K344" s="7">
        <f t="shared" ca="1" si="113"/>
        <v>2</v>
      </c>
      <c r="L344" s="7" t="str">
        <f t="shared" ca="1" si="114"/>
        <v xml:space="preserve">MUL </v>
      </c>
      <c r="M344" s="7">
        <f t="shared" ca="1" si="115"/>
        <v>4</v>
      </c>
      <c r="N344" s="7">
        <f t="shared" ca="1" si="116"/>
        <v>3</v>
      </c>
      <c r="O344" s="7">
        <f t="shared" ca="1" si="117"/>
        <v>1</v>
      </c>
      <c r="P344" s="8">
        <f t="shared" ca="1" si="118"/>
        <v>0</v>
      </c>
      <c r="Q344" s="8">
        <f t="shared" ca="1" si="119"/>
        <v>1</v>
      </c>
      <c r="R344" s="8">
        <f t="shared" ca="1" si="120"/>
        <v>2</v>
      </c>
      <c r="S344" s="8" t="str">
        <f t="shared" ca="1" si="121"/>
        <v>addr</v>
      </c>
      <c r="T344" s="8" t="str">
        <f t="shared" ca="1" si="122"/>
        <v>num</v>
      </c>
      <c r="U344" s="8" t="str">
        <f t="shared" ca="1" si="123"/>
        <v>num</v>
      </c>
      <c r="V344" s="7">
        <f ca="1">IF(P344="","",OFFSET(program!$B$2,0,disasm!$A344+COLUMN()-COLUMN($V344)+IF($I344,0,1)))</f>
        <v>0</v>
      </c>
      <c r="W344" s="7">
        <f ca="1">IF(Q344="","",OFFSET(program!$B$2,0,disasm!$A344+COLUMN()-COLUMN($V344)+IF($I344,0,1)))</f>
        <v>1</v>
      </c>
      <c r="X344" s="7">
        <f ca="1">IF(R344="","",OFFSET(program!$B$2,0,disasm!$A344+COLUMN()-COLUMN($V344)+IF($I344,0,1)))</f>
        <v>1</v>
      </c>
      <c r="Y344" s="3" t="str">
        <f t="shared" ca="1" si="124"/>
        <v>[start]</v>
      </c>
      <c r="Z344" s="3" t="str">
        <f t="shared" ca="1" si="125"/>
        <v>1</v>
      </c>
      <c r="AA344" s="3" t="str">
        <f t="shared" ca="1" si="126"/>
        <v>[SP+1]</v>
      </c>
      <c r="AB344" s="3" t="str">
        <f ca="1">" "
&amp;AF344
&amp;IF(AND(OR(K344=5,K344=6),MOD(INT(J344/1000),10)=1)," A2","")
&amp;IF(AND(NOT(I344),J344=109,OFFSET(program!$B$2,0,disasm!$A344+1)&gt;0,NOT(ISNUMBER(FIND(" A1 "," "&amp;AF344&amp;" "))))," AUTOLABEL","")
&amp;" "</f>
        <v xml:space="preserve">  </v>
      </c>
    </row>
    <row r="345" spans="1:32" x14ac:dyDescent="0.2">
      <c r="A345" s="1">
        <f t="shared" ca="1" si="106"/>
        <v>2022</v>
      </c>
      <c r="B345" s="2" t="str">
        <f t="shared" ca="1" si="107"/>
        <v>fun1984+38</v>
      </c>
      <c r="C345" s="3" t="str">
        <f ca="1">_xlfn.TEXTJOIN(" ",FALSE,OFFSET(program!$B$2,0,A345,1,M345))</f>
        <v>21102 0 1 2</v>
      </c>
      <c r="D345" s="4" t="str">
        <f ca="1">IF($H345="data",".dat "&amp;Y345,
IF($H345="str",".str "&amp;_xlfn.TEXTJOIN(" ",FALSE,OFFSET(program!$B$2,0,A345+1,1,M345-1)),
IF(O345&lt;&gt;0,"LD"&amp;O345&amp;"  "&amp;CHOOSE(O345,Y345,Z345)&amp;", "&amp;AA345,
$L345&amp;" "&amp;_xlfn.TEXTJOIN(", ",TRUE,$Y345:$AA345)
)))</f>
        <v>LD1  0, [SP+2]</v>
      </c>
      <c r="E345" s="19" t="b">
        <f t="shared" ca="1" si="108"/>
        <v>1</v>
      </c>
      <c r="F345" s="5" t="str">
        <f t="shared" ca="1" si="109"/>
        <v>fun1984</v>
      </c>
      <c r="G345" s="5">
        <f t="shared" ca="1" si="110"/>
        <v>1984</v>
      </c>
      <c r="H345" s="5" t="str">
        <f t="shared" si="111"/>
        <v>code</v>
      </c>
      <c r="I345" s="13" t="b">
        <f t="shared" si="112"/>
        <v>0</v>
      </c>
      <c r="J345" s="6">
        <f ca="1">OFFSET(program!$B$2,0,disasm!A345)</f>
        <v>21102</v>
      </c>
      <c r="K345" s="7">
        <f t="shared" ca="1" si="113"/>
        <v>2</v>
      </c>
      <c r="L345" s="7" t="str">
        <f t="shared" ca="1" si="114"/>
        <v xml:space="preserve">MUL </v>
      </c>
      <c r="M345" s="7">
        <f t="shared" ca="1" si="115"/>
        <v>4</v>
      </c>
      <c r="N345" s="7">
        <f t="shared" ca="1" si="116"/>
        <v>3</v>
      </c>
      <c r="O345" s="7">
        <f t="shared" ca="1" si="117"/>
        <v>1</v>
      </c>
      <c r="P345" s="8">
        <f t="shared" ca="1" si="118"/>
        <v>1</v>
      </c>
      <c r="Q345" s="8">
        <f t="shared" ca="1" si="119"/>
        <v>1</v>
      </c>
      <c r="R345" s="8">
        <f t="shared" ca="1" si="120"/>
        <v>2</v>
      </c>
      <c r="S345" s="8" t="str">
        <f t="shared" ca="1" si="121"/>
        <v>num</v>
      </c>
      <c r="T345" s="8" t="str">
        <f t="shared" ca="1" si="122"/>
        <v>num</v>
      </c>
      <c r="U345" s="8" t="str">
        <f t="shared" ca="1" si="123"/>
        <v>num</v>
      </c>
      <c r="V345" s="7">
        <f ca="1">IF(P345="","",OFFSET(program!$B$2,0,disasm!$A345+COLUMN()-COLUMN($V345)+IF($I345,0,1)))</f>
        <v>0</v>
      </c>
      <c r="W345" s="7">
        <f ca="1">IF(Q345="","",OFFSET(program!$B$2,0,disasm!$A345+COLUMN()-COLUMN($V345)+IF($I345,0,1)))</f>
        <v>1</v>
      </c>
      <c r="X345" s="7">
        <f ca="1">IF(R345="","",OFFSET(program!$B$2,0,disasm!$A345+COLUMN()-COLUMN($V345)+IF($I345,0,1)))</f>
        <v>2</v>
      </c>
      <c r="Y345" s="3" t="str">
        <f t="shared" ca="1" si="124"/>
        <v>0</v>
      </c>
      <c r="Z345" s="3" t="str">
        <f t="shared" ca="1" si="125"/>
        <v>1</v>
      </c>
      <c r="AA345" s="3" t="str">
        <f t="shared" ca="1" si="126"/>
        <v>[SP+2]</v>
      </c>
      <c r="AB345" s="3" t="str">
        <f ca="1">" "
&amp;AF345
&amp;IF(AND(OR(K345=5,K345=6),MOD(INT(J345/1000),10)=1)," A2","")
&amp;IF(AND(NOT(I345),J345=109,OFFSET(program!$B$2,0,disasm!$A345+1)&gt;0,NOT(ISNUMBER(FIND(" A1 "," "&amp;AF345&amp;" "))))," AUTOLABEL","")
&amp;" "</f>
        <v xml:space="preserve">  </v>
      </c>
    </row>
    <row r="346" spans="1:32" x14ac:dyDescent="0.2">
      <c r="A346" s="1">
        <f t="shared" ca="1" si="106"/>
        <v>2026</v>
      </c>
      <c r="B346" s="2" t="str">
        <f t="shared" ca="1" si="107"/>
        <v>fun1984+42</v>
      </c>
      <c r="C346" s="3" t="str">
        <f ca="1">_xlfn.TEXTJOIN(" ",FALSE,OFFSET(program!$B$2,0,A346,1,M346))</f>
        <v>21102 0 1 3</v>
      </c>
      <c r="D346" s="4" t="str">
        <f ca="1">IF($H346="data",".dat "&amp;Y346,
IF($H346="str",".str "&amp;_xlfn.TEXTJOIN(" ",FALSE,OFFSET(program!$B$2,0,A346+1,1,M346-1)),
IF(O346&lt;&gt;0,"LD"&amp;O346&amp;"  "&amp;CHOOSE(O346,Y346,Z346)&amp;", "&amp;AA346,
$L346&amp;" "&amp;_xlfn.TEXTJOIN(", ",TRUE,$Y346:$AA346)
)))</f>
        <v>LD1  0, [SP+3]</v>
      </c>
      <c r="E346" s="19" t="b">
        <f t="shared" ca="1" si="108"/>
        <v>1</v>
      </c>
      <c r="F346" s="5" t="str">
        <f t="shared" ca="1" si="109"/>
        <v>fun1984</v>
      </c>
      <c r="G346" s="5">
        <f t="shared" ca="1" si="110"/>
        <v>1984</v>
      </c>
      <c r="H346" s="5" t="str">
        <f t="shared" si="111"/>
        <v>code</v>
      </c>
      <c r="I346" s="13" t="b">
        <f t="shared" si="112"/>
        <v>0</v>
      </c>
      <c r="J346" s="6">
        <f ca="1">OFFSET(program!$B$2,0,disasm!A346)</f>
        <v>21102</v>
      </c>
      <c r="K346" s="7">
        <f t="shared" ca="1" si="113"/>
        <v>2</v>
      </c>
      <c r="L346" s="7" t="str">
        <f t="shared" ca="1" si="114"/>
        <v xml:space="preserve">MUL </v>
      </c>
      <c r="M346" s="7">
        <f t="shared" ca="1" si="115"/>
        <v>4</v>
      </c>
      <c r="N346" s="7">
        <f t="shared" ca="1" si="116"/>
        <v>3</v>
      </c>
      <c r="O346" s="7">
        <f t="shared" ca="1" si="117"/>
        <v>1</v>
      </c>
      <c r="P346" s="8">
        <f t="shared" ca="1" si="118"/>
        <v>1</v>
      </c>
      <c r="Q346" s="8">
        <f t="shared" ca="1" si="119"/>
        <v>1</v>
      </c>
      <c r="R346" s="8">
        <f t="shared" ca="1" si="120"/>
        <v>2</v>
      </c>
      <c r="S346" s="8" t="str">
        <f t="shared" ca="1" si="121"/>
        <v>num</v>
      </c>
      <c r="T346" s="8" t="str">
        <f t="shared" ca="1" si="122"/>
        <v>num</v>
      </c>
      <c r="U346" s="8" t="str">
        <f t="shared" ca="1" si="123"/>
        <v>num</v>
      </c>
      <c r="V346" s="7">
        <f ca="1">IF(P346="","",OFFSET(program!$B$2,0,disasm!$A346+COLUMN()-COLUMN($V346)+IF($I346,0,1)))</f>
        <v>0</v>
      </c>
      <c r="W346" s="7">
        <f ca="1">IF(Q346="","",OFFSET(program!$B$2,0,disasm!$A346+COLUMN()-COLUMN($V346)+IF($I346,0,1)))</f>
        <v>1</v>
      </c>
      <c r="X346" s="7">
        <f ca="1">IF(R346="","",OFFSET(program!$B$2,0,disasm!$A346+COLUMN()-COLUMN($V346)+IF($I346,0,1)))</f>
        <v>3</v>
      </c>
      <c r="Y346" s="3" t="str">
        <f t="shared" ca="1" si="124"/>
        <v>0</v>
      </c>
      <c r="Z346" s="3" t="str">
        <f t="shared" ca="1" si="125"/>
        <v>1</v>
      </c>
      <c r="AA346" s="3" t="str">
        <f t="shared" ca="1" si="126"/>
        <v>[SP+3]</v>
      </c>
      <c r="AB346" s="3" t="str">
        <f ca="1">" "
&amp;AF346
&amp;IF(AND(OR(K346=5,K346=6),MOD(INT(J346/1000),10)=1)," A2","")
&amp;IF(AND(NOT(I346),J346=109,OFFSET(program!$B$2,0,disasm!$A346+1)&gt;0,NOT(ISNUMBER(FIND(" A1 "," "&amp;AF346&amp;" "))))," AUTOLABEL","")
&amp;" "</f>
        <v xml:space="preserve">  </v>
      </c>
    </row>
    <row r="347" spans="1:32" x14ac:dyDescent="0.2">
      <c r="A347" s="1">
        <f t="shared" ca="1" si="106"/>
        <v>2030</v>
      </c>
      <c r="B347" s="2" t="str">
        <f t="shared" ca="1" si="107"/>
        <v>fun1984+46</v>
      </c>
      <c r="C347" s="3" t="str">
        <f ca="1">_xlfn.TEXTJOIN(" ",FALSE,OFFSET(program!$B$2,0,A347,1,M347))</f>
        <v>21102 1 2037 0</v>
      </c>
      <c r="D347" s="4" t="str">
        <f ca="1">IF($H347="data",".dat "&amp;Y347,
IF($H347="str",".str "&amp;_xlfn.TEXTJOIN(" ",FALSE,OFFSET(program!$B$2,0,A347+1,1,M347-1)),
IF(O347&lt;&gt;0,"LD"&amp;O347&amp;"  "&amp;CHOOSE(O347,Y347,Z347)&amp;", "&amp;AA347,
$L347&amp;" "&amp;_xlfn.TEXTJOIN(", ",TRUE,$Y347:$AA347)
)))</f>
        <v>LD2  fun1984+53, [SP+0]</v>
      </c>
      <c r="E347" s="19" t="b">
        <f t="shared" ca="1" si="108"/>
        <v>1</v>
      </c>
      <c r="F347" s="5" t="str">
        <f t="shared" ca="1" si="109"/>
        <v>fun1984</v>
      </c>
      <c r="G347" s="5">
        <f t="shared" ca="1" si="110"/>
        <v>1984</v>
      </c>
      <c r="H347" s="5" t="str">
        <f t="shared" si="111"/>
        <v>code</v>
      </c>
      <c r="I347" s="13" t="b">
        <f t="shared" si="112"/>
        <v>0</v>
      </c>
      <c r="J347" s="6">
        <f ca="1">OFFSET(program!$B$2,0,disasm!A347)</f>
        <v>21102</v>
      </c>
      <c r="K347" s="7">
        <f t="shared" ca="1" si="113"/>
        <v>2</v>
      </c>
      <c r="L347" s="7" t="str">
        <f t="shared" ca="1" si="114"/>
        <v xml:space="preserve">MUL </v>
      </c>
      <c r="M347" s="7">
        <f t="shared" ca="1" si="115"/>
        <v>4</v>
      </c>
      <c r="N347" s="7">
        <f t="shared" ca="1" si="116"/>
        <v>3</v>
      </c>
      <c r="O347" s="7">
        <f t="shared" ca="1" si="117"/>
        <v>2</v>
      </c>
      <c r="P347" s="8">
        <f t="shared" ca="1" si="118"/>
        <v>1</v>
      </c>
      <c r="Q347" s="8">
        <f t="shared" ca="1" si="119"/>
        <v>1</v>
      </c>
      <c r="R347" s="8">
        <f t="shared" ca="1" si="120"/>
        <v>2</v>
      </c>
      <c r="S347" s="8" t="str">
        <f t="shared" ca="1" si="121"/>
        <v>num</v>
      </c>
      <c r="T347" s="8" t="str">
        <f t="shared" ca="1" si="122"/>
        <v>addr</v>
      </c>
      <c r="U347" s="8" t="str">
        <f t="shared" ca="1" si="123"/>
        <v>num</v>
      </c>
      <c r="V347" s="7">
        <f ca="1">IF(P347="","",OFFSET(program!$B$2,0,disasm!$A347+COLUMN()-COLUMN($V347)+IF($I347,0,1)))</f>
        <v>1</v>
      </c>
      <c r="W347" s="7">
        <f ca="1">IF(Q347="","",OFFSET(program!$B$2,0,disasm!$A347+COLUMN()-COLUMN($V347)+IF($I347,0,1)))</f>
        <v>2037</v>
      </c>
      <c r="X347" s="7">
        <f ca="1">IF(R347="","",OFFSET(program!$B$2,0,disasm!$A347+COLUMN()-COLUMN($V347)+IF($I347,0,1)))</f>
        <v>0</v>
      </c>
      <c r="Y347" s="3" t="str">
        <f t="shared" ca="1" si="124"/>
        <v>1</v>
      </c>
      <c r="Z347" s="3" t="str">
        <f t="shared" ca="1" si="125"/>
        <v>fun1984+53</v>
      </c>
      <c r="AA347" s="3" t="str">
        <f t="shared" ca="1" si="126"/>
        <v>[SP+0]</v>
      </c>
      <c r="AB347" s="3" t="str">
        <f ca="1">" "
&amp;AF347
&amp;IF(AND(OR(K347=5,K347=6),MOD(INT(J347/1000),10)=1)," A2","")
&amp;IF(AND(NOT(I347),J347=109,OFFSET(program!$B$2,0,disasm!$A347+1)&gt;0,NOT(ISNUMBER(FIND(" A1 "," "&amp;AF347&amp;" "))))," AUTOLABEL","")
&amp;" "</f>
        <v xml:space="preserve"> A2 </v>
      </c>
      <c r="AF347" s="12" t="s">
        <v>19</v>
      </c>
    </row>
    <row r="348" spans="1:32" x14ac:dyDescent="0.2">
      <c r="A348" s="1">
        <f t="shared" ca="1" si="106"/>
        <v>2034</v>
      </c>
      <c r="B348" s="2" t="str">
        <f t="shared" ca="1" si="107"/>
        <v>fun1984+50</v>
      </c>
      <c r="C348" s="3" t="str">
        <f ca="1">_xlfn.TEXTJOIN(" ",FALSE,OFFSET(program!$B$2,0,A348,1,M348))</f>
        <v>1106 0 2525</v>
      </c>
      <c r="D348" s="4" t="str">
        <f ca="1">IF($H348="data",".dat "&amp;Y348,
IF($H348="str",".str "&amp;_xlfn.TEXTJOIN(" ",FALSE,OFFSET(program!$B$2,0,A348+1,1,M348-1)),
IF(O348&lt;&gt;0,"LD"&amp;O348&amp;"  "&amp;CHOOSE(O348,Y348,Z348)&amp;", "&amp;AA348,
$L348&amp;" "&amp;_xlfn.TEXTJOIN(", ",TRUE,$Y348:$AA348)
)))</f>
        <v>J=0  0, fun2525</v>
      </c>
      <c r="E348" s="19" t="b">
        <f t="shared" ca="1" si="108"/>
        <v>1</v>
      </c>
      <c r="F348" s="5" t="str">
        <f t="shared" ca="1" si="109"/>
        <v>fun1984</v>
      </c>
      <c r="G348" s="5">
        <f t="shared" ca="1" si="110"/>
        <v>1984</v>
      </c>
      <c r="H348" s="5" t="str">
        <f t="shared" si="111"/>
        <v>code</v>
      </c>
      <c r="I348" s="13" t="b">
        <f t="shared" si="112"/>
        <v>0</v>
      </c>
      <c r="J348" s="6">
        <f ca="1">OFFSET(program!$B$2,0,disasm!A348)</f>
        <v>1106</v>
      </c>
      <c r="K348" s="7">
        <f t="shared" ca="1" si="113"/>
        <v>6</v>
      </c>
      <c r="L348" s="7" t="str">
        <f t="shared" ca="1" si="114"/>
        <v xml:space="preserve">J=0 </v>
      </c>
      <c r="M348" s="7">
        <f t="shared" ca="1" si="115"/>
        <v>3</v>
      </c>
      <c r="N348" s="7">
        <f t="shared" ca="1" si="116"/>
        <v>2</v>
      </c>
      <c r="O348" s="7">
        <f t="shared" ca="1" si="117"/>
        <v>0</v>
      </c>
      <c r="P348" s="8">
        <f t="shared" ca="1" si="118"/>
        <v>1</v>
      </c>
      <c r="Q348" s="8">
        <f t="shared" ca="1" si="119"/>
        <v>1</v>
      </c>
      <c r="R348" s="8" t="str">
        <f t="shared" ca="1" si="120"/>
        <v/>
      </c>
      <c r="S348" s="8" t="str">
        <f t="shared" ca="1" si="121"/>
        <v>num</v>
      </c>
      <c r="T348" s="8" t="str">
        <f t="shared" ca="1" si="122"/>
        <v>addr</v>
      </c>
      <c r="U348" s="8" t="str">
        <f t="shared" ca="1" si="123"/>
        <v/>
      </c>
      <c r="V348" s="7">
        <f ca="1">IF(P348="","",OFFSET(program!$B$2,0,disasm!$A348+COLUMN()-COLUMN($V348)+IF($I348,0,1)))</f>
        <v>0</v>
      </c>
      <c r="W348" s="7">
        <f ca="1">IF(Q348="","",OFFSET(program!$B$2,0,disasm!$A348+COLUMN()-COLUMN($V348)+IF($I348,0,1)))</f>
        <v>2525</v>
      </c>
      <c r="X348" s="7" t="str">
        <f ca="1">IF(R348="","",OFFSET(program!$B$2,0,disasm!$A348+COLUMN()-COLUMN($V348)+IF($I348,0,1)))</f>
        <v/>
      </c>
      <c r="Y348" s="3" t="str">
        <f t="shared" ca="1" si="124"/>
        <v>0</v>
      </c>
      <c r="Z348" s="3" t="str">
        <f t="shared" ca="1" si="125"/>
        <v>fun2525</v>
      </c>
      <c r="AA348" s="3" t="str">
        <f t="shared" ca="1" si="126"/>
        <v/>
      </c>
      <c r="AB348" s="3" t="str">
        <f ca="1">" "
&amp;AF348
&amp;IF(AND(OR(K348=5,K348=6),MOD(INT(J348/1000),10)=1)," A2","")
&amp;IF(AND(NOT(I348),J348=109,OFFSET(program!$B$2,0,disasm!$A348+1)&gt;0,NOT(ISNUMBER(FIND(" A1 "," "&amp;AF348&amp;" "))))," AUTOLABEL","")
&amp;" "</f>
        <v xml:space="preserve">  A2 </v>
      </c>
    </row>
    <row r="349" spans="1:32" x14ac:dyDescent="0.2">
      <c r="A349" s="1">
        <f t="shared" ca="1" si="106"/>
        <v>2037</v>
      </c>
      <c r="B349" s="2" t="str">
        <f t="shared" ca="1" si="107"/>
        <v>fun1984+53</v>
      </c>
      <c r="C349" s="3" t="str">
        <f ca="1">_xlfn.TEXTJOIN(" ",FALSE,OFFSET(program!$B$2,0,A349,1,M349))</f>
        <v>1206 1 2054</v>
      </c>
      <c r="D349" s="4" t="str">
        <f ca="1">IF($H349="data",".dat "&amp;Y349,
IF($H349="str",".str "&amp;_xlfn.TEXTJOIN(" ",FALSE,OFFSET(program!$B$2,0,A349+1,1,M349-1)),
IF(O349&lt;&gt;0,"LD"&amp;O349&amp;"  "&amp;CHOOSE(O349,Y349,Z349)&amp;", "&amp;AA349,
$L349&amp;" "&amp;_xlfn.TEXTJOIN(", ",TRUE,$Y349:$AA349)
)))</f>
        <v>J=0  [SP+1], fun1984+70</v>
      </c>
      <c r="E349" s="19" t="b">
        <f t="shared" ca="1" si="108"/>
        <v>1</v>
      </c>
      <c r="F349" s="5" t="str">
        <f t="shared" ca="1" si="109"/>
        <v>fun1984</v>
      </c>
      <c r="G349" s="5">
        <f t="shared" ca="1" si="110"/>
        <v>1984</v>
      </c>
      <c r="H349" s="5" t="str">
        <f t="shared" si="111"/>
        <v>code</v>
      </c>
      <c r="I349" s="13" t="b">
        <f t="shared" si="112"/>
        <v>0</v>
      </c>
      <c r="J349" s="6">
        <f ca="1">OFFSET(program!$B$2,0,disasm!A349)</f>
        <v>1206</v>
      </c>
      <c r="K349" s="7">
        <f t="shared" ca="1" si="113"/>
        <v>6</v>
      </c>
      <c r="L349" s="7" t="str">
        <f t="shared" ca="1" si="114"/>
        <v xml:space="preserve">J=0 </v>
      </c>
      <c r="M349" s="7">
        <f t="shared" ca="1" si="115"/>
        <v>3</v>
      </c>
      <c r="N349" s="7">
        <f t="shared" ca="1" si="116"/>
        <v>2</v>
      </c>
      <c r="O349" s="7">
        <f t="shared" ca="1" si="117"/>
        <v>0</v>
      </c>
      <c r="P349" s="8">
        <f t="shared" ca="1" si="118"/>
        <v>2</v>
      </c>
      <c r="Q349" s="8">
        <f t="shared" ca="1" si="119"/>
        <v>1</v>
      </c>
      <c r="R349" s="8" t="str">
        <f t="shared" ca="1" si="120"/>
        <v/>
      </c>
      <c r="S349" s="8" t="str">
        <f t="shared" ca="1" si="121"/>
        <v>num</v>
      </c>
      <c r="T349" s="8" t="str">
        <f t="shared" ca="1" si="122"/>
        <v>addr</v>
      </c>
      <c r="U349" s="8" t="str">
        <f t="shared" ca="1" si="123"/>
        <v/>
      </c>
      <c r="V349" s="7">
        <f ca="1">IF(P349="","",OFFSET(program!$B$2,0,disasm!$A349+COLUMN()-COLUMN($V349)+IF($I349,0,1)))</f>
        <v>1</v>
      </c>
      <c r="W349" s="7">
        <f ca="1">IF(Q349="","",OFFSET(program!$B$2,0,disasm!$A349+COLUMN()-COLUMN($V349)+IF($I349,0,1)))</f>
        <v>2054</v>
      </c>
      <c r="X349" s="7" t="str">
        <f ca="1">IF(R349="","",OFFSET(program!$B$2,0,disasm!$A349+COLUMN()-COLUMN($V349)+IF($I349,0,1)))</f>
        <v/>
      </c>
      <c r="Y349" s="3" t="str">
        <f t="shared" ca="1" si="124"/>
        <v>[SP+1]</v>
      </c>
      <c r="Z349" s="3" t="str">
        <f t="shared" ca="1" si="125"/>
        <v>fun1984+70</v>
      </c>
      <c r="AA349" s="3" t="str">
        <f t="shared" ca="1" si="126"/>
        <v/>
      </c>
      <c r="AB349" s="3" t="str">
        <f ca="1">" "
&amp;AF349
&amp;IF(AND(OR(K349=5,K349=6),MOD(INT(J349/1000),10)=1)," A2","")
&amp;IF(AND(NOT(I349),J349=109,OFFSET(program!$B$2,0,disasm!$A349+1)&gt;0,NOT(ISNUMBER(FIND(" A1 "," "&amp;AF349&amp;" "))))," AUTOLABEL","")
&amp;" "</f>
        <v xml:space="preserve">  A2 </v>
      </c>
    </row>
    <row r="350" spans="1:32" x14ac:dyDescent="0.2">
      <c r="A350" s="1">
        <f t="shared" ca="1" si="106"/>
        <v>2040</v>
      </c>
      <c r="B350" s="2" t="str">
        <f t="shared" ca="1" si="107"/>
        <v>fun1984+56</v>
      </c>
      <c r="C350" s="3" t="str">
        <f ca="1">_xlfn.TEXTJOIN(" ",FALSE,OFFSET(program!$B$2,0,A350,1,M350))</f>
        <v>1201 -1 1934 2050</v>
      </c>
      <c r="D350" s="4" t="str">
        <f ca="1">IF($H350="data",".dat "&amp;Y350,
IF($H350="str",".str "&amp;_xlfn.TEXTJOIN(" ",FALSE,OFFSET(program!$B$2,0,A350+1,1,M350-1)),
IF(O350&lt;&gt;0,"LD"&amp;O350&amp;"  "&amp;CHOOSE(O350,Y350,Z350)&amp;", "&amp;AA350,
$L350&amp;" "&amp;_xlfn.TEXTJOIN(", ",TRUE,$Y350:$AA350)
)))</f>
        <v>ADD  [SP-1], cmd_handlers.drop, [fun1984+64.a2]</v>
      </c>
      <c r="E350" s="19" t="b">
        <f t="shared" ca="1" si="108"/>
        <v>1</v>
      </c>
      <c r="F350" s="5" t="str">
        <f t="shared" ca="1" si="109"/>
        <v>fun1984</v>
      </c>
      <c r="G350" s="5">
        <f t="shared" ca="1" si="110"/>
        <v>1984</v>
      </c>
      <c r="H350" s="5" t="str">
        <f t="shared" si="111"/>
        <v>code</v>
      </c>
      <c r="I350" s="13" t="b">
        <f t="shared" si="112"/>
        <v>0</v>
      </c>
      <c r="J350" s="6">
        <f ca="1">OFFSET(program!$B$2,0,disasm!A350)</f>
        <v>1201</v>
      </c>
      <c r="K350" s="7">
        <f t="shared" ca="1" si="113"/>
        <v>1</v>
      </c>
      <c r="L350" s="7" t="str">
        <f t="shared" ca="1" si="114"/>
        <v xml:space="preserve">ADD </v>
      </c>
      <c r="M350" s="7">
        <f t="shared" ca="1" si="115"/>
        <v>4</v>
      </c>
      <c r="N350" s="7">
        <f t="shared" ca="1" si="116"/>
        <v>3</v>
      </c>
      <c r="O350" s="7">
        <f t="shared" ca="1" si="117"/>
        <v>0</v>
      </c>
      <c r="P350" s="8">
        <f t="shared" ca="1" si="118"/>
        <v>2</v>
      </c>
      <c r="Q350" s="8">
        <f t="shared" ca="1" si="119"/>
        <v>1</v>
      </c>
      <c r="R350" s="8">
        <f t="shared" ca="1" si="120"/>
        <v>0</v>
      </c>
      <c r="S350" s="8" t="str">
        <f t="shared" ca="1" si="121"/>
        <v>num</v>
      </c>
      <c r="T350" s="8" t="str">
        <f t="shared" ca="1" si="122"/>
        <v>addr</v>
      </c>
      <c r="U350" s="8" t="str">
        <f t="shared" ca="1" si="123"/>
        <v>addr</v>
      </c>
      <c r="V350" s="7">
        <f ca="1">IF(P350="","",OFFSET(program!$B$2,0,disasm!$A350+COLUMN()-COLUMN($V350)+IF($I350,0,1)))</f>
        <v>-1</v>
      </c>
      <c r="W350" s="7">
        <f ca="1">IF(Q350="","",OFFSET(program!$B$2,0,disasm!$A350+COLUMN()-COLUMN($V350)+IF($I350,0,1)))</f>
        <v>1934</v>
      </c>
      <c r="X350" s="7">
        <f ca="1">IF(R350="","",OFFSET(program!$B$2,0,disasm!$A350+COLUMN()-COLUMN($V350)+IF($I350,0,1)))</f>
        <v>2050</v>
      </c>
      <c r="Y350" s="3" t="str">
        <f t="shared" ca="1" si="124"/>
        <v>[SP-1]</v>
      </c>
      <c r="Z350" s="3" t="str">
        <f t="shared" ca="1" si="125"/>
        <v>cmd_handlers.drop</v>
      </c>
      <c r="AA350" s="3" t="str">
        <f t="shared" ca="1" si="126"/>
        <v>[fun1984+64.a2]</v>
      </c>
      <c r="AB350" s="3" t="str">
        <f ca="1">" "
&amp;AF350
&amp;IF(AND(OR(K350=5,K350=6),MOD(INT(J350/1000),10)=1)," A2","")
&amp;IF(AND(NOT(I350),J350=109,OFFSET(program!$B$2,0,disasm!$A350+1)&gt;0,NOT(ISNUMBER(FIND(" A1 "," "&amp;AF350&amp;" "))))," AUTOLABEL","")
&amp;" "</f>
        <v xml:space="preserve"> A2 </v>
      </c>
      <c r="AF350" s="12" t="s">
        <v>19</v>
      </c>
    </row>
    <row r="351" spans="1:32" x14ac:dyDescent="0.2">
      <c r="A351" s="1">
        <f t="shared" ca="1" si="106"/>
        <v>2044</v>
      </c>
      <c r="B351" s="2" t="str">
        <f t="shared" ca="1" si="107"/>
        <v>fun1984+60</v>
      </c>
      <c r="C351" s="3" t="str">
        <f ca="1">_xlfn.TEXTJOIN(" ",FALSE,OFFSET(program!$B$2,0,A351,1,M351))</f>
        <v>21102 2051 1 0</v>
      </c>
      <c r="D351" s="4" t="str">
        <f ca="1">IF($H351="data",".dat "&amp;Y351,
IF($H351="str",".str "&amp;_xlfn.TEXTJOIN(" ",FALSE,OFFSET(program!$B$2,0,A351+1,1,M351-1)),
IF(O351&lt;&gt;0,"LD"&amp;O351&amp;"  "&amp;CHOOSE(O351,Y351,Z351)&amp;", "&amp;AA351,
$L351&amp;" "&amp;_xlfn.TEXTJOIN(", ",TRUE,$Y351:$AA351)
)))</f>
        <v>LD1  fun1984+67, [SP+0]</v>
      </c>
      <c r="E351" s="19" t="b">
        <f t="shared" ca="1" si="108"/>
        <v>1</v>
      </c>
      <c r="F351" s="5" t="str">
        <f t="shared" ca="1" si="109"/>
        <v>fun1984</v>
      </c>
      <c r="G351" s="5">
        <f t="shared" ca="1" si="110"/>
        <v>1984</v>
      </c>
      <c r="H351" s="5" t="str">
        <f t="shared" si="111"/>
        <v>code</v>
      </c>
      <c r="I351" s="13" t="b">
        <f t="shared" si="112"/>
        <v>0</v>
      </c>
      <c r="J351" s="6">
        <f ca="1">OFFSET(program!$B$2,0,disasm!A351)</f>
        <v>21102</v>
      </c>
      <c r="K351" s="7">
        <f t="shared" ca="1" si="113"/>
        <v>2</v>
      </c>
      <c r="L351" s="7" t="str">
        <f t="shared" ca="1" si="114"/>
        <v xml:space="preserve">MUL </v>
      </c>
      <c r="M351" s="7">
        <f t="shared" ca="1" si="115"/>
        <v>4</v>
      </c>
      <c r="N351" s="7">
        <f t="shared" ca="1" si="116"/>
        <v>3</v>
      </c>
      <c r="O351" s="7">
        <f t="shared" ca="1" si="117"/>
        <v>1</v>
      </c>
      <c r="P351" s="8">
        <f t="shared" ca="1" si="118"/>
        <v>1</v>
      </c>
      <c r="Q351" s="8">
        <f t="shared" ca="1" si="119"/>
        <v>1</v>
      </c>
      <c r="R351" s="8">
        <f t="shared" ca="1" si="120"/>
        <v>2</v>
      </c>
      <c r="S351" s="8" t="str">
        <f t="shared" ca="1" si="121"/>
        <v>addr</v>
      </c>
      <c r="T351" s="8" t="str">
        <f t="shared" ca="1" si="122"/>
        <v>num</v>
      </c>
      <c r="U351" s="8" t="str">
        <f t="shared" ca="1" si="123"/>
        <v>num</v>
      </c>
      <c r="V351" s="7">
        <f ca="1">IF(P351="","",OFFSET(program!$B$2,0,disasm!$A351+COLUMN()-COLUMN($V351)+IF($I351,0,1)))</f>
        <v>2051</v>
      </c>
      <c r="W351" s="7">
        <f ca="1">IF(Q351="","",OFFSET(program!$B$2,0,disasm!$A351+COLUMN()-COLUMN($V351)+IF($I351,0,1)))</f>
        <v>1</v>
      </c>
      <c r="X351" s="7">
        <f ca="1">IF(R351="","",OFFSET(program!$B$2,0,disasm!$A351+COLUMN()-COLUMN($V351)+IF($I351,0,1)))</f>
        <v>0</v>
      </c>
      <c r="Y351" s="3" t="str">
        <f t="shared" ca="1" si="124"/>
        <v>fun1984+67</v>
      </c>
      <c r="Z351" s="3" t="str">
        <f t="shared" ca="1" si="125"/>
        <v>1</v>
      </c>
      <c r="AA351" s="3" t="str">
        <f t="shared" ca="1" si="126"/>
        <v>[SP+0]</v>
      </c>
      <c r="AB351" s="3" t="str">
        <f ca="1">" "
&amp;AF351
&amp;IF(AND(OR(K351=5,K351=6),MOD(INT(J351/1000),10)=1)," A2","")
&amp;IF(AND(NOT(I351),J351=109,OFFSET(program!$B$2,0,disasm!$A351+1)&gt;0,NOT(ISNUMBER(FIND(" A1 "," "&amp;AF351&amp;" "))))," AUTOLABEL","")
&amp;" "</f>
        <v xml:space="preserve"> A1 </v>
      </c>
      <c r="AF351" s="12" t="s">
        <v>31</v>
      </c>
    </row>
    <row r="352" spans="1:32" x14ac:dyDescent="0.2">
      <c r="A352" s="1">
        <f t="shared" ca="1" si="106"/>
        <v>2048</v>
      </c>
      <c r="B352" s="2" t="str">
        <f t="shared" ca="1" si="107"/>
        <v>fun1984+64</v>
      </c>
      <c r="C352" s="3" t="str">
        <f ca="1">_xlfn.TEXTJOIN(" ",FALSE,OFFSET(program!$B$2,0,A352,1,M352))</f>
        <v>106 0 0</v>
      </c>
      <c r="D352" s="4" t="str">
        <f ca="1">IF($H352="data",".dat "&amp;Y352,
IF($H352="str",".str "&amp;_xlfn.TEXTJOIN(" ",FALSE,OFFSET(program!$B$2,0,A352+1,1,M352-1)),
IF(O352&lt;&gt;0,"LD"&amp;O352&amp;"  "&amp;CHOOSE(O352,Y352,Z352)&amp;", "&amp;AA352,
$L352&amp;" "&amp;_xlfn.TEXTJOIN(", ",TRUE,$Y352:$AA352)
)))</f>
        <v>J=0  0, [start]</v>
      </c>
      <c r="E352" s="19" t="b">
        <f t="shared" ca="1" si="108"/>
        <v>1</v>
      </c>
      <c r="F352" s="5" t="str">
        <f t="shared" ca="1" si="109"/>
        <v>fun1984</v>
      </c>
      <c r="G352" s="5">
        <f t="shared" ca="1" si="110"/>
        <v>1984</v>
      </c>
      <c r="H352" s="5" t="str">
        <f t="shared" si="111"/>
        <v>code</v>
      </c>
      <c r="I352" s="13" t="b">
        <f t="shared" si="112"/>
        <v>0</v>
      </c>
      <c r="J352" s="6">
        <f ca="1">OFFSET(program!$B$2,0,disasm!A352)</f>
        <v>106</v>
      </c>
      <c r="K352" s="7">
        <f t="shared" ca="1" si="113"/>
        <v>6</v>
      </c>
      <c r="L352" s="7" t="str">
        <f t="shared" ca="1" si="114"/>
        <v xml:space="preserve">J=0 </v>
      </c>
      <c r="M352" s="7">
        <f t="shared" ca="1" si="115"/>
        <v>3</v>
      </c>
      <c r="N352" s="7">
        <f t="shared" ca="1" si="116"/>
        <v>2</v>
      </c>
      <c r="O352" s="7">
        <f t="shared" ca="1" si="117"/>
        <v>0</v>
      </c>
      <c r="P352" s="8">
        <f t="shared" ca="1" si="118"/>
        <v>1</v>
      </c>
      <c r="Q352" s="8">
        <f t="shared" ca="1" si="119"/>
        <v>0</v>
      </c>
      <c r="R352" s="8" t="str">
        <f t="shared" ca="1" si="120"/>
        <v/>
      </c>
      <c r="S352" s="8" t="str">
        <f t="shared" ca="1" si="121"/>
        <v>num</v>
      </c>
      <c r="T352" s="8" t="str">
        <f t="shared" ca="1" si="122"/>
        <v>addr</v>
      </c>
      <c r="U352" s="8" t="str">
        <f t="shared" ca="1" si="123"/>
        <v/>
      </c>
      <c r="V352" s="7">
        <f ca="1">IF(P352="","",OFFSET(program!$B$2,0,disasm!$A352+COLUMN()-COLUMN($V352)+IF($I352,0,1)))</f>
        <v>0</v>
      </c>
      <c r="W352" s="7">
        <f ca="1">IF(Q352="","",OFFSET(program!$B$2,0,disasm!$A352+COLUMN()-COLUMN($V352)+IF($I352,0,1)))</f>
        <v>0</v>
      </c>
      <c r="X352" s="7" t="str">
        <f ca="1">IF(R352="","",OFFSET(program!$B$2,0,disasm!$A352+COLUMN()-COLUMN($V352)+IF($I352,0,1)))</f>
        <v/>
      </c>
      <c r="Y352" s="3" t="str">
        <f t="shared" ca="1" si="124"/>
        <v>0</v>
      </c>
      <c r="Z352" s="3" t="str">
        <f t="shared" ca="1" si="125"/>
        <v>[start]</v>
      </c>
      <c r="AA352" s="3" t="str">
        <f t="shared" ca="1" si="126"/>
        <v/>
      </c>
      <c r="AB352" s="3" t="str">
        <f ca="1">" "
&amp;AF352
&amp;IF(AND(OR(K352=5,K352=6),MOD(INT(J352/1000),10)=1)," A2","")
&amp;IF(AND(NOT(I352),J352=109,OFFSET(program!$B$2,0,disasm!$A352+1)&gt;0,NOT(ISNUMBER(FIND(" A1 "," "&amp;AF352&amp;" "))))," AUTOLABEL","")
&amp;" "</f>
        <v xml:space="preserve">  </v>
      </c>
    </row>
    <row r="353" spans="1:32" x14ac:dyDescent="0.2">
      <c r="A353" s="1">
        <f t="shared" ca="1" si="106"/>
        <v>2051</v>
      </c>
      <c r="B353" s="2" t="str">
        <f t="shared" ca="1" si="107"/>
        <v>fun1984+67</v>
      </c>
      <c r="C353" s="3" t="str">
        <f ca="1">_xlfn.TEXTJOIN(" ",FALSE,OFFSET(program!$B$2,0,A353,1,M353))</f>
        <v>1105 1 2076</v>
      </c>
      <c r="D353" s="4" t="str">
        <f ca="1">IF($H353="data",".dat "&amp;Y353,
IF($H353="str",".str "&amp;_xlfn.TEXTJOIN(" ",FALSE,OFFSET(program!$B$2,0,A353+1,1,M353-1)),
IF(O353&lt;&gt;0,"LD"&amp;O353&amp;"  "&amp;CHOOSE(O353,Y353,Z353)&amp;", "&amp;AA353,
$L353&amp;" "&amp;_xlfn.TEXTJOIN(", ",TRUE,$Y353:$AA353)
)))</f>
        <v>J!=0 1, fun1984+92</v>
      </c>
      <c r="E353" s="19" t="b">
        <f t="shared" ca="1" si="108"/>
        <v>1</v>
      </c>
      <c r="F353" s="5" t="str">
        <f t="shared" ca="1" si="109"/>
        <v>fun1984</v>
      </c>
      <c r="G353" s="5">
        <f t="shared" ca="1" si="110"/>
        <v>1984</v>
      </c>
      <c r="H353" s="5" t="str">
        <f t="shared" si="111"/>
        <v>code</v>
      </c>
      <c r="I353" s="13" t="b">
        <f t="shared" si="112"/>
        <v>0</v>
      </c>
      <c r="J353" s="6">
        <f ca="1">OFFSET(program!$B$2,0,disasm!A353)</f>
        <v>1105</v>
      </c>
      <c r="K353" s="7">
        <f t="shared" ca="1" si="113"/>
        <v>5</v>
      </c>
      <c r="L353" s="7" t="str">
        <f t="shared" ca="1" si="114"/>
        <v>J!=0</v>
      </c>
      <c r="M353" s="7">
        <f t="shared" ca="1" si="115"/>
        <v>3</v>
      </c>
      <c r="N353" s="7">
        <f t="shared" ca="1" si="116"/>
        <v>2</v>
      </c>
      <c r="O353" s="7">
        <f t="shared" ca="1" si="117"/>
        <v>0</v>
      </c>
      <c r="P353" s="8">
        <f t="shared" ca="1" si="118"/>
        <v>1</v>
      </c>
      <c r="Q353" s="8">
        <f t="shared" ca="1" si="119"/>
        <v>1</v>
      </c>
      <c r="R353" s="8" t="str">
        <f t="shared" ca="1" si="120"/>
        <v/>
      </c>
      <c r="S353" s="8" t="str">
        <f t="shared" ca="1" si="121"/>
        <v>num</v>
      </c>
      <c r="T353" s="8" t="str">
        <f t="shared" ca="1" si="122"/>
        <v>addr</v>
      </c>
      <c r="U353" s="8" t="str">
        <f t="shared" ca="1" si="123"/>
        <v/>
      </c>
      <c r="V353" s="7">
        <f ca="1">IF(P353="","",OFFSET(program!$B$2,0,disasm!$A353+COLUMN()-COLUMN($V353)+IF($I353,0,1)))</f>
        <v>1</v>
      </c>
      <c r="W353" s="7">
        <f ca="1">IF(Q353="","",OFFSET(program!$B$2,0,disasm!$A353+COLUMN()-COLUMN($V353)+IF($I353,0,1)))</f>
        <v>2076</v>
      </c>
      <c r="X353" s="7" t="str">
        <f ca="1">IF(R353="","",OFFSET(program!$B$2,0,disasm!$A353+COLUMN()-COLUMN($V353)+IF($I353,0,1)))</f>
        <v/>
      </c>
      <c r="Y353" s="3" t="str">
        <f t="shared" ca="1" si="124"/>
        <v>1</v>
      </c>
      <c r="Z353" s="3" t="str">
        <f t="shared" ca="1" si="125"/>
        <v>fun1984+92</v>
      </c>
      <c r="AA353" s="3" t="str">
        <f t="shared" ca="1" si="126"/>
        <v/>
      </c>
      <c r="AB353" s="3" t="str">
        <f ca="1">" "
&amp;AF353
&amp;IF(AND(OR(K353=5,K353=6),MOD(INT(J353/1000),10)=1)," A2","")
&amp;IF(AND(NOT(I353),J353=109,OFFSET(program!$B$2,0,disasm!$A353+1)&gt;0,NOT(ISNUMBER(FIND(" A1 "," "&amp;AF353&amp;" "))))," AUTOLABEL","")
&amp;" "</f>
        <v xml:space="preserve">  A2 </v>
      </c>
    </row>
    <row r="354" spans="1:32" x14ac:dyDescent="0.2">
      <c r="A354" s="1">
        <f t="shared" ca="1" si="106"/>
        <v>2054</v>
      </c>
      <c r="B354" s="2" t="str">
        <f t="shared" ca="1" si="107"/>
        <v>fun1984+70</v>
      </c>
      <c r="C354" s="3" t="str">
        <f ca="1">_xlfn.TEXTJOIN(" ",FALSE,OFFSET(program!$B$2,0,A354,1,M354))</f>
        <v>21201 -1 1 -1</v>
      </c>
      <c r="D354" s="4" t="str">
        <f ca="1">IF($H354="data",".dat "&amp;Y354,
IF($H354="str",".str "&amp;_xlfn.TEXTJOIN(" ",FALSE,OFFSET(program!$B$2,0,A354+1,1,M354-1)),
IF(O354&lt;&gt;0,"LD"&amp;O354&amp;"  "&amp;CHOOSE(O354,Y354,Z354)&amp;", "&amp;AA354,
$L354&amp;" "&amp;_xlfn.TEXTJOIN(", ",TRUE,$Y354:$AA354)
)))</f>
        <v>ADD  [SP-1], 1, [SP-1]</v>
      </c>
      <c r="E354" s="19" t="b">
        <f t="shared" ca="1" si="108"/>
        <v>1</v>
      </c>
      <c r="F354" s="5" t="str">
        <f t="shared" ca="1" si="109"/>
        <v>fun1984</v>
      </c>
      <c r="G354" s="5">
        <f t="shared" ca="1" si="110"/>
        <v>1984</v>
      </c>
      <c r="H354" s="5" t="str">
        <f t="shared" si="111"/>
        <v>code</v>
      </c>
      <c r="I354" s="13" t="b">
        <f t="shared" si="112"/>
        <v>0</v>
      </c>
      <c r="J354" s="6">
        <f ca="1">OFFSET(program!$B$2,0,disasm!A354)</f>
        <v>21201</v>
      </c>
      <c r="K354" s="7">
        <f t="shared" ca="1" si="113"/>
        <v>1</v>
      </c>
      <c r="L354" s="7" t="str">
        <f t="shared" ca="1" si="114"/>
        <v xml:space="preserve">ADD </v>
      </c>
      <c r="M354" s="7">
        <f t="shared" ca="1" si="115"/>
        <v>4</v>
      </c>
      <c r="N354" s="7">
        <f t="shared" ca="1" si="116"/>
        <v>3</v>
      </c>
      <c r="O354" s="7">
        <f t="shared" ca="1" si="117"/>
        <v>0</v>
      </c>
      <c r="P354" s="8">
        <f t="shared" ca="1" si="118"/>
        <v>2</v>
      </c>
      <c r="Q354" s="8">
        <f t="shared" ca="1" si="119"/>
        <v>1</v>
      </c>
      <c r="R354" s="8">
        <f t="shared" ca="1" si="120"/>
        <v>2</v>
      </c>
      <c r="S354" s="8" t="str">
        <f t="shared" ca="1" si="121"/>
        <v>num</v>
      </c>
      <c r="T354" s="8" t="str">
        <f t="shared" ca="1" si="122"/>
        <v>num</v>
      </c>
      <c r="U354" s="8" t="str">
        <f t="shared" ca="1" si="123"/>
        <v>num</v>
      </c>
      <c r="V354" s="7">
        <f ca="1">IF(P354="","",OFFSET(program!$B$2,0,disasm!$A354+COLUMN()-COLUMN($V354)+IF($I354,0,1)))</f>
        <v>-1</v>
      </c>
      <c r="W354" s="7">
        <f ca="1">IF(Q354="","",OFFSET(program!$B$2,0,disasm!$A354+COLUMN()-COLUMN($V354)+IF($I354,0,1)))</f>
        <v>1</v>
      </c>
      <c r="X354" s="7">
        <f ca="1">IF(R354="","",OFFSET(program!$B$2,0,disasm!$A354+COLUMN()-COLUMN($V354)+IF($I354,0,1)))</f>
        <v>-1</v>
      </c>
      <c r="Y354" s="3" t="str">
        <f t="shared" ca="1" si="124"/>
        <v>[SP-1]</v>
      </c>
      <c r="Z354" s="3" t="str">
        <f t="shared" ca="1" si="125"/>
        <v>1</v>
      </c>
      <c r="AA354" s="3" t="str">
        <f t="shared" ca="1" si="126"/>
        <v>[SP-1]</v>
      </c>
      <c r="AB354" s="3" t="str">
        <f ca="1">" "
&amp;AF354
&amp;IF(AND(OR(K354=5,K354=6),MOD(INT(J354/1000),10)=1)," A2","")
&amp;IF(AND(NOT(I354),J354=109,OFFSET(program!$B$2,0,disasm!$A354+1)&gt;0,NOT(ISNUMBER(FIND(" A1 "," "&amp;AF354&amp;" "))))," AUTOLABEL","")
&amp;" "</f>
        <v xml:space="preserve">  </v>
      </c>
    </row>
    <row r="355" spans="1:32" x14ac:dyDescent="0.2">
      <c r="A355" s="1">
        <f t="shared" ca="1" si="106"/>
        <v>2058</v>
      </c>
      <c r="B355" s="2" t="str">
        <f t="shared" ca="1" si="107"/>
        <v>fun1984+74</v>
      </c>
      <c r="C355" s="3" t="str">
        <f ca="1">_xlfn.TEXTJOIN(" ",FALSE,OFFSET(program!$B$2,0,A355,1,M355))</f>
        <v>21207 -1 7 -2</v>
      </c>
      <c r="D355" s="4" t="str">
        <f ca="1">IF($H355="data",".dat "&amp;Y355,
IF($H355="str",".str "&amp;_xlfn.TEXTJOIN(" ",FALSE,OFFSET(program!$B$2,0,A355+1,1,M355-1)),
IF(O355&lt;&gt;0,"LD"&amp;O355&amp;"  "&amp;CHOOSE(O355,Y355,Z355)&amp;", "&amp;AA355,
$L355&amp;" "&amp;_xlfn.TEXTJOIN(", ",TRUE,$Y355:$AA355)
)))</f>
        <v>CMP&lt; [SP-1], 7, [SP-2]</v>
      </c>
      <c r="E355" s="19" t="b">
        <f t="shared" ca="1" si="108"/>
        <v>1</v>
      </c>
      <c r="F355" s="5" t="str">
        <f t="shared" ca="1" si="109"/>
        <v>fun1984</v>
      </c>
      <c r="G355" s="5">
        <f t="shared" ca="1" si="110"/>
        <v>1984</v>
      </c>
      <c r="H355" s="5" t="str">
        <f t="shared" si="111"/>
        <v>code</v>
      </c>
      <c r="I355" s="13" t="b">
        <f t="shared" si="112"/>
        <v>0</v>
      </c>
      <c r="J355" s="6">
        <f ca="1">OFFSET(program!$B$2,0,disasm!A355)</f>
        <v>21207</v>
      </c>
      <c r="K355" s="7">
        <f t="shared" ca="1" si="113"/>
        <v>7</v>
      </c>
      <c r="L355" s="7" t="str">
        <f t="shared" ca="1" si="114"/>
        <v>CMP&lt;</v>
      </c>
      <c r="M355" s="7">
        <f t="shared" ca="1" si="115"/>
        <v>4</v>
      </c>
      <c r="N355" s="7">
        <f t="shared" ca="1" si="116"/>
        <v>3</v>
      </c>
      <c r="O355" s="7">
        <f t="shared" ca="1" si="117"/>
        <v>0</v>
      </c>
      <c r="P355" s="8">
        <f t="shared" ca="1" si="118"/>
        <v>2</v>
      </c>
      <c r="Q355" s="8">
        <f t="shared" ca="1" si="119"/>
        <v>1</v>
      </c>
      <c r="R355" s="8">
        <f t="shared" ca="1" si="120"/>
        <v>2</v>
      </c>
      <c r="S355" s="8" t="str">
        <f t="shared" ca="1" si="121"/>
        <v>num</v>
      </c>
      <c r="T355" s="8" t="str">
        <f t="shared" ca="1" si="122"/>
        <v>num</v>
      </c>
      <c r="U355" s="8" t="str">
        <f t="shared" ca="1" si="123"/>
        <v>num</v>
      </c>
      <c r="V355" s="7">
        <f ca="1">IF(P355="","",OFFSET(program!$B$2,0,disasm!$A355+COLUMN()-COLUMN($V355)+IF($I355,0,1)))</f>
        <v>-1</v>
      </c>
      <c r="W355" s="7">
        <f ca="1">IF(Q355="","",OFFSET(program!$B$2,0,disasm!$A355+COLUMN()-COLUMN($V355)+IF($I355,0,1)))</f>
        <v>7</v>
      </c>
      <c r="X355" s="7">
        <f ca="1">IF(R355="","",OFFSET(program!$B$2,0,disasm!$A355+COLUMN()-COLUMN($V355)+IF($I355,0,1)))</f>
        <v>-2</v>
      </c>
      <c r="Y355" s="3" t="str">
        <f t="shared" ca="1" si="124"/>
        <v>[SP-1]</v>
      </c>
      <c r="Z355" s="3" t="str">
        <f t="shared" ca="1" si="125"/>
        <v>7</v>
      </c>
      <c r="AA355" s="3" t="str">
        <f t="shared" ca="1" si="126"/>
        <v>[SP-2]</v>
      </c>
      <c r="AB355" s="3" t="str">
        <f ca="1">" "
&amp;AF355
&amp;IF(AND(OR(K355=5,K355=6),MOD(INT(J355/1000),10)=1)," A2","")
&amp;IF(AND(NOT(I355),J355=109,OFFSET(program!$B$2,0,disasm!$A355+1)&gt;0,NOT(ISNUMBER(FIND(" A1 "," "&amp;AF355&amp;" "))))," AUTOLABEL","")
&amp;" "</f>
        <v xml:space="preserve">  </v>
      </c>
    </row>
    <row r="356" spans="1:32" x14ac:dyDescent="0.2">
      <c r="A356" s="1">
        <f t="shared" ca="1" si="106"/>
        <v>2062</v>
      </c>
      <c r="B356" s="2" t="str">
        <f t="shared" ca="1" si="107"/>
        <v>fun1984+78</v>
      </c>
      <c r="C356" s="3" t="str">
        <f ca="1">_xlfn.TEXTJOIN(" ",FALSE,OFFSET(program!$B$2,0,A356,1,M356))</f>
        <v>1205 -2 2014</v>
      </c>
      <c r="D356" s="4" t="str">
        <f ca="1">IF($H356="data",".dat "&amp;Y356,
IF($H356="str",".str "&amp;_xlfn.TEXTJOIN(" ",FALSE,OFFSET(program!$B$2,0,A356+1,1,M356-1)),
IF(O356&lt;&gt;0,"LD"&amp;O356&amp;"  "&amp;CHOOSE(O356,Y356,Z356)&amp;", "&amp;AA356,
$L356&amp;" "&amp;_xlfn.TEXTJOIN(", ",TRUE,$Y356:$AA356)
)))</f>
        <v>J!=0 [SP-2], fun1984+30</v>
      </c>
      <c r="E356" s="19" t="b">
        <f t="shared" ca="1" si="108"/>
        <v>1</v>
      </c>
      <c r="F356" s="5" t="str">
        <f t="shared" ca="1" si="109"/>
        <v>fun1984</v>
      </c>
      <c r="G356" s="5">
        <f t="shared" ca="1" si="110"/>
        <v>1984</v>
      </c>
      <c r="H356" s="5" t="str">
        <f t="shared" si="111"/>
        <v>code</v>
      </c>
      <c r="I356" s="13" t="b">
        <f t="shared" si="112"/>
        <v>0</v>
      </c>
      <c r="J356" s="6">
        <f ca="1">OFFSET(program!$B$2,0,disasm!A356)</f>
        <v>1205</v>
      </c>
      <c r="K356" s="7">
        <f t="shared" ca="1" si="113"/>
        <v>5</v>
      </c>
      <c r="L356" s="7" t="str">
        <f t="shared" ca="1" si="114"/>
        <v>J!=0</v>
      </c>
      <c r="M356" s="7">
        <f t="shared" ca="1" si="115"/>
        <v>3</v>
      </c>
      <c r="N356" s="7">
        <f t="shared" ca="1" si="116"/>
        <v>2</v>
      </c>
      <c r="O356" s="7">
        <f t="shared" ca="1" si="117"/>
        <v>0</v>
      </c>
      <c r="P356" s="8">
        <f t="shared" ca="1" si="118"/>
        <v>2</v>
      </c>
      <c r="Q356" s="8">
        <f t="shared" ca="1" si="119"/>
        <v>1</v>
      </c>
      <c r="R356" s="8" t="str">
        <f t="shared" ca="1" si="120"/>
        <v/>
      </c>
      <c r="S356" s="8" t="str">
        <f t="shared" ca="1" si="121"/>
        <v>num</v>
      </c>
      <c r="T356" s="8" t="str">
        <f t="shared" ca="1" si="122"/>
        <v>addr</v>
      </c>
      <c r="U356" s="8" t="str">
        <f t="shared" ca="1" si="123"/>
        <v/>
      </c>
      <c r="V356" s="7">
        <f ca="1">IF(P356="","",OFFSET(program!$B$2,0,disasm!$A356+COLUMN()-COLUMN($V356)+IF($I356,0,1)))</f>
        <v>-2</v>
      </c>
      <c r="W356" s="7">
        <f ca="1">IF(Q356="","",OFFSET(program!$B$2,0,disasm!$A356+COLUMN()-COLUMN($V356)+IF($I356,0,1)))</f>
        <v>2014</v>
      </c>
      <c r="X356" s="7" t="str">
        <f ca="1">IF(R356="","",OFFSET(program!$B$2,0,disasm!$A356+COLUMN()-COLUMN($V356)+IF($I356,0,1)))</f>
        <v/>
      </c>
      <c r="Y356" s="3" t="str">
        <f t="shared" ca="1" si="124"/>
        <v>[SP-2]</v>
      </c>
      <c r="Z356" s="3" t="str">
        <f t="shared" ca="1" si="125"/>
        <v>fun1984+30</v>
      </c>
      <c r="AA356" s="3" t="str">
        <f t="shared" ca="1" si="126"/>
        <v/>
      </c>
      <c r="AB356" s="3" t="str">
        <f ca="1">" "
&amp;AF356
&amp;IF(AND(OR(K356=5,K356=6),MOD(INT(J356/1000),10)=1)," A2","")
&amp;IF(AND(NOT(I356),J356=109,OFFSET(program!$B$2,0,disasm!$A356+1)&gt;0,NOT(ISNUMBER(FIND(" A1 "," "&amp;AF356&amp;" "))))," AUTOLABEL","")
&amp;" "</f>
        <v xml:space="preserve">  A2 </v>
      </c>
      <c r="AF356" s="12"/>
    </row>
    <row r="357" spans="1:32" x14ac:dyDescent="0.2">
      <c r="A357" s="1">
        <f t="shared" ca="1" si="106"/>
        <v>2065</v>
      </c>
      <c r="B357" s="2" t="str">
        <f t="shared" ca="1" si="107"/>
        <v>fun1984+81</v>
      </c>
      <c r="C357" s="3" t="str">
        <f ca="1">_xlfn.TEXTJOIN(" ",FALSE,OFFSET(program!$B$2,0,A357,1,M357))</f>
        <v>21102 1 177 1</v>
      </c>
      <c r="D357" s="4" t="str">
        <f ca="1">IF($H357="data",".dat "&amp;Y357,
IF($H357="str",".str "&amp;_xlfn.TEXTJOIN(" ",FALSE,OFFSET(program!$B$2,0,A357+1,1,M357-1)),
IF(O357&lt;&gt;0,"LD"&amp;O357&amp;"  "&amp;CHOOSE(O357,Y357,Z357)&amp;", "&amp;AA357,
$L357&amp;" "&amp;_xlfn.TEXTJOIN(", ",TRUE,$Y357:$AA357)
)))</f>
        <v>LD2  177, [SP+1]</v>
      </c>
      <c r="E357" s="19" t="b">
        <f t="shared" ca="1" si="108"/>
        <v>1</v>
      </c>
      <c r="F357" s="5" t="str">
        <f t="shared" ca="1" si="109"/>
        <v>fun1984</v>
      </c>
      <c r="G357" s="5">
        <f t="shared" ca="1" si="110"/>
        <v>1984</v>
      </c>
      <c r="H357" s="5" t="str">
        <f t="shared" si="111"/>
        <v>code</v>
      </c>
      <c r="I357" s="13" t="b">
        <f t="shared" si="112"/>
        <v>0</v>
      </c>
      <c r="J357" s="6">
        <f ca="1">OFFSET(program!$B$2,0,disasm!A357)</f>
        <v>21102</v>
      </c>
      <c r="K357" s="7">
        <f t="shared" ca="1" si="113"/>
        <v>2</v>
      </c>
      <c r="L357" s="7" t="str">
        <f t="shared" ca="1" si="114"/>
        <v xml:space="preserve">MUL </v>
      </c>
      <c r="M357" s="7">
        <f t="shared" ca="1" si="115"/>
        <v>4</v>
      </c>
      <c r="N357" s="7">
        <f t="shared" ca="1" si="116"/>
        <v>3</v>
      </c>
      <c r="O357" s="7">
        <f t="shared" ca="1" si="117"/>
        <v>2</v>
      </c>
      <c r="P357" s="8">
        <f t="shared" ca="1" si="118"/>
        <v>1</v>
      </c>
      <c r="Q357" s="8">
        <f t="shared" ca="1" si="119"/>
        <v>1</v>
      </c>
      <c r="R357" s="8">
        <f t="shared" ca="1" si="120"/>
        <v>2</v>
      </c>
      <c r="S357" s="8" t="str">
        <f t="shared" ca="1" si="121"/>
        <v>num</v>
      </c>
      <c r="T357" s="8" t="str">
        <f t="shared" ca="1" si="122"/>
        <v>num</v>
      </c>
      <c r="U357" s="8" t="str">
        <f t="shared" ca="1" si="123"/>
        <v>num</v>
      </c>
      <c r="V357" s="7">
        <f ca="1">IF(P357="","",OFFSET(program!$B$2,0,disasm!$A357+COLUMN()-COLUMN($V357)+IF($I357,0,1)))</f>
        <v>1</v>
      </c>
      <c r="W357" s="7">
        <f ca="1">IF(Q357="","",OFFSET(program!$B$2,0,disasm!$A357+COLUMN()-COLUMN($V357)+IF($I357,0,1)))</f>
        <v>177</v>
      </c>
      <c r="X357" s="7">
        <f ca="1">IF(R357="","",OFFSET(program!$B$2,0,disasm!$A357+COLUMN()-COLUMN($V357)+IF($I357,0,1)))</f>
        <v>1</v>
      </c>
      <c r="Y357" s="3" t="str">
        <f t="shared" ca="1" si="124"/>
        <v>1</v>
      </c>
      <c r="Z357" s="3" t="str">
        <f t="shared" ca="1" si="125"/>
        <v>177</v>
      </c>
      <c r="AA357" s="3" t="str">
        <f t="shared" ca="1" si="126"/>
        <v>[SP+1]</v>
      </c>
      <c r="AB357" s="3" t="str">
        <f ca="1">" "
&amp;AF357
&amp;IF(AND(OR(K357=5,K357=6),MOD(INT(J357/1000),10)=1)," A2","")
&amp;IF(AND(NOT(I357),J357=109,OFFSET(program!$B$2,0,disasm!$A357+1)&gt;0,NOT(ISNUMBER(FIND(" A1 "," "&amp;AF357&amp;" "))))," AUTOLABEL","")
&amp;" "</f>
        <v xml:space="preserve">  </v>
      </c>
    </row>
    <row r="358" spans="1:32" x14ac:dyDescent="0.2">
      <c r="A358" s="1">
        <f t="shared" ca="1" si="106"/>
        <v>2069</v>
      </c>
      <c r="B358" s="2" t="str">
        <f t="shared" ca="1" si="107"/>
        <v>fun1984+85</v>
      </c>
      <c r="C358" s="3" t="str">
        <f ca="1">_xlfn.TEXTJOIN(" ",FALSE,OFFSET(program!$B$2,0,A358,1,M358))</f>
        <v>21102 1 2076 0</v>
      </c>
      <c r="D358" s="4" t="str">
        <f ca="1">IF($H358="data",".dat "&amp;Y358,
IF($H358="str",".str "&amp;_xlfn.TEXTJOIN(" ",FALSE,OFFSET(program!$B$2,0,A358+1,1,M358-1)),
IF(O358&lt;&gt;0,"LD"&amp;O358&amp;"  "&amp;CHOOSE(O358,Y358,Z358)&amp;", "&amp;AA358,
$L358&amp;" "&amp;_xlfn.TEXTJOIN(", ",TRUE,$Y358:$AA358)
)))</f>
        <v>LD2  2076, [SP+0]</v>
      </c>
      <c r="E358" s="19" t="b">
        <f t="shared" ca="1" si="108"/>
        <v>1</v>
      </c>
      <c r="F358" s="5" t="str">
        <f t="shared" ca="1" si="109"/>
        <v>fun1984</v>
      </c>
      <c r="G358" s="5">
        <f t="shared" ca="1" si="110"/>
        <v>1984</v>
      </c>
      <c r="H358" s="5" t="str">
        <f t="shared" si="111"/>
        <v>code</v>
      </c>
      <c r="I358" s="13" t="b">
        <f t="shared" si="112"/>
        <v>0</v>
      </c>
      <c r="J358" s="6">
        <f ca="1">OFFSET(program!$B$2,0,disasm!A358)</f>
        <v>21102</v>
      </c>
      <c r="K358" s="7">
        <f t="shared" ca="1" si="113"/>
        <v>2</v>
      </c>
      <c r="L358" s="7" t="str">
        <f t="shared" ca="1" si="114"/>
        <v xml:space="preserve">MUL </v>
      </c>
      <c r="M358" s="7">
        <f t="shared" ca="1" si="115"/>
        <v>4</v>
      </c>
      <c r="N358" s="7">
        <f t="shared" ca="1" si="116"/>
        <v>3</v>
      </c>
      <c r="O358" s="7">
        <f t="shared" ca="1" si="117"/>
        <v>2</v>
      </c>
      <c r="P358" s="8">
        <f t="shared" ca="1" si="118"/>
        <v>1</v>
      </c>
      <c r="Q358" s="8">
        <f t="shared" ca="1" si="119"/>
        <v>1</v>
      </c>
      <c r="R358" s="8">
        <f t="shared" ca="1" si="120"/>
        <v>2</v>
      </c>
      <c r="S358" s="8" t="str">
        <f t="shared" ca="1" si="121"/>
        <v>num</v>
      </c>
      <c r="T358" s="8" t="str">
        <f t="shared" ca="1" si="122"/>
        <v>num</v>
      </c>
      <c r="U358" s="8" t="str">
        <f t="shared" ca="1" si="123"/>
        <v>num</v>
      </c>
      <c r="V358" s="7">
        <f ca="1">IF(P358="","",OFFSET(program!$B$2,0,disasm!$A358+COLUMN()-COLUMN($V358)+IF($I358,0,1)))</f>
        <v>1</v>
      </c>
      <c r="W358" s="7">
        <f ca="1">IF(Q358="","",OFFSET(program!$B$2,0,disasm!$A358+COLUMN()-COLUMN($V358)+IF($I358,0,1)))</f>
        <v>2076</v>
      </c>
      <c r="X358" s="7">
        <f ca="1">IF(R358="","",OFFSET(program!$B$2,0,disasm!$A358+COLUMN()-COLUMN($V358)+IF($I358,0,1)))</f>
        <v>0</v>
      </c>
      <c r="Y358" s="3" t="str">
        <f t="shared" ca="1" si="124"/>
        <v>1</v>
      </c>
      <c r="Z358" s="3" t="str">
        <f t="shared" ca="1" si="125"/>
        <v>2076</v>
      </c>
      <c r="AA358" s="3" t="str">
        <f t="shared" ca="1" si="126"/>
        <v>[SP+0]</v>
      </c>
      <c r="AB358" s="3" t="str">
        <f ca="1">" "
&amp;AF358
&amp;IF(AND(OR(K358=5,K358=6),MOD(INT(J358/1000),10)=1)," A2","")
&amp;IF(AND(NOT(I358),J358=109,OFFSET(program!$B$2,0,disasm!$A358+1)&gt;0,NOT(ISNUMBER(FIND(" A1 "," "&amp;AF358&amp;" "))))," AUTOLABEL","")
&amp;" "</f>
        <v xml:space="preserve">  </v>
      </c>
    </row>
    <row r="359" spans="1:32" x14ac:dyDescent="0.2">
      <c r="A359" s="1">
        <f t="shared" ca="1" si="106"/>
        <v>2073</v>
      </c>
      <c r="B359" s="2" t="str">
        <f t="shared" ca="1" si="107"/>
        <v>fun1984+89</v>
      </c>
      <c r="C359" s="3" t="str">
        <f ca="1">_xlfn.TEXTJOIN(" ",FALSE,OFFSET(program!$B$2,0,A359,1,M359))</f>
        <v>1106 0 1234</v>
      </c>
      <c r="D359" s="4" t="str">
        <f ca="1">IF($H359="data",".dat "&amp;Y359,
IF($H359="str",".str "&amp;_xlfn.TEXTJOIN(" ",FALSE,OFFSET(program!$B$2,0,A359+1,1,M359-1)),
IF(O359&lt;&gt;0,"LD"&amp;O359&amp;"  "&amp;CHOOSE(O359,Y359,Z359)&amp;", "&amp;AA359,
$L359&amp;" "&amp;_xlfn.TEXTJOIN(", ",TRUE,$Y359:$AA359)
)))</f>
        <v>J=0  0, print_coded_string</v>
      </c>
      <c r="E359" s="19" t="b">
        <f t="shared" ca="1" si="108"/>
        <v>1</v>
      </c>
      <c r="F359" s="5" t="str">
        <f t="shared" ca="1" si="109"/>
        <v>fun1984</v>
      </c>
      <c r="G359" s="5">
        <f t="shared" ca="1" si="110"/>
        <v>1984</v>
      </c>
      <c r="H359" s="5" t="str">
        <f t="shared" si="111"/>
        <v>code</v>
      </c>
      <c r="I359" s="13" t="b">
        <f t="shared" si="112"/>
        <v>0</v>
      </c>
      <c r="J359" s="6">
        <f ca="1">OFFSET(program!$B$2,0,disasm!A359)</f>
        <v>1106</v>
      </c>
      <c r="K359" s="7">
        <f t="shared" ca="1" si="113"/>
        <v>6</v>
      </c>
      <c r="L359" s="7" t="str">
        <f t="shared" ca="1" si="114"/>
        <v xml:space="preserve">J=0 </v>
      </c>
      <c r="M359" s="7">
        <f t="shared" ca="1" si="115"/>
        <v>3</v>
      </c>
      <c r="N359" s="7">
        <f t="shared" ca="1" si="116"/>
        <v>2</v>
      </c>
      <c r="O359" s="7">
        <f t="shared" ca="1" si="117"/>
        <v>0</v>
      </c>
      <c r="P359" s="8">
        <f t="shared" ca="1" si="118"/>
        <v>1</v>
      </c>
      <c r="Q359" s="8">
        <f t="shared" ca="1" si="119"/>
        <v>1</v>
      </c>
      <c r="R359" s="8" t="str">
        <f t="shared" ca="1" si="120"/>
        <v/>
      </c>
      <c r="S359" s="8" t="str">
        <f t="shared" ca="1" si="121"/>
        <v>num</v>
      </c>
      <c r="T359" s="8" t="str">
        <f t="shared" ca="1" si="122"/>
        <v>addr</v>
      </c>
      <c r="U359" s="8" t="str">
        <f t="shared" ca="1" si="123"/>
        <v/>
      </c>
      <c r="V359" s="7">
        <f ca="1">IF(P359="","",OFFSET(program!$B$2,0,disasm!$A359+COLUMN()-COLUMN($V359)+IF($I359,0,1)))</f>
        <v>0</v>
      </c>
      <c r="W359" s="7">
        <f ca="1">IF(Q359="","",OFFSET(program!$B$2,0,disasm!$A359+COLUMN()-COLUMN($V359)+IF($I359,0,1)))</f>
        <v>1234</v>
      </c>
      <c r="X359" s="7" t="str">
        <f ca="1">IF(R359="","",OFFSET(program!$B$2,0,disasm!$A359+COLUMN()-COLUMN($V359)+IF($I359,0,1)))</f>
        <v/>
      </c>
      <c r="Y359" s="3" t="str">
        <f t="shared" ca="1" si="124"/>
        <v>0</v>
      </c>
      <c r="Z359" s="3" t="str">
        <f t="shared" ca="1" si="125"/>
        <v>print_coded_string</v>
      </c>
      <c r="AA359" s="3" t="str">
        <f t="shared" ca="1" si="126"/>
        <v/>
      </c>
      <c r="AB359" s="3" t="str">
        <f ca="1">" "
&amp;AF359
&amp;IF(AND(OR(K359=5,K359=6),MOD(INT(J359/1000),10)=1)," A2","")
&amp;IF(AND(NOT(I359),J359=109,OFFSET(program!$B$2,0,disasm!$A359+1)&gt;0,NOT(ISNUMBER(FIND(" A1 "," "&amp;AF359&amp;" "))))," AUTOLABEL","")
&amp;" "</f>
        <v xml:space="preserve">  A2 </v>
      </c>
    </row>
    <row r="360" spans="1:32" x14ac:dyDescent="0.2">
      <c r="A360" s="1">
        <f t="shared" ca="1" si="106"/>
        <v>2076</v>
      </c>
      <c r="B360" s="2" t="str">
        <f t="shared" ca="1" si="107"/>
        <v>fun1984+92</v>
      </c>
      <c r="C360" s="3" t="str">
        <f ca="1">_xlfn.TEXTJOIN(" ",FALSE,OFFSET(program!$B$2,0,A360,1,M360))</f>
        <v>109 -3</v>
      </c>
      <c r="D360" s="4" t="str">
        <f ca="1">IF($H360="data",".dat "&amp;Y360,
IF($H360="str",".str "&amp;_xlfn.TEXTJOIN(" ",FALSE,OFFSET(program!$B$2,0,A360+1,1,M360-1)),
IF(O360&lt;&gt;0,"LD"&amp;O360&amp;"  "&amp;CHOOSE(O360,Y360,Z360)&amp;", "&amp;AA360,
$L360&amp;" "&amp;_xlfn.TEXTJOIN(", ",TRUE,$Y360:$AA360)
)))</f>
        <v>SP+  -3</v>
      </c>
      <c r="E360" s="19" t="b">
        <f t="shared" ca="1" si="108"/>
        <v>1</v>
      </c>
      <c r="F360" s="5" t="str">
        <f t="shared" ca="1" si="109"/>
        <v>fun1984</v>
      </c>
      <c r="G360" s="5">
        <f t="shared" ca="1" si="110"/>
        <v>1984</v>
      </c>
      <c r="H360" s="5" t="str">
        <f t="shared" si="111"/>
        <v>code</v>
      </c>
      <c r="I360" s="13" t="b">
        <f t="shared" si="112"/>
        <v>0</v>
      </c>
      <c r="J360" s="6">
        <f ca="1">OFFSET(program!$B$2,0,disasm!A360)</f>
        <v>109</v>
      </c>
      <c r="K360" s="7">
        <f t="shared" ca="1" si="113"/>
        <v>9</v>
      </c>
      <c r="L360" s="7" t="str">
        <f t="shared" ca="1" si="114"/>
        <v xml:space="preserve">SP+ </v>
      </c>
      <c r="M360" s="7">
        <f t="shared" ca="1" si="115"/>
        <v>2</v>
      </c>
      <c r="N360" s="7">
        <f t="shared" ca="1" si="116"/>
        <v>1</v>
      </c>
      <c r="O360" s="7">
        <f t="shared" ca="1" si="117"/>
        <v>0</v>
      </c>
      <c r="P360" s="8">
        <f t="shared" ca="1" si="118"/>
        <v>1</v>
      </c>
      <c r="Q360" s="8" t="str">
        <f t="shared" ca="1" si="119"/>
        <v/>
      </c>
      <c r="R360" s="8" t="str">
        <f t="shared" ca="1" si="120"/>
        <v/>
      </c>
      <c r="S360" s="8" t="str">
        <f t="shared" ca="1" si="121"/>
        <v>num</v>
      </c>
      <c r="T360" s="8" t="str">
        <f t="shared" ca="1" si="122"/>
        <v/>
      </c>
      <c r="U360" s="8" t="str">
        <f t="shared" ca="1" si="123"/>
        <v/>
      </c>
      <c r="V360" s="7">
        <f ca="1">IF(P360="","",OFFSET(program!$B$2,0,disasm!$A360+COLUMN()-COLUMN($V360)+IF($I360,0,1)))</f>
        <v>-3</v>
      </c>
      <c r="W360" s="7" t="str">
        <f ca="1">IF(Q360="","",OFFSET(program!$B$2,0,disasm!$A360+COLUMN()-COLUMN($V360)+IF($I360,0,1)))</f>
        <v/>
      </c>
      <c r="X360" s="7" t="str">
        <f ca="1">IF(R360="","",OFFSET(program!$B$2,0,disasm!$A360+COLUMN()-COLUMN($V360)+IF($I360,0,1)))</f>
        <v/>
      </c>
      <c r="Y360" s="3" t="str">
        <f t="shared" ca="1" si="124"/>
        <v>-3</v>
      </c>
      <c r="Z360" s="3" t="str">
        <f t="shared" ca="1" si="125"/>
        <v/>
      </c>
      <c r="AA360" s="3" t="str">
        <f t="shared" ca="1" si="126"/>
        <v/>
      </c>
      <c r="AB360" s="3" t="str">
        <f ca="1">" "
&amp;AF360
&amp;IF(AND(OR(K360=5,K360=6),MOD(INT(J360/1000),10)=1)," A2","")
&amp;IF(AND(NOT(I360),J360=109,OFFSET(program!$B$2,0,disasm!$A360+1)&gt;0,NOT(ISNUMBER(FIND(" A1 "," "&amp;AF360&amp;" "))))," AUTOLABEL","")
&amp;" "</f>
        <v xml:space="preserve">  </v>
      </c>
    </row>
    <row r="361" spans="1:32" x14ac:dyDescent="0.2">
      <c r="A361" s="1">
        <f t="shared" ca="1" si="106"/>
        <v>2078</v>
      </c>
      <c r="B361" s="2" t="str">
        <f t="shared" ca="1" si="107"/>
        <v>fun1984+94</v>
      </c>
      <c r="C361" s="3" t="str">
        <f ca="1">_xlfn.TEXTJOIN(" ",FALSE,OFFSET(program!$B$2,0,A361,1,M361))</f>
        <v>2106 0 0</v>
      </c>
      <c r="D361" s="4" t="str">
        <f ca="1">IF($H361="data",".dat "&amp;Y361,
IF($H361="str",".str "&amp;_xlfn.TEXTJOIN(" ",FALSE,OFFSET(program!$B$2,0,A361+1,1,M361-1)),
IF(O361&lt;&gt;0,"LD"&amp;O361&amp;"  "&amp;CHOOSE(O361,Y361,Z361)&amp;", "&amp;AA361,
$L361&amp;" "&amp;_xlfn.TEXTJOIN(", ",TRUE,$Y361:$AA361)
)))</f>
        <v>J=0  0, [SP+0]</v>
      </c>
      <c r="E361" s="19" t="b">
        <f t="shared" ca="1" si="108"/>
        <v>1</v>
      </c>
      <c r="F361" s="5" t="str">
        <f t="shared" ca="1" si="109"/>
        <v>fun1984</v>
      </c>
      <c r="G361" s="5">
        <f t="shared" ca="1" si="110"/>
        <v>1984</v>
      </c>
      <c r="H361" s="5" t="str">
        <f t="shared" si="111"/>
        <v>code</v>
      </c>
      <c r="I361" s="13" t="b">
        <f t="shared" si="112"/>
        <v>0</v>
      </c>
      <c r="J361" s="6">
        <f ca="1">OFFSET(program!$B$2,0,disasm!A361)</f>
        <v>2106</v>
      </c>
      <c r="K361" s="7">
        <f t="shared" ca="1" si="113"/>
        <v>6</v>
      </c>
      <c r="L361" s="7" t="str">
        <f t="shared" ca="1" si="114"/>
        <v xml:space="preserve">J=0 </v>
      </c>
      <c r="M361" s="7">
        <f t="shared" ca="1" si="115"/>
        <v>3</v>
      </c>
      <c r="N361" s="7">
        <f t="shared" ca="1" si="116"/>
        <v>2</v>
      </c>
      <c r="O361" s="7">
        <f t="shared" ca="1" si="117"/>
        <v>0</v>
      </c>
      <c r="P361" s="8">
        <f t="shared" ca="1" si="118"/>
        <v>1</v>
      </c>
      <c r="Q361" s="8">
        <f t="shared" ca="1" si="119"/>
        <v>2</v>
      </c>
      <c r="R361" s="8" t="str">
        <f t="shared" ca="1" si="120"/>
        <v/>
      </c>
      <c r="S361" s="8" t="str">
        <f t="shared" ca="1" si="121"/>
        <v>num</v>
      </c>
      <c r="T361" s="8" t="str">
        <f t="shared" ca="1" si="122"/>
        <v>num</v>
      </c>
      <c r="U361" s="8" t="str">
        <f t="shared" ca="1" si="123"/>
        <v/>
      </c>
      <c r="V361" s="7">
        <f ca="1">IF(P361="","",OFFSET(program!$B$2,0,disasm!$A361+COLUMN()-COLUMN($V361)+IF($I361,0,1)))</f>
        <v>0</v>
      </c>
      <c r="W361" s="7">
        <f ca="1">IF(Q361="","",OFFSET(program!$B$2,0,disasm!$A361+COLUMN()-COLUMN($V361)+IF($I361,0,1)))</f>
        <v>0</v>
      </c>
      <c r="X361" s="7" t="str">
        <f ca="1">IF(R361="","",OFFSET(program!$B$2,0,disasm!$A361+COLUMN()-COLUMN($V361)+IF($I361,0,1)))</f>
        <v/>
      </c>
      <c r="Y361" s="3" t="str">
        <f t="shared" ca="1" si="124"/>
        <v>0</v>
      </c>
      <c r="Z361" s="3" t="str">
        <f t="shared" ca="1" si="125"/>
        <v>[SP+0]</v>
      </c>
      <c r="AA361" s="3" t="str">
        <f t="shared" ca="1" si="126"/>
        <v/>
      </c>
      <c r="AB361" s="3" t="str">
        <f ca="1">" "
&amp;AF361
&amp;IF(AND(OR(K361=5,K361=6),MOD(INT(J361/1000),10)=1)," A2","")
&amp;IF(AND(NOT(I361),J361=109,OFFSET(program!$B$2,0,disasm!$A361+1)&gt;0,NOT(ISNUMBER(FIND(" A1 "," "&amp;AF361&amp;" "))))," AUTOLABEL","")
&amp;" "</f>
        <v xml:space="preserve">  </v>
      </c>
    </row>
    <row r="362" spans="1:32" x14ac:dyDescent="0.2">
      <c r="A362" s="1">
        <f t="shared" ca="1" si="106"/>
        <v>2081</v>
      </c>
      <c r="B362" s="2" t="str">
        <f t="shared" ca="1" si="107"/>
        <v>fun2081</v>
      </c>
      <c r="C362" s="3" t="str">
        <f ca="1">_xlfn.TEXTJOIN(" ",FALSE,OFFSET(program!$B$2,0,A362,1,M362))</f>
        <v>109 3</v>
      </c>
      <c r="D362" s="4" t="str">
        <f ca="1">IF($H362="data",".dat "&amp;Y362,
IF($H362="str",".str "&amp;_xlfn.TEXTJOIN(" ",FALSE,OFFSET(program!$B$2,0,A362+1,1,M362-1)),
IF(O362&lt;&gt;0,"LD"&amp;O362&amp;"  "&amp;CHOOSE(O362,Y362,Z362)&amp;", "&amp;AA362,
$L362&amp;" "&amp;_xlfn.TEXTJOIN(", ",TRUE,$Y362:$AA362)
)))</f>
        <v>SP+  3</v>
      </c>
      <c r="E362" s="19" t="b">
        <f t="shared" ca="1" si="108"/>
        <v>0</v>
      </c>
      <c r="F362" s="5" t="str">
        <f t="shared" ca="1" si="109"/>
        <v>fun2081</v>
      </c>
      <c r="G362" s="5">
        <f t="shared" ca="1" si="110"/>
        <v>2081</v>
      </c>
      <c r="H362" s="5" t="str">
        <f t="shared" si="111"/>
        <v>code</v>
      </c>
      <c r="I362" s="13" t="b">
        <f t="shared" si="112"/>
        <v>0</v>
      </c>
      <c r="J362" s="6">
        <f ca="1">OFFSET(program!$B$2,0,disasm!A362)</f>
        <v>109</v>
      </c>
      <c r="K362" s="7">
        <f t="shared" ca="1" si="113"/>
        <v>9</v>
      </c>
      <c r="L362" s="7" t="str">
        <f t="shared" ca="1" si="114"/>
        <v xml:space="preserve">SP+ </v>
      </c>
      <c r="M362" s="7">
        <f t="shared" ca="1" si="115"/>
        <v>2</v>
      </c>
      <c r="N362" s="7">
        <f t="shared" ca="1" si="116"/>
        <v>1</v>
      </c>
      <c r="O362" s="7">
        <f t="shared" ca="1" si="117"/>
        <v>0</v>
      </c>
      <c r="P362" s="8">
        <f t="shared" ca="1" si="118"/>
        <v>1</v>
      </c>
      <c r="Q362" s="8" t="str">
        <f t="shared" ca="1" si="119"/>
        <v/>
      </c>
      <c r="R362" s="8" t="str">
        <f t="shared" ca="1" si="120"/>
        <v/>
      </c>
      <c r="S362" s="8" t="str">
        <f t="shared" ca="1" si="121"/>
        <v>num</v>
      </c>
      <c r="T362" s="8" t="str">
        <f t="shared" ca="1" si="122"/>
        <v/>
      </c>
      <c r="U362" s="8" t="str">
        <f t="shared" ca="1" si="123"/>
        <v/>
      </c>
      <c r="V362" s="7">
        <f ca="1">IF(P362="","",OFFSET(program!$B$2,0,disasm!$A362+COLUMN()-COLUMN($V362)+IF($I362,0,1)))</f>
        <v>3</v>
      </c>
      <c r="W362" s="7" t="str">
        <f ca="1">IF(Q362="","",OFFSET(program!$B$2,0,disasm!$A362+COLUMN()-COLUMN($V362)+IF($I362,0,1)))</f>
        <v/>
      </c>
      <c r="X362" s="7" t="str">
        <f ca="1">IF(R362="","",OFFSET(program!$B$2,0,disasm!$A362+COLUMN()-COLUMN($V362)+IF($I362,0,1)))</f>
        <v/>
      </c>
      <c r="Y362" s="3" t="str">
        <f t="shared" ca="1" si="124"/>
        <v>3</v>
      </c>
      <c r="Z362" s="3" t="str">
        <f t="shared" ca="1" si="125"/>
        <v/>
      </c>
      <c r="AA362" s="3" t="str">
        <f t="shared" ca="1" si="126"/>
        <v/>
      </c>
      <c r="AB362" s="3" t="str">
        <f ca="1">" "
&amp;AF362
&amp;IF(AND(OR(K362=5,K362=6),MOD(INT(J362/1000),10)=1)," A2","")
&amp;IF(AND(NOT(I362),J362=109,OFFSET(program!$B$2,0,disasm!$A362+1)&gt;0,NOT(ISNUMBER(FIND(" A1 "," "&amp;AF362&amp;" "))))," AUTOLABEL","")
&amp;" "</f>
        <v xml:space="preserve">  AUTOLABEL </v>
      </c>
    </row>
    <row r="363" spans="1:32" x14ac:dyDescent="0.2">
      <c r="A363" s="1">
        <f t="shared" ca="1" si="106"/>
        <v>2083</v>
      </c>
      <c r="B363" s="2" t="str">
        <f t="shared" ca="1" si="107"/>
        <v>fun2081+2</v>
      </c>
      <c r="C363" s="3" t="str">
        <f ca="1">_xlfn.TEXTJOIN(" ",FALSE,OFFSET(program!$B$2,0,A363,1,M363))</f>
        <v>2001 1128 -2 2088</v>
      </c>
      <c r="D363" s="4" t="str">
        <f ca="1">IF($H363="data",".dat "&amp;Y363,
IF($H363="str",".str "&amp;_xlfn.TEXTJOIN(" ",FALSE,OFFSET(program!$B$2,0,A363+1,1,M363-1)),
IF(O363&lt;&gt;0,"LD"&amp;O363&amp;"  "&amp;CHOOSE(O363,Y363,Z363)&amp;", "&amp;AA363,
$L363&amp;" "&amp;_xlfn.TEXTJOIN(", ",TRUE,$Y363:$AA363)
)))</f>
        <v>ADD  [current_room], [SP-2], [fun2081+6.a1]</v>
      </c>
      <c r="E363" s="19" t="b">
        <f t="shared" ca="1" si="108"/>
        <v>0</v>
      </c>
      <c r="F363" s="5" t="str">
        <f t="shared" ca="1" si="109"/>
        <v>fun2081</v>
      </c>
      <c r="G363" s="5">
        <f t="shared" ca="1" si="110"/>
        <v>2081</v>
      </c>
      <c r="H363" s="5" t="str">
        <f t="shared" si="111"/>
        <v>code</v>
      </c>
      <c r="I363" s="13" t="b">
        <f t="shared" si="112"/>
        <v>0</v>
      </c>
      <c r="J363" s="6">
        <f ca="1">OFFSET(program!$B$2,0,disasm!A363)</f>
        <v>2001</v>
      </c>
      <c r="K363" s="7">
        <f t="shared" ca="1" si="113"/>
        <v>1</v>
      </c>
      <c r="L363" s="7" t="str">
        <f t="shared" ca="1" si="114"/>
        <v xml:space="preserve">ADD </v>
      </c>
      <c r="M363" s="7">
        <f t="shared" ca="1" si="115"/>
        <v>4</v>
      </c>
      <c r="N363" s="7">
        <f t="shared" ca="1" si="116"/>
        <v>3</v>
      </c>
      <c r="O363" s="7">
        <f t="shared" ca="1" si="117"/>
        <v>0</v>
      </c>
      <c r="P363" s="8">
        <f t="shared" ca="1" si="118"/>
        <v>0</v>
      </c>
      <c r="Q363" s="8">
        <f t="shared" ca="1" si="119"/>
        <v>2</v>
      </c>
      <c r="R363" s="8">
        <f t="shared" ca="1" si="120"/>
        <v>0</v>
      </c>
      <c r="S363" s="8" t="str">
        <f t="shared" ca="1" si="121"/>
        <v>addr</v>
      </c>
      <c r="T363" s="8" t="str">
        <f t="shared" ca="1" si="122"/>
        <v>num</v>
      </c>
      <c r="U363" s="8" t="str">
        <f t="shared" ca="1" si="123"/>
        <v>addr</v>
      </c>
      <c r="V363" s="7">
        <f ca="1">IF(P363="","",OFFSET(program!$B$2,0,disasm!$A363+COLUMN()-COLUMN($V363)+IF($I363,0,1)))</f>
        <v>1128</v>
      </c>
      <c r="W363" s="7">
        <f ca="1">IF(Q363="","",OFFSET(program!$B$2,0,disasm!$A363+COLUMN()-COLUMN($V363)+IF($I363,0,1)))</f>
        <v>-2</v>
      </c>
      <c r="X363" s="7">
        <f ca="1">IF(R363="","",OFFSET(program!$B$2,0,disasm!$A363+COLUMN()-COLUMN($V363)+IF($I363,0,1)))</f>
        <v>2088</v>
      </c>
      <c r="Y363" s="3" t="str">
        <f t="shared" ca="1" si="124"/>
        <v>[current_room]</v>
      </c>
      <c r="Z363" s="3" t="str">
        <f t="shared" ca="1" si="125"/>
        <v>[SP-2]</v>
      </c>
      <c r="AA363" s="3" t="str">
        <f t="shared" ca="1" si="126"/>
        <v>[fun2081+6.a1]</v>
      </c>
      <c r="AB363" s="3" t="str">
        <f ca="1">" "
&amp;AF363
&amp;IF(AND(OR(K363=5,K363=6),MOD(INT(J363/1000),10)=1)," A2","")
&amp;IF(AND(NOT(I363),J363=109,OFFSET(program!$B$2,0,disasm!$A363+1)&gt;0,NOT(ISNUMBER(FIND(" A1 "," "&amp;AF363&amp;" "))))," AUTOLABEL","")
&amp;" "</f>
        <v xml:space="preserve">  </v>
      </c>
    </row>
    <row r="364" spans="1:32" x14ac:dyDescent="0.2">
      <c r="A364" s="1">
        <f t="shared" ca="1" si="106"/>
        <v>2087</v>
      </c>
      <c r="B364" s="2" t="str">
        <f t="shared" ca="1" si="107"/>
        <v>fun2081+6</v>
      </c>
      <c r="C364" s="3" t="str">
        <f ca="1">_xlfn.TEXTJOIN(" ",FALSE,OFFSET(program!$B$2,0,A364,1,M364))</f>
        <v>21002 0 1 -1</v>
      </c>
      <c r="D364" s="4" t="str">
        <f ca="1">IF($H364="data",".dat "&amp;Y364,
IF($H364="str",".str "&amp;_xlfn.TEXTJOIN(" ",FALSE,OFFSET(program!$B$2,0,A364+1,1,M364-1)),
IF(O364&lt;&gt;0,"LD"&amp;O364&amp;"  "&amp;CHOOSE(O364,Y364,Z364)&amp;", "&amp;AA364,
$L364&amp;" "&amp;_xlfn.TEXTJOIN(", ",TRUE,$Y364:$AA364)
)))</f>
        <v>LD1  [start], [SP-1]</v>
      </c>
      <c r="E364" s="19" t="b">
        <f t="shared" ca="1" si="108"/>
        <v>0</v>
      </c>
      <c r="F364" s="5" t="str">
        <f t="shared" ca="1" si="109"/>
        <v>fun2081</v>
      </c>
      <c r="G364" s="5">
        <f t="shared" ca="1" si="110"/>
        <v>2081</v>
      </c>
      <c r="H364" s="5" t="str">
        <f t="shared" si="111"/>
        <v>code</v>
      </c>
      <c r="I364" s="13" t="b">
        <f t="shared" si="112"/>
        <v>0</v>
      </c>
      <c r="J364" s="6">
        <f ca="1">OFFSET(program!$B$2,0,disasm!A364)</f>
        <v>21002</v>
      </c>
      <c r="K364" s="7">
        <f t="shared" ca="1" si="113"/>
        <v>2</v>
      </c>
      <c r="L364" s="7" t="str">
        <f t="shared" ca="1" si="114"/>
        <v xml:space="preserve">MUL </v>
      </c>
      <c r="M364" s="7">
        <f t="shared" ca="1" si="115"/>
        <v>4</v>
      </c>
      <c r="N364" s="7">
        <f t="shared" ca="1" si="116"/>
        <v>3</v>
      </c>
      <c r="O364" s="7">
        <f t="shared" ca="1" si="117"/>
        <v>1</v>
      </c>
      <c r="P364" s="8">
        <f t="shared" ca="1" si="118"/>
        <v>0</v>
      </c>
      <c r="Q364" s="8">
        <f t="shared" ca="1" si="119"/>
        <v>1</v>
      </c>
      <c r="R364" s="8">
        <f t="shared" ca="1" si="120"/>
        <v>2</v>
      </c>
      <c r="S364" s="8" t="str">
        <f t="shared" ca="1" si="121"/>
        <v>addr</v>
      </c>
      <c r="T364" s="8" t="str">
        <f t="shared" ca="1" si="122"/>
        <v>num</v>
      </c>
      <c r="U364" s="8" t="str">
        <f t="shared" ca="1" si="123"/>
        <v>num</v>
      </c>
      <c r="V364" s="7">
        <f ca="1">IF(P364="","",OFFSET(program!$B$2,0,disasm!$A364+COLUMN()-COLUMN($V364)+IF($I364,0,1)))</f>
        <v>0</v>
      </c>
      <c r="W364" s="7">
        <f ca="1">IF(Q364="","",OFFSET(program!$B$2,0,disasm!$A364+COLUMN()-COLUMN($V364)+IF($I364,0,1)))</f>
        <v>1</v>
      </c>
      <c r="X364" s="7">
        <f ca="1">IF(R364="","",OFFSET(program!$B$2,0,disasm!$A364+COLUMN()-COLUMN($V364)+IF($I364,0,1)))</f>
        <v>-1</v>
      </c>
      <c r="Y364" s="3" t="str">
        <f t="shared" ca="1" si="124"/>
        <v>[start]</v>
      </c>
      <c r="Z364" s="3" t="str">
        <f t="shared" ca="1" si="125"/>
        <v>1</v>
      </c>
      <c r="AA364" s="3" t="str">
        <f t="shared" ca="1" si="126"/>
        <v>[SP-1]</v>
      </c>
      <c r="AB364" s="3" t="str">
        <f ca="1">" "
&amp;AF364
&amp;IF(AND(OR(K364=5,K364=6),MOD(INT(J364/1000),10)=1)," A2","")
&amp;IF(AND(NOT(I364),J364=109,OFFSET(program!$B$2,0,disasm!$A364+1)&gt;0,NOT(ISNUMBER(FIND(" A1 "," "&amp;AF364&amp;" "))))," AUTOLABEL","")
&amp;" "</f>
        <v xml:space="preserve">  </v>
      </c>
    </row>
    <row r="365" spans="1:32" x14ac:dyDescent="0.2">
      <c r="A365" s="1">
        <f t="shared" ca="1" si="106"/>
        <v>2091</v>
      </c>
      <c r="B365" s="2" t="str">
        <f t="shared" ca="1" si="107"/>
        <v>fun2081+10</v>
      </c>
      <c r="C365" s="3" t="str">
        <f ca="1">_xlfn.TEXTJOIN(" ",FALSE,OFFSET(program!$B$2,0,A365,1,M365))</f>
        <v>1205 -1 2108</v>
      </c>
      <c r="D365" s="4" t="str">
        <f ca="1">IF($H365="data",".dat "&amp;Y365,
IF($H365="str",".str "&amp;_xlfn.TEXTJOIN(" ",FALSE,OFFSET(program!$B$2,0,A365+1,1,M365-1)),
IF(O365&lt;&gt;0,"LD"&amp;O365&amp;"  "&amp;CHOOSE(O365,Y365,Z365)&amp;", "&amp;AA365,
$L365&amp;" "&amp;_xlfn.TEXTJOIN(", ",TRUE,$Y365:$AA365)
)))</f>
        <v>J!=0 [SP-1], fun2081+27</v>
      </c>
      <c r="E365" s="19" t="b">
        <f t="shared" ca="1" si="108"/>
        <v>0</v>
      </c>
      <c r="F365" s="5" t="str">
        <f t="shared" ca="1" si="109"/>
        <v>fun2081</v>
      </c>
      <c r="G365" s="5">
        <f t="shared" ca="1" si="110"/>
        <v>2081</v>
      </c>
      <c r="H365" s="5" t="str">
        <f t="shared" si="111"/>
        <v>code</v>
      </c>
      <c r="I365" s="13" t="b">
        <f t="shared" si="112"/>
        <v>0</v>
      </c>
      <c r="J365" s="6">
        <f ca="1">OFFSET(program!$B$2,0,disasm!A365)</f>
        <v>1205</v>
      </c>
      <c r="K365" s="7">
        <f t="shared" ca="1" si="113"/>
        <v>5</v>
      </c>
      <c r="L365" s="7" t="str">
        <f t="shared" ca="1" si="114"/>
        <v>J!=0</v>
      </c>
      <c r="M365" s="7">
        <f t="shared" ca="1" si="115"/>
        <v>3</v>
      </c>
      <c r="N365" s="7">
        <f t="shared" ca="1" si="116"/>
        <v>2</v>
      </c>
      <c r="O365" s="7">
        <f t="shared" ca="1" si="117"/>
        <v>0</v>
      </c>
      <c r="P365" s="8">
        <f t="shared" ca="1" si="118"/>
        <v>2</v>
      </c>
      <c r="Q365" s="8">
        <f t="shared" ca="1" si="119"/>
        <v>1</v>
      </c>
      <c r="R365" s="8" t="str">
        <f t="shared" ca="1" si="120"/>
        <v/>
      </c>
      <c r="S365" s="8" t="str">
        <f t="shared" ca="1" si="121"/>
        <v>num</v>
      </c>
      <c r="T365" s="8" t="str">
        <f t="shared" ca="1" si="122"/>
        <v>addr</v>
      </c>
      <c r="U365" s="8" t="str">
        <f t="shared" ca="1" si="123"/>
        <v/>
      </c>
      <c r="V365" s="7">
        <f ca="1">IF(P365="","",OFFSET(program!$B$2,0,disasm!$A365+COLUMN()-COLUMN($V365)+IF($I365,0,1)))</f>
        <v>-1</v>
      </c>
      <c r="W365" s="7">
        <f ca="1">IF(Q365="","",OFFSET(program!$B$2,0,disasm!$A365+COLUMN()-COLUMN($V365)+IF($I365,0,1)))</f>
        <v>2108</v>
      </c>
      <c r="X365" s="7" t="str">
        <f ca="1">IF(R365="","",OFFSET(program!$B$2,0,disasm!$A365+COLUMN()-COLUMN($V365)+IF($I365,0,1)))</f>
        <v/>
      </c>
      <c r="Y365" s="3" t="str">
        <f t="shared" ca="1" si="124"/>
        <v>[SP-1]</v>
      </c>
      <c r="Z365" s="3" t="str">
        <f t="shared" ca="1" si="125"/>
        <v>fun2081+27</v>
      </c>
      <c r="AA365" s="3" t="str">
        <f t="shared" ca="1" si="126"/>
        <v/>
      </c>
      <c r="AB365" s="3" t="str">
        <f ca="1">" "
&amp;AF365
&amp;IF(AND(OR(K365=5,K365=6),MOD(INT(J365/1000),10)=1)," A2","")
&amp;IF(AND(NOT(I365),J365=109,OFFSET(program!$B$2,0,disasm!$A365+1)&gt;0,NOT(ISNUMBER(FIND(" A1 "," "&amp;AF365&amp;" "))))," AUTOLABEL","")
&amp;" "</f>
        <v xml:space="preserve">  A2 </v>
      </c>
    </row>
    <row r="366" spans="1:32" x14ac:dyDescent="0.2">
      <c r="A366" s="1">
        <f t="shared" ca="1" si="106"/>
        <v>2094</v>
      </c>
      <c r="B366" s="2" t="str">
        <f t="shared" ca="1" si="107"/>
        <v>fun2081+13</v>
      </c>
      <c r="C366" s="3" t="str">
        <f ca="1">_xlfn.TEXTJOIN(" ",FALSE,OFFSET(program!$B$2,0,A366,1,M366))</f>
        <v>21101 0 201 1</v>
      </c>
      <c r="D366" s="4" t="str">
        <f ca="1">IF($H366="data",".dat "&amp;Y366,
IF($H366="str",".str "&amp;_xlfn.TEXTJOIN(" ",FALSE,OFFSET(program!$B$2,0,A366+1,1,M366-1)),
IF(O366&lt;&gt;0,"LD"&amp;O366&amp;"  "&amp;CHOOSE(O366,Y366,Z366)&amp;", "&amp;AA366,
$L366&amp;" "&amp;_xlfn.TEXTJOIN(", ",TRUE,$Y366:$AA366)
)))</f>
        <v>LD2  201, [SP+1]</v>
      </c>
      <c r="E366" s="19" t="b">
        <f t="shared" ca="1" si="108"/>
        <v>0</v>
      </c>
      <c r="F366" s="5" t="str">
        <f t="shared" ca="1" si="109"/>
        <v>fun2081</v>
      </c>
      <c r="G366" s="5">
        <f t="shared" ca="1" si="110"/>
        <v>2081</v>
      </c>
      <c r="H366" s="5" t="str">
        <f t="shared" si="111"/>
        <v>code</v>
      </c>
      <c r="I366" s="13" t="b">
        <f t="shared" si="112"/>
        <v>0</v>
      </c>
      <c r="J366" s="6">
        <f ca="1">OFFSET(program!$B$2,0,disasm!A366)</f>
        <v>21101</v>
      </c>
      <c r="K366" s="7">
        <f t="shared" ca="1" si="113"/>
        <v>1</v>
      </c>
      <c r="L366" s="7" t="str">
        <f t="shared" ca="1" si="114"/>
        <v xml:space="preserve">ADD </v>
      </c>
      <c r="M366" s="7">
        <f t="shared" ca="1" si="115"/>
        <v>4</v>
      </c>
      <c r="N366" s="7">
        <f t="shared" ca="1" si="116"/>
        <v>3</v>
      </c>
      <c r="O366" s="7">
        <f t="shared" ca="1" si="117"/>
        <v>2</v>
      </c>
      <c r="P366" s="8">
        <f t="shared" ca="1" si="118"/>
        <v>1</v>
      </c>
      <c r="Q366" s="8">
        <f t="shared" ca="1" si="119"/>
        <v>1</v>
      </c>
      <c r="R366" s="8">
        <f t="shared" ca="1" si="120"/>
        <v>2</v>
      </c>
      <c r="S366" s="8" t="str">
        <f t="shared" ca="1" si="121"/>
        <v>num</v>
      </c>
      <c r="T366" s="8" t="str">
        <f t="shared" ca="1" si="122"/>
        <v>num</v>
      </c>
      <c r="U366" s="8" t="str">
        <f t="shared" ca="1" si="123"/>
        <v>num</v>
      </c>
      <c r="V366" s="7">
        <f ca="1">IF(P366="","",OFFSET(program!$B$2,0,disasm!$A366+COLUMN()-COLUMN($V366)+IF($I366,0,1)))</f>
        <v>0</v>
      </c>
      <c r="W366" s="7">
        <f ca="1">IF(Q366="","",OFFSET(program!$B$2,0,disasm!$A366+COLUMN()-COLUMN($V366)+IF($I366,0,1)))</f>
        <v>201</v>
      </c>
      <c r="X366" s="7">
        <f ca="1">IF(R366="","",OFFSET(program!$B$2,0,disasm!$A366+COLUMN()-COLUMN($V366)+IF($I366,0,1)))</f>
        <v>1</v>
      </c>
      <c r="Y366" s="3" t="str">
        <f t="shared" ca="1" si="124"/>
        <v>0</v>
      </c>
      <c r="Z366" s="3" t="str">
        <f t="shared" ca="1" si="125"/>
        <v>201</v>
      </c>
      <c r="AA366" s="3" t="str">
        <f t="shared" ca="1" si="126"/>
        <v>[SP+1]</v>
      </c>
      <c r="AB366" s="3" t="str">
        <f ca="1">" "
&amp;AF366
&amp;IF(AND(OR(K366=5,K366=6),MOD(INT(J366/1000),10)=1)," A2","")
&amp;IF(AND(NOT(I366),J366=109,OFFSET(program!$B$2,0,disasm!$A366+1)&gt;0,NOT(ISNUMBER(FIND(" A1 "," "&amp;AF366&amp;" "))))," AUTOLABEL","")
&amp;" "</f>
        <v xml:space="preserve">  </v>
      </c>
    </row>
    <row r="367" spans="1:32" x14ac:dyDescent="0.2">
      <c r="A367" s="1">
        <f t="shared" ca="1" si="106"/>
        <v>2098</v>
      </c>
      <c r="B367" s="2" t="str">
        <f t="shared" ca="1" si="107"/>
        <v>fun2081+17</v>
      </c>
      <c r="C367" s="3" t="str">
        <f ca="1">_xlfn.TEXTJOIN(" ",FALSE,OFFSET(program!$B$2,0,A367,1,M367))</f>
        <v>21101 2105 0 0</v>
      </c>
      <c r="D367" s="4" t="str">
        <f ca="1">IF($H367="data",".dat "&amp;Y367,
IF($H367="str",".str "&amp;_xlfn.TEXTJOIN(" ",FALSE,OFFSET(program!$B$2,0,A367+1,1,M367-1)),
IF(O367&lt;&gt;0,"LD"&amp;O367&amp;"  "&amp;CHOOSE(O367,Y367,Z367)&amp;", "&amp;AA367,
$L367&amp;" "&amp;_xlfn.TEXTJOIN(", ",TRUE,$Y367:$AA367)
)))</f>
        <v>LD1  2105, [SP+0]</v>
      </c>
      <c r="E367" s="19" t="b">
        <f t="shared" ca="1" si="108"/>
        <v>0</v>
      </c>
      <c r="F367" s="5" t="str">
        <f t="shared" ca="1" si="109"/>
        <v>fun2081</v>
      </c>
      <c r="G367" s="5">
        <f t="shared" ca="1" si="110"/>
        <v>2081</v>
      </c>
      <c r="H367" s="5" t="str">
        <f t="shared" si="111"/>
        <v>code</v>
      </c>
      <c r="I367" s="13" t="b">
        <f t="shared" si="112"/>
        <v>0</v>
      </c>
      <c r="J367" s="6">
        <f ca="1">OFFSET(program!$B$2,0,disasm!A367)</f>
        <v>21101</v>
      </c>
      <c r="K367" s="7">
        <f t="shared" ca="1" si="113"/>
        <v>1</v>
      </c>
      <c r="L367" s="7" t="str">
        <f t="shared" ca="1" si="114"/>
        <v xml:space="preserve">ADD </v>
      </c>
      <c r="M367" s="7">
        <f t="shared" ca="1" si="115"/>
        <v>4</v>
      </c>
      <c r="N367" s="7">
        <f t="shared" ca="1" si="116"/>
        <v>3</v>
      </c>
      <c r="O367" s="7">
        <f t="shared" ca="1" si="117"/>
        <v>1</v>
      </c>
      <c r="P367" s="8">
        <f t="shared" ca="1" si="118"/>
        <v>1</v>
      </c>
      <c r="Q367" s="8">
        <f t="shared" ca="1" si="119"/>
        <v>1</v>
      </c>
      <c r="R367" s="8">
        <f t="shared" ca="1" si="120"/>
        <v>2</v>
      </c>
      <c r="S367" s="8" t="str">
        <f t="shared" ca="1" si="121"/>
        <v>num</v>
      </c>
      <c r="T367" s="8" t="str">
        <f t="shared" ca="1" si="122"/>
        <v>num</v>
      </c>
      <c r="U367" s="8" t="str">
        <f t="shared" ca="1" si="123"/>
        <v>num</v>
      </c>
      <c r="V367" s="7">
        <f ca="1">IF(P367="","",OFFSET(program!$B$2,0,disasm!$A367+COLUMN()-COLUMN($V367)+IF($I367,0,1)))</f>
        <v>2105</v>
      </c>
      <c r="W367" s="7">
        <f ca="1">IF(Q367="","",OFFSET(program!$B$2,0,disasm!$A367+COLUMN()-COLUMN($V367)+IF($I367,0,1)))</f>
        <v>0</v>
      </c>
      <c r="X367" s="7">
        <f ca="1">IF(R367="","",OFFSET(program!$B$2,0,disasm!$A367+COLUMN()-COLUMN($V367)+IF($I367,0,1)))</f>
        <v>0</v>
      </c>
      <c r="Y367" s="3" t="str">
        <f t="shared" ca="1" si="124"/>
        <v>2105</v>
      </c>
      <c r="Z367" s="3" t="str">
        <f t="shared" ca="1" si="125"/>
        <v>0</v>
      </c>
      <c r="AA367" s="3" t="str">
        <f t="shared" ca="1" si="126"/>
        <v>[SP+0]</v>
      </c>
      <c r="AB367" s="3" t="str">
        <f ca="1">" "
&amp;AF367
&amp;IF(AND(OR(K367=5,K367=6),MOD(INT(J367/1000),10)=1)," A2","")
&amp;IF(AND(NOT(I367),J367=109,OFFSET(program!$B$2,0,disasm!$A367+1)&gt;0,NOT(ISNUMBER(FIND(" A1 "," "&amp;AF367&amp;" "))))," AUTOLABEL","")
&amp;" "</f>
        <v xml:space="preserve">  </v>
      </c>
    </row>
    <row r="368" spans="1:32" x14ac:dyDescent="0.2">
      <c r="A368" s="1">
        <f t="shared" ca="1" si="106"/>
        <v>2102</v>
      </c>
      <c r="B368" s="2" t="str">
        <f t="shared" ca="1" si="107"/>
        <v>fun2081+21</v>
      </c>
      <c r="C368" s="3" t="str">
        <f ca="1">_xlfn.TEXTJOIN(" ",FALSE,OFFSET(program!$B$2,0,A368,1,M368))</f>
        <v>1106 0 1234</v>
      </c>
      <c r="D368" s="4" t="str">
        <f ca="1">IF($H368="data",".dat "&amp;Y368,
IF($H368="str",".str "&amp;_xlfn.TEXTJOIN(" ",FALSE,OFFSET(program!$B$2,0,A368+1,1,M368-1)),
IF(O368&lt;&gt;0,"LD"&amp;O368&amp;"  "&amp;CHOOSE(O368,Y368,Z368)&amp;", "&amp;AA368,
$L368&amp;" "&amp;_xlfn.TEXTJOIN(", ",TRUE,$Y368:$AA368)
)))</f>
        <v>J=0  0, print_coded_string</v>
      </c>
      <c r="E368" s="19" t="b">
        <f t="shared" ca="1" si="108"/>
        <v>0</v>
      </c>
      <c r="F368" s="5" t="str">
        <f t="shared" ca="1" si="109"/>
        <v>fun2081</v>
      </c>
      <c r="G368" s="5">
        <f t="shared" ca="1" si="110"/>
        <v>2081</v>
      </c>
      <c r="H368" s="5" t="str">
        <f t="shared" si="111"/>
        <v>code</v>
      </c>
      <c r="I368" s="13" t="b">
        <f t="shared" si="112"/>
        <v>0</v>
      </c>
      <c r="J368" s="6">
        <f ca="1">OFFSET(program!$B$2,0,disasm!A368)</f>
        <v>1106</v>
      </c>
      <c r="K368" s="7">
        <f t="shared" ca="1" si="113"/>
        <v>6</v>
      </c>
      <c r="L368" s="7" t="str">
        <f t="shared" ca="1" si="114"/>
        <v xml:space="preserve">J=0 </v>
      </c>
      <c r="M368" s="7">
        <f t="shared" ca="1" si="115"/>
        <v>3</v>
      </c>
      <c r="N368" s="7">
        <f t="shared" ca="1" si="116"/>
        <v>2</v>
      </c>
      <c r="O368" s="7">
        <f t="shared" ca="1" si="117"/>
        <v>0</v>
      </c>
      <c r="P368" s="8">
        <f t="shared" ca="1" si="118"/>
        <v>1</v>
      </c>
      <c r="Q368" s="8">
        <f t="shared" ca="1" si="119"/>
        <v>1</v>
      </c>
      <c r="R368" s="8" t="str">
        <f t="shared" ca="1" si="120"/>
        <v/>
      </c>
      <c r="S368" s="8" t="str">
        <f t="shared" ca="1" si="121"/>
        <v>num</v>
      </c>
      <c r="T368" s="8" t="str">
        <f t="shared" ca="1" si="122"/>
        <v>addr</v>
      </c>
      <c r="U368" s="8" t="str">
        <f t="shared" ca="1" si="123"/>
        <v/>
      </c>
      <c r="V368" s="7">
        <f ca="1">IF(P368="","",OFFSET(program!$B$2,0,disasm!$A368+COLUMN()-COLUMN($V368)+IF($I368,0,1)))</f>
        <v>0</v>
      </c>
      <c r="W368" s="7">
        <f ca="1">IF(Q368="","",OFFSET(program!$B$2,0,disasm!$A368+COLUMN()-COLUMN($V368)+IF($I368,0,1)))</f>
        <v>1234</v>
      </c>
      <c r="X368" s="7" t="str">
        <f ca="1">IF(R368="","",OFFSET(program!$B$2,0,disasm!$A368+COLUMN()-COLUMN($V368)+IF($I368,0,1)))</f>
        <v/>
      </c>
      <c r="Y368" s="3" t="str">
        <f t="shared" ca="1" si="124"/>
        <v>0</v>
      </c>
      <c r="Z368" s="3" t="str">
        <f t="shared" ca="1" si="125"/>
        <v>print_coded_string</v>
      </c>
      <c r="AA368" s="3" t="str">
        <f t="shared" ca="1" si="126"/>
        <v/>
      </c>
      <c r="AB368" s="3" t="str">
        <f ca="1">" "
&amp;AF368
&amp;IF(AND(OR(K368=5,K368=6),MOD(INT(J368/1000),10)=1)," A2","")
&amp;IF(AND(NOT(I368),J368=109,OFFSET(program!$B$2,0,disasm!$A368+1)&gt;0,NOT(ISNUMBER(FIND(" A1 "," "&amp;AF368&amp;" "))))," AUTOLABEL","")
&amp;" "</f>
        <v xml:space="preserve">  A2 </v>
      </c>
    </row>
    <row r="369" spans="1:32" x14ac:dyDescent="0.2">
      <c r="A369" s="1">
        <f t="shared" ca="1" si="106"/>
        <v>2105</v>
      </c>
      <c r="B369" s="2" t="str">
        <f t="shared" ca="1" si="107"/>
        <v>fun2081+24</v>
      </c>
      <c r="C369" s="3" t="str">
        <f ca="1">_xlfn.TEXTJOIN(" ",FALSE,OFFSET(program!$B$2,0,A369,1,M369))</f>
        <v>1105 1 2119</v>
      </c>
      <c r="D369" s="4" t="str">
        <f ca="1">IF($H369="data",".dat "&amp;Y369,
IF($H369="str",".str "&amp;_xlfn.TEXTJOIN(" ",FALSE,OFFSET(program!$B$2,0,A369+1,1,M369-1)),
IF(O369&lt;&gt;0,"LD"&amp;O369&amp;"  "&amp;CHOOSE(O369,Y369,Z369)&amp;", "&amp;AA369,
$L369&amp;" "&amp;_xlfn.TEXTJOIN(", ",TRUE,$Y369:$AA369)
)))</f>
        <v>J!=0 1, fun2081+38</v>
      </c>
      <c r="E369" s="19" t="b">
        <f t="shared" ca="1" si="108"/>
        <v>0</v>
      </c>
      <c r="F369" s="5" t="str">
        <f t="shared" ca="1" si="109"/>
        <v>fun2081</v>
      </c>
      <c r="G369" s="5">
        <f t="shared" ca="1" si="110"/>
        <v>2081</v>
      </c>
      <c r="H369" s="5" t="str">
        <f t="shared" si="111"/>
        <v>code</v>
      </c>
      <c r="I369" s="13" t="b">
        <f t="shared" si="112"/>
        <v>0</v>
      </c>
      <c r="J369" s="6">
        <f ca="1">OFFSET(program!$B$2,0,disasm!A369)</f>
        <v>1105</v>
      </c>
      <c r="K369" s="7">
        <f t="shared" ca="1" si="113"/>
        <v>5</v>
      </c>
      <c r="L369" s="7" t="str">
        <f t="shared" ca="1" si="114"/>
        <v>J!=0</v>
      </c>
      <c r="M369" s="7">
        <f t="shared" ca="1" si="115"/>
        <v>3</v>
      </c>
      <c r="N369" s="7">
        <f t="shared" ca="1" si="116"/>
        <v>2</v>
      </c>
      <c r="O369" s="7">
        <f t="shared" ca="1" si="117"/>
        <v>0</v>
      </c>
      <c r="P369" s="8">
        <f t="shared" ca="1" si="118"/>
        <v>1</v>
      </c>
      <c r="Q369" s="8">
        <f t="shared" ca="1" si="119"/>
        <v>1</v>
      </c>
      <c r="R369" s="8" t="str">
        <f t="shared" ca="1" si="120"/>
        <v/>
      </c>
      <c r="S369" s="8" t="str">
        <f t="shared" ca="1" si="121"/>
        <v>num</v>
      </c>
      <c r="T369" s="8" t="str">
        <f t="shared" ca="1" si="122"/>
        <v>addr</v>
      </c>
      <c r="U369" s="8" t="str">
        <f t="shared" ca="1" si="123"/>
        <v/>
      </c>
      <c r="V369" s="7">
        <f ca="1">IF(P369="","",OFFSET(program!$B$2,0,disasm!$A369+COLUMN()-COLUMN($V369)+IF($I369,0,1)))</f>
        <v>1</v>
      </c>
      <c r="W369" s="7">
        <f ca="1">IF(Q369="","",OFFSET(program!$B$2,0,disasm!$A369+COLUMN()-COLUMN($V369)+IF($I369,0,1)))</f>
        <v>2119</v>
      </c>
      <c r="X369" s="7" t="str">
        <f ca="1">IF(R369="","",OFFSET(program!$B$2,0,disasm!$A369+COLUMN()-COLUMN($V369)+IF($I369,0,1)))</f>
        <v/>
      </c>
      <c r="Y369" s="3" t="str">
        <f t="shared" ca="1" si="124"/>
        <v>1</v>
      </c>
      <c r="Z369" s="3" t="str">
        <f t="shared" ca="1" si="125"/>
        <v>fun2081+38</v>
      </c>
      <c r="AA369" s="3" t="str">
        <f t="shared" ca="1" si="126"/>
        <v/>
      </c>
      <c r="AB369" s="3" t="str">
        <f ca="1">" "
&amp;AF369
&amp;IF(AND(OR(K369=5,K369=6),MOD(INT(J369/1000),10)=1)," A2","")
&amp;IF(AND(NOT(I369),J369=109,OFFSET(program!$B$2,0,disasm!$A369+1)&gt;0,NOT(ISNUMBER(FIND(" A1 "," "&amp;AF369&amp;" "))))," AUTOLABEL","")
&amp;" "</f>
        <v xml:space="preserve">  A2 </v>
      </c>
    </row>
    <row r="370" spans="1:32" x14ac:dyDescent="0.2">
      <c r="A370" s="1">
        <f t="shared" ca="1" si="106"/>
        <v>2108</v>
      </c>
      <c r="B370" s="2" t="str">
        <f t="shared" ca="1" si="107"/>
        <v>fun2081+27</v>
      </c>
      <c r="C370" s="3" t="str">
        <f ca="1">_xlfn.TEXTJOIN(" ",FALSE,OFFSET(program!$B$2,0,A370,1,M370))</f>
        <v>21202 -1 1 1</v>
      </c>
      <c r="D370" s="4" t="str">
        <f ca="1">IF($H370="data",".dat "&amp;Y370,
IF($H370="str",".str "&amp;_xlfn.TEXTJOIN(" ",FALSE,OFFSET(program!$B$2,0,A370+1,1,M370-1)),
IF(O370&lt;&gt;0,"LD"&amp;O370&amp;"  "&amp;CHOOSE(O370,Y370,Z370)&amp;", "&amp;AA370,
$L370&amp;" "&amp;_xlfn.TEXTJOIN(", ",TRUE,$Y370:$AA370)
)))</f>
        <v>LD1  [SP-1], [SP+1]</v>
      </c>
      <c r="E370" s="19" t="b">
        <f t="shared" ca="1" si="108"/>
        <v>0</v>
      </c>
      <c r="F370" s="5" t="str">
        <f t="shared" ca="1" si="109"/>
        <v>fun2081</v>
      </c>
      <c r="G370" s="5">
        <f t="shared" ca="1" si="110"/>
        <v>2081</v>
      </c>
      <c r="H370" s="5" t="str">
        <f t="shared" si="111"/>
        <v>code</v>
      </c>
      <c r="I370" s="13" t="b">
        <f t="shared" si="112"/>
        <v>0</v>
      </c>
      <c r="J370" s="6">
        <f ca="1">OFFSET(program!$B$2,0,disasm!A370)</f>
        <v>21202</v>
      </c>
      <c r="K370" s="7">
        <f t="shared" ca="1" si="113"/>
        <v>2</v>
      </c>
      <c r="L370" s="7" t="str">
        <f t="shared" ca="1" si="114"/>
        <v xml:space="preserve">MUL </v>
      </c>
      <c r="M370" s="7">
        <f t="shared" ca="1" si="115"/>
        <v>4</v>
      </c>
      <c r="N370" s="7">
        <f t="shared" ca="1" si="116"/>
        <v>3</v>
      </c>
      <c r="O370" s="7">
        <f t="shared" ca="1" si="117"/>
        <v>1</v>
      </c>
      <c r="P370" s="8">
        <f t="shared" ca="1" si="118"/>
        <v>2</v>
      </c>
      <c r="Q370" s="8">
        <f t="shared" ca="1" si="119"/>
        <v>1</v>
      </c>
      <c r="R370" s="8">
        <f t="shared" ca="1" si="120"/>
        <v>2</v>
      </c>
      <c r="S370" s="8" t="str">
        <f t="shared" ca="1" si="121"/>
        <v>num</v>
      </c>
      <c r="T370" s="8" t="str">
        <f t="shared" ca="1" si="122"/>
        <v>num</v>
      </c>
      <c r="U370" s="8" t="str">
        <f t="shared" ca="1" si="123"/>
        <v>num</v>
      </c>
      <c r="V370" s="7">
        <f ca="1">IF(P370="","",OFFSET(program!$B$2,0,disasm!$A370+COLUMN()-COLUMN($V370)+IF($I370,0,1)))</f>
        <v>-1</v>
      </c>
      <c r="W370" s="7">
        <f ca="1">IF(Q370="","",OFFSET(program!$B$2,0,disasm!$A370+COLUMN()-COLUMN($V370)+IF($I370,0,1)))</f>
        <v>1</v>
      </c>
      <c r="X370" s="7">
        <f ca="1">IF(R370="","",OFFSET(program!$B$2,0,disasm!$A370+COLUMN()-COLUMN($V370)+IF($I370,0,1)))</f>
        <v>1</v>
      </c>
      <c r="Y370" s="3" t="str">
        <f t="shared" ca="1" si="124"/>
        <v>[SP-1]</v>
      </c>
      <c r="Z370" s="3" t="str">
        <f t="shared" ca="1" si="125"/>
        <v>1</v>
      </c>
      <c r="AA370" s="3" t="str">
        <f t="shared" ca="1" si="126"/>
        <v>[SP+1]</v>
      </c>
      <c r="AB370" s="3" t="str">
        <f ca="1">" "
&amp;AF370
&amp;IF(AND(OR(K370=5,K370=6),MOD(INT(J370/1000),10)=1)," A2","")
&amp;IF(AND(NOT(I370),J370=109,OFFSET(program!$B$2,0,disasm!$A370+1)&gt;0,NOT(ISNUMBER(FIND(" A1 "," "&amp;AF370&amp;" "))))," AUTOLABEL","")
&amp;" "</f>
        <v xml:space="preserve">  </v>
      </c>
    </row>
    <row r="371" spans="1:32" x14ac:dyDescent="0.2">
      <c r="A371" s="1">
        <f t="shared" ca="1" si="106"/>
        <v>2112</v>
      </c>
      <c r="B371" s="2" t="str">
        <f t="shared" ca="1" si="107"/>
        <v>fun2081+31</v>
      </c>
      <c r="C371" s="3" t="str">
        <f ca="1">_xlfn.TEXTJOIN(" ",FALSE,OFFSET(program!$B$2,0,A371,1,M371))</f>
        <v>21102 1 2119 0</v>
      </c>
      <c r="D371" s="4" t="str">
        <f ca="1">IF($H371="data",".dat "&amp;Y371,
IF($H371="str",".str "&amp;_xlfn.TEXTJOIN(" ",FALSE,OFFSET(program!$B$2,0,A371+1,1,M371-1)),
IF(O371&lt;&gt;0,"LD"&amp;O371&amp;"  "&amp;CHOOSE(O371,Y371,Z371)&amp;", "&amp;AA371,
$L371&amp;" "&amp;_xlfn.TEXTJOIN(", ",TRUE,$Y371:$AA371)
)))</f>
        <v>LD2  2119, [SP+0]</v>
      </c>
      <c r="E371" s="19" t="b">
        <f t="shared" ca="1" si="108"/>
        <v>0</v>
      </c>
      <c r="F371" s="5" t="str">
        <f t="shared" ca="1" si="109"/>
        <v>fun2081</v>
      </c>
      <c r="G371" s="5">
        <f t="shared" ca="1" si="110"/>
        <v>2081</v>
      </c>
      <c r="H371" s="5" t="str">
        <f t="shared" si="111"/>
        <v>code</v>
      </c>
      <c r="I371" s="13" t="b">
        <f t="shared" si="112"/>
        <v>0</v>
      </c>
      <c r="J371" s="6">
        <f ca="1">OFFSET(program!$B$2,0,disasm!A371)</f>
        <v>21102</v>
      </c>
      <c r="K371" s="7">
        <f t="shared" ca="1" si="113"/>
        <v>2</v>
      </c>
      <c r="L371" s="7" t="str">
        <f t="shared" ca="1" si="114"/>
        <v xml:space="preserve">MUL </v>
      </c>
      <c r="M371" s="7">
        <f t="shared" ca="1" si="115"/>
        <v>4</v>
      </c>
      <c r="N371" s="7">
        <f t="shared" ca="1" si="116"/>
        <v>3</v>
      </c>
      <c r="O371" s="7">
        <f t="shared" ca="1" si="117"/>
        <v>2</v>
      </c>
      <c r="P371" s="8">
        <f t="shared" ca="1" si="118"/>
        <v>1</v>
      </c>
      <c r="Q371" s="8">
        <f t="shared" ca="1" si="119"/>
        <v>1</v>
      </c>
      <c r="R371" s="8">
        <f t="shared" ca="1" si="120"/>
        <v>2</v>
      </c>
      <c r="S371" s="8" t="str">
        <f t="shared" ca="1" si="121"/>
        <v>num</v>
      </c>
      <c r="T371" s="8" t="str">
        <f t="shared" ca="1" si="122"/>
        <v>num</v>
      </c>
      <c r="U371" s="8" t="str">
        <f t="shared" ca="1" si="123"/>
        <v>num</v>
      </c>
      <c r="V371" s="7">
        <f ca="1">IF(P371="","",OFFSET(program!$B$2,0,disasm!$A371+COLUMN()-COLUMN($V371)+IF($I371,0,1)))</f>
        <v>1</v>
      </c>
      <c r="W371" s="7">
        <f ca="1">IF(Q371="","",OFFSET(program!$B$2,0,disasm!$A371+COLUMN()-COLUMN($V371)+IF($I371,0,1)))</f>
        <v>2119</v>
      </c>
      <c r="X371" s="7">
        <f ca="1">IF(R371="","",OFFSET(program!$B$2,0,disasm!$A371+COLUMN()-COLUMN($V371)+IF($I371,0,1)))</f>
        <v>0</v>
      </c>
      <c r="Y371" s="3" t="str">
        <f t="shared" ca="1" si="124"/>
        <v>1</v>
      </c>
      <c r="Z371" s="3" t="str">
        <f t="shared" ca="1" si="125"/>
        <v>2119</v>
      </c>
      <c r="AA371" s="3" t="str">
        <f t="shared" ca="1" si="126"/>
        <v>[SP+0]</v>
      </c>
      <c r="AB371" s="3" t="str">
        <f ca="1">" "
&amp;AF371
&amp;IF(AND(OR(K371=5,K371=6),MOD(INT(J371/1000),10)=1)," A2","")
&amp;IF(AND(NOT(I371),J371=109,OFFSET(program!$B$2,0,disasm!$A371+1)&gt;0,NOT(ISNUMBER(FIND(" A1 "," "&amp;AF371&amp;" "))))," AUTOLABEL","")
&amp;" "</f>
        <v xml:space="preserve">  </v>
      </c>
    </row>
    <row r="372" spans="1:32" x14ac:dyDescent="0.2">
      <c r="A372" s="1">
        <f t="shared" ca="1" si="106"/>
        <v>2116</v>
      </c>
      <c r="B372" s="2" t="str">
        <f t="shared" ca="1" si="107"/>
        <v>fun2081+35</v>
      </c>
      <c r="C372" s="3" t="str">
        <f ca="1">_xlfn.TEXTJOIN(" ",FALSE,OFFSET(program!$B$2,0,A372,1,M372))</f>
        <v>1106 0 1424</v>
      </c>
      <c r="D372" s="4" t="str">
        <f ca="1">IF($H372="data",".dat "&amp;Y372,
IF($H372="str",".str "&amp;_xlfn.TEXTJOIN(" ",FALSE,OFFSET(program!$B$2,0,A372+1,1,M372-1)),
IF(O372&lt;&gt;0,"LD"&amp;O372&amp;"  "&amp;CHOOSE(O372,Y372,Z372)&amp;", "&amp;AA372,
$L372&amp;" "&amp;_xlfn.TEXTJOIN(", ",TRUE,$Y372:$AA372)
)))</f>
        <v>J=0  0, enter_room</v>
      </c>
      <c r="E372" s="19" t="b">
        <f t="shared" ca="1" si="108"/>
        <v>0</v>
      </c>
      <c r="F372" s="5" t="str">
        <f t="shared" ca="1" si="109"/>
        <v>fun2081</v>
      </c>
      <c r="G372" s="5">
        <f t="shared" ca="1" si="110"/>
        <v>2081</v>
      </c>
      <c r="H372" s="5" t="str">
        <f t="shared" si="111"/>
        <v>code</v>
      </c>
      <c r="I372" s="13" t="b">
        <f t="shared" si="112"/>
        <v>0</v>
      </c>
      <c r="J372" s="6">
        <f ca="1">OFFSET(program!$B$2,0,disasm!A372)</f>
        <v>1106</v>
      </c>
      <c r="K372" s="7">
        <f t="shared" ca="1" si="113"/>
        <v>6</v>
      </c>
      <c r="L372" s="7" t="str">
        <f t="shared" ca="1" si="114"/>
        <v xml:space="preserve">J=0 </v>
      </c>
      <c r="M372" s="7">
        <f t="shared" ca="1" si="115"/>
        <v>3</v>
      </c>
      <c r="N372" s="7">
        <f t="shared" ca="1" si="116"/>
        <v>2</v>
      </c>
      <c r="O372" s="7">
        <f t="shared" ca="1" si="117"/>
        <v>0</v>
      </c>
      <c r="P372" s="8">
        <f t="shared" ca="1" si="118"/>
        <v>1</v>
      </c>
      <c r="Q372" s="8">
        <f t="shared" ca="1" si="119"/>
        <v>1</v>
      </c>
      <c r="R372" s="8" t="str">
        <f t="shared" ca="1" si="120"/>
        <v/>
      </c>
      <c r="S372" s="8" t="str">
        <f t="shared" ca="1" si="121"/>
        <v>num</v>
      </c>
      <c r="T372" s="8" t="str">
        <f t="shared" ca="1" si="122"/>
        <v>addr</v>
      </c>
      <c r="U372" s="8" t="str">
        <f t="shared" ca="1" si="123"/>
        <v/>
      </c>
      <c r="V372" s="7">
        <f ca="1">IF(P372="","",OFFSET(program!$B$2,0,disasm!$A372+COLUMN()-COLUMN($V372)+IF($I372,0,1)))</f>
        <v>0</v>
      </c>
      <c r="W372" s="7">
        <f ca="1">IF(Q372="","",OFFSET(program!$B$2,0,disasm!$A372+COLUMN()-COLUMN($V372)+IF($I372,0,1)))</f>
        <v>1424</v>
      </c>
      <c r="X372" s="7" t="str">
        <f ca="1">IF(R372="","",OFFSET(program!$B$2,0,disasm!$A372+COLUMN()-COLUMN($V372)+IF($I372,0,1)))</f>
        <v/>
      </c>
      <c r="Y372" s="3" t="str">
        <f t="shared" ca="1" si="124"/>
        <v>0</v>
      </c>
      <c r="Z372" s="3" t="str">
        <f t="shared" ca="1" si="125"/>
        <v>enter_room</v>
      </c>
      <c r="AA372" s="3" t="str">
        <f t="shared" ca="1" si="126"/>
        <v/>
      </c>
      <c r="AB372" s="3" t="str">
        <f ca="1">" "
&amp;AF372
&amp;IF(AND(OR(K372=5,K372=6),MOD(INT(J372/1000),10)=1)," A2","")
&amp;IF(AND(NOT(I372),J372=109,OFFSET(program!$B$2,0,disasm!$A372+1)&gt;0,NOT(ISNUMBER(FIND(" A1 "," "&amp;AF372&amp;" "))))," AUTOLABEL","")
&amp;" "</f>
        <v xml:space="preserve">  A2 </v>
      </c>
    </row>
    <row r="373" spans="1:32" x14ac:dyDescent="0.2">
      <c r="A373" s="1">
        <f t="shared" ca="1" si="106"/>
        <v>2119</v>
      </c>
      <c r="B373" s="2" t="str">
        <f t="shared" ca="1" si="107"/>
        <v>fun2081+38</v>
      </c>
      <c r="C373" s="3" t="str">
        <f ca="1">_xlfn.TEXTJOIN(" ",FALSE,OFFSET(program!$B$2,0,A373,1,M373))</f>
        <v>109 -3</v>
      </c>
      <c r="D373" s="4" t="str">
        <f ca="1">IF($H373="data",".dat "&amp;Y373,
IF($H373="str",".str "&amp;_xlfn.TEXTJOIN(" ",FALSE,OFFSET(program!$B$2,0,A373+1,1,M373-1)),
IF(O373&lt;&gt;0,"LD"&amp;O373&amp;"  "&amp;CHOOSE(O373,Y373,Z373)&amp;", "&amp;AA373,
$L373&amp;" "&amp;_xlfn.TEXTJOIN(", ",TRUE,$Y373:$AA373)
)))</f>
        <v>SP+  -3</v>
      </c>
      <c r="E373" s="19" t="b">
        <f t="shared" ca="1" si="108"/>
        <v>0</v>
      </c>
      <c r="F373" s="5" t="str">
        <f t="shared" ca="1" si="109"/>
        <v>fun2081</v>
      </c>
      <c r="G373" s="5">
        <f t="shared" ca="1" si="110"/>
        <v>2081</v>
      </c>
      <c r="H373" s="5" t="str">
        <f t="shared" si="111"/>
        <v>code</v>
      </c>
      <c r="I373" s="13" t="b">
        <f t="shared" si="112"/>
        <v>0</v>
      </c>
      <c r="J373" s="6">
        <f ca="1">OFFSET(program!$B$2,0,disasm!A373)</f>
        <v>109</v>
      </c>
      <c r="K373" s="7">
        <f t="shared" ca="1" si="113"/>
        <v>9</v>
      </c>
      <c r="L373" s="7" t="str">
        <f t="shared" ca="1" si="114"/>
        <v xml:space="preserve">SP+ </v>
      </c>
      <c r="M373" s="7">
        <f t="shared" ca="1" si="115"/>
        <v>2</v>
      </c>
      <c r="N373" s="7">
        <f t="shared" ca="1" si="116"/>
        <v>1</v>
      </c>
      <c r="O373" s="7">
        <f t="shared" ca="1" si="117"/>
        <v>0</v>
      </c>
      <c r="P373" s="8">
        <f t="shared" ca="1" si="118"/>
        <v>1</v>
      </c>
      <c r="Q373" s="8" t="str">
        <f t="shared" ca="1" si="119"/>
        <v/>
      </c>
      <c r="R373" s="8" t="str">
        <f t="shared" ca="1" si="120"/>
        <v/>
      </c>
      <c r="S373" s="8" t="str">
        <f t="shared" ca="1" si="121"/>
        <v>num</v>
      </c>
      <c r="T373" s="8" t="str">
        <f t="shared" ca="1" si="122"/>
        <v/>
      </c>
      <c r="U373" s="8" t="str">
        <f t="shared" ca="1" si="123"/>
        <v/>
      </c>
      <c r="V373" s="7">
        <f ca="1">IF(P373="","",OFFSET(program!$B$2,0,disasm!$A373+COLUMN()-COLUMN($V373)+IF($I373,0,1)))</f>
        <v>-3</v>
      </c>
      <c r="W373" s="7" t="str">
        <f ca="1">IF(Q373="","",OFFSET(program!$B$2,0,disasm!$A373+COLUMN()-COLUMN($V373)+IF($I373,0,1)))</f>
        <v/>
      </c>
      <c r="X373" s="7" t="str">
        <f ca="1">IF(R373="","",OFFSET(program!$B$2,0,disasm!$A373+COLUMN()-COLUMN($V373)+IF($I373,0,1)))</f>
        <v/>
      </c>
      <c r="Y373" s="3" t="str">
        <f t="shared" ca="1" si="124"/>
        <v>-3</v>
      </c>
      <c r="Z373" s="3" t="str">
        <f t="shared" ca="1" si="125"/>
        <v/>
      </c>
      <c r="AA373" s="3" t="str">
        <f t="shared" ca="1" si="126"/>
        <v/>
      </c>
      <c r="AB373" s="3" t="str">
        <f ca="1">" "
&amp;AF373
&amp;IF(AND(OR(K373=5,K373=6),MOD(INT(J373/1000),10)=1)," A2","")
&amp;IF(AND(NOT(I373),J373=109,OFFSET(program!$B$2,0,disasm!$A373+1)&gt;0,NOT(ISNUMBER(FIND(" A1 "," "&amp;AF373&amp;" "))))," AUTOLABEL","")
&amp;" "</f>
        <v xml:space="preserve">  </v>
      </c>
    </row>
    <row r="374" spans="1:32" x14ac:dyDescent="0.2">
      <c r="A374" s="1">
        <f t="shared" ca="1" si="106"/>
        <v>2121</v>
      </c>
      <c r="B374" s="2" t="str">
        <f t="shared" ca="1" si="107"/>
        <v>fun2081+40</v>
      </c>
      <c r="C374" s="3" t="str">
        <f ca="1">_xlfn.TEXTJOIN(" ",FALSE,OFFSET(program!$B$2,0,A374,1,M374))</f>
        <v>2106 0 0</v>
      </c>
      <c r="D374" s="4" t="str">
        <f ca="1">IF($H374="data",".dat "&amp;Y374,
IF($H374="str",".str "&amp;_xlfn.TEXTJOIN(" ",FALSE,OFFSET(program!$B$2,0,A374+1,1,M374-1)),
IF(O374&lt;&gt;0,"LD"&amp;O374&amp;"  "&amp;CHOOSE(O374,Y374,Z374)&amp;", "&amp;AA374,
$L374&amp;" "&amp;_xlfn.TEXTJOIN(", ",TRUE,$Y374:$AA374)
)))</f>
        <v>J=0  0, [SP+0]</v>
      </c>
      <c r="E374" s="19" t="b">
        <f t="shared" ca="1" si="108"/>
        <v>0</v>
      </c>
      <c r="F374" s="5" t="str">
        <f t="shared" ca="1" si="109"/>
        <v>fun2081</v>
      </c>
      <c r="G374" s="5">
        <f t="shared" ca="1" si="110"/>
        <v>2081</v>
      </c>
      <c r="H374" s="5" t="str">
        <f t="shared" si="111"/>
        <v>code</v>
      </c>
      <c r="I374" s="13" t="b">
        <f t="shared" si="112"/>
        <v>0</v>
      </c>
      <c r="J374" s="6">
        <f ca="1">OFFSET(program!$B$2,0,disasm!A374)</f>
        <v>2106</v>
      </c>
      <c r="K374" s="7">
        <f t="shared" ca="1" si="113"/>
        <v>6</v>
      </c>
      <c r="L374" s="7" t="str">
        <f t="shared" ca="1" si="114"/>
        <v xml:space="preserve">J=0 </v>
      </c>
      <c r="M374" s="7">
        <f t="shared" ca="1" si="115"/>
        <v>3</v>
      </c>
      <c r="N374" s="7">
        <f t="shared" ca="1" si="116"/>
        <v>2</v>
      </c>
      <c r="O374" s="7">
        <f t="shared" ca="1" si="117"/>
        <v>0</v>
      </c>
      <c r="P374" s="8">
        <f t="shared" ca="1" si="118"/>
        <v>1</v>
      </c>
      <c r="Q374" s="8">
        <f t="shared" ca="1" si="119"/>
        <v>2</v>
      </c>
      <c r="R374" s="8" t="str">
        <f t="shared" ca="1" si="120"/>
        <v/>
      </c>
      <c r="S374" s="8" t="str">
        <f t="shared" ca="1" si="121"/>
        <v>num</v>
      </c>
      <c r="T374" s="8" t="str">
        <f t="shared" ca="1" si="122"/>
        <v>num</v>
      </c>
      <c r="U374" s="8" t="str">
        <f t="shared" ca="1" si="123"/>
        <v/>
      </c>
      <c r="V374" s="7">
        <f ca="1">IF(P374="","",OFFSET(program!$B$2,0,disasm!$A374+COLUMN()-COLUMN($V374)+IF($I374,0,1)))</f>
        <v>0</v>
      </c>
      <c r="W374" s="7">
        <f ca="1">IF(Q374="","",OFFSET(program!$B$2,0,disasm!$A374+COLUMN()-COLUMN($V374)+IF($I374,0,1)))</f>
        <v>0</v>
      </c>
      <c r="X374" s="7" t="str">
        <f ca="1">IF(R374="","",OFFSET(program!$B$2,0,disasm!$A374+COLUMN()-COLUMN($V374)+IF($I374,0,1)))</f>
        <v/>
      </c>
      <c r="Y374" s="3" t="str">
        <f t="shared" ca="1" si="124"/>
        <v>0</v>
      </c>
      <c r="Z374" s="3" t="str">
        <f t="shared" ca="1" si="125"/>
        <v>[SP+0]</v>
      </c>
      <c r="AA374" s="3" t="str">
        <f t="shared" ca="1" si="126"/>
        <v/>
      </c>
      <c r="AB374" s="3" t="str">
        <f ca="1">" "
&amp;AF374
&amp;IF(AND(OR(K374=5,K374=6),MOD(INT(J374/1000),10)=1)," A2","")
&amp;IF(AND(NOT(I374),J374=109,OFFSET(program!$B$2,0,disasm!$A374+1)&gt;0,NOT(ISNUMBER(FIND(" A1 "," "&amp;AF374&amp;" "))))," AUTOLABEL","")
&amp;" "</f>
        <v xml:space="preserve">  </v>
      </c>
    </row>
    <row r="375" spans="1:32" x14ac:dyDescent="0.2">
      <c r="A375" s="1">
        <f t="shared" ca="1" si="106"/>
        <v>2124</v>
      </c>
      <c r="B375" s="2" t="str">
        <f t="shared" ca="1" si="107"/>
        <v>fun2081+43</v>
      </c>
      <c r="C375" s="3" t="str">
        <f ca="1">_xlfn.TEXTJOIN(" ",FALSE,OFFSET(program!$B$2,0,A375,1,M375))</f>
        <v>0</v>
      </c>
      <c r="D375" s="4" t="str">
        <f ca="1">IF($H375="data",".dat "&amp;Y375,
IF($H375="str",".str "&amp;_xlfn.TEXTJOIN(" ",FALSE,OFFSET(program!$B$2,0,A375+1,1,M375-1)),
IF(O375&lt;&gt;0,"LD"&amp;O375&amp;"  "&amp;CHOOSE(O375,Y375,Z375)&amp;", "&amp;AA375,
$L375&amp;" "&amp;_xlfn.TEXTJOIN(", ",TRUE,$Y375:$AA375)
)))</f>
        <v>.dat 0</v>
      </c>
      <c r="E375" s="19" t="b">
        <f t="shared" ca="1" si="108"/>
        <v>0</v>
      </c>
      <c r="F375" s="5" t="str">
        <f t="shared" ca="1" si="109"/>
        <v>fun2081</v>
      </c>
      <c r="G375" s="5">
        <f t="shared" ca="1" si="110"/>
        <v>2081</v>
      </c>
      <c r="H375" s="5" t="str">
        <f t="shared" si="111"/>
        <v>data</v>
      </c>
      <c r="I375" s="13" t="b">
        <f t="shared" si="112"/>
        <v>1</v>
      </c>
      <c r="J375" s="6">
        <f ca="1">OFFSET(program!$B$2,0,disasm!A375)</f>
        <v>0</v>
      </c>
      <c r="K375" s="7">
        <f t="shared" ca="1" si="113"/>
        <v>0</v>
      </c>
      <c r="L375" s="7" t="e">
        <f t="shared" ca="1" si="114"/>
        <v>#VALUE!</v>
      </c>
      <c r="M375" s="7">
        <f t="shared" si="115"/>
        <v>1</v>
      </c>
      <c r="N375" s="7">
        <f t="shared" si="116"/>
        <v>1</v>
      </c>
      <c r="O375" s="7">
        <f t="shared" si="117"/>
        <v>0</v>
      </c>
      <c r="P375" s="8">
        <f t="shared" si="118"/>
        <v>1</v>
      </c>
      <c r="Q375" s="8" t="str">
        <f t="shared" si="119"/>
        <v/>
      </c>
      <c r="R375" s="8" t="str">
        <f t="shared" si="120"/>
        <v/>
      </c>
      <c r="S375" s="8" t="str">
        <f t="shared" ca="1" si="121"/>
        <v>num</v>
      </c>
      <c r="T375" s="8" t="str">
        <f t="shared" si="122"/>
        <v/>
      </c>
      <c r="U375" s="8" t="str">
        <f t="shared" si="123"/>
        <v/>
      </c>
      <c r="V375" s="7">
        <f ca="1">IF(P375="","",OFFSET(program!$B$2,0,disasm!$A375+COLUMN()-COLUMN($V375)+IF($I375,0,1)))</f>
        <v>0</v>
      </c>
      <c r="W375" s="7" t="str">
        <f ca="1">IF(Q375="","",OFFSET(program!$B$2,0,disasm!$A375+COLUMN()-COLUMN($V375)+IF($I375,0,1)))</f>
        <v/>
      </c>
      <c r="X375" s="7" t="str">
        <f ca="1">IF(R375="","",OFFSET(program!$B$2,0,disasm!$A375+COLUMN()-COLUMN($V375)+IF($I375,0,1)))</f>
        <v/>
      </c>
      <c r="Y375" s="3" t="str">
        <f t="shared" ca="1" si="124"/>
        <v>0</v>
      </c>
      <c r="Z375" s="3" t="str">
        <f t="shared" si="125"/>
        <v/>
      </c>
      <c r="AA375" s="3" t="str">
        <f t="shared" si="126"/>
        <v/>
      </c>
      <c r="AB375" s="3" t="str">
        <f ca="1">" "
&amp;AF375
&amp;IF(AND(OR(K375=5,K375=6),MOD(INT(J375/1000),10)=1)," A2","")
&amp;IF(AND(NOT(I375),J375=109,OFFSET(program!$B$2,0,disasm!$A375+1)&gt;0,NOT(ISNUMBER(FIND(" A1 "," "&amp;AF375&amp;" "))))," AUTOLABEL","")
&amp;" "</f>
        <v xml:space="preserve"> DATA </v>
      </c>
      <c r="AF375" s="12" t="s">
        <v>24</v>
      </c>
    </row>
    <row r="376" spans="1:32" x14ac:dyDescent="0.2">
      <c r="A376" s="1">
        <f t="shared" ca="1" si="106"/>
        <v>2125</v>
      </c>
      <c r="B376" s="2" t="str">
        <f t="shared" ca="1" si="107"/>
        <v>fun2125</v>
      </c>
      <c r="C376" s="3" t="str">
        <f ca="1">_xlfn.TEXTJOIN(" ",FALSE,OFFSET(program!$B$2,0,A376,1,M376))</f>
        <v>109 1</v>
      </c>
      <c r="D376" s="4" t="str">
        <f ca="1">IF($H376="data",".dat "&amp;Y376,
IF($H376="str",".str "&amp;_xlfn.TEXTJOIN(" ",FALSE,OFFSET(program!$B$2,0,A376+1,1,M376-1)),
IF(O376&lt;&gt;0,"LD"&amp;O376&amp;"  "&amp;CHOOSE(O376,Y376,Z376)&amp;", "&amp;AA376,
$L376&amp;" "&amp;_xlfn.TEXTJOIN(", ",TRUE,$Y376:$AA376)
)))</f>
        <v>SP+  1</v>
      </c>
      <c r="E376" s="19" t="b">
        <f t="shared" ca="1" si="108"/>
        <v>1</v>
      </c>
      <c r="F376" s="5" t="str">
        <f t="shared" ca="1" si="109"/>
        <v>fun2125</v>
      </c>
      <c r="G376" s="5">
        <f t="shared" ca="1" si="110"/>
        <v>2125</v>
      </c>
      <c r="H376" s="5" t="str">
        <f t="shared" si="111"/>
        <v>code</v>
      </c>
      <c r="I376" s="13" t="b">
        <f t="shared" si="112"/>
        <v>0</v>
      </c>
      <c r="J376" s="6">
        <f ca="1">OFFSET(program!$B$2,0,disasm!A376)</f>
        <v>109</v>
      </c>
      <c r="K376" s="7">
        <f t="shared" ca="1" si="113"/>
        <v>9</v>
      </c>
      <c r="L376" s="7" t="str">
        <f t="shared" ca="1" si="114"/>
        <v xml:space="preserve">SP+ </v>
      </c>
      <c r="M376" s="7">
        <f t="shared" ca="1" si="115"/>
        <v>2</v>
      </c>
      <c r="N376" s="7">
        <f t="shared" ca="1" si="116"/>
        <v>1</v>
      </c>
      <c r="O376" s="7">
        <f t="shared" ca="1" si="117"/>
        <v>0</v>
      </c>
      <c r="P376" s="8">
        <f t="shared" ca="1" si="118"/>
        <v>1</v>
      </c>
      <c r="Q376" s="8" t="str">
        <f t="shared" ca="1" si="119"/>
        <v/>
      </c>
      <c r="R376" s="8" t="str">
        <f t="shared" ca="1" si="120"/>
        <v/>
      </c>
      <c r="S376" s="8" t="str">
        <f t="shared" ca="1" si="121"/>
        <v>num</v>
      </c>
      <c r="T376" s="8" t="str">
        <f t="shared" ca="1" si="122"/>
        <v/>
      </c>
      <c r="U376" s="8" t="str">
        <f t="shared" ca="1" si="123"/>
        <v/>
      </c>
      <c r="V376" s="7">
        <f ca="1">IF(P376="","",OFFSET(program!$B$2,0,disasm!$A376+COLUMN()-COLUMN($V376)+IF($I376,0,1)))</f>
        <v>1</v>
      </c>
      <c r="W376" s="7" t="str">
        <f ca="1">IF(Q376="","",OFFSET(program!$B$2,0,disasm!$A376+COLUMN()-COLUMN($V376)+IF($I376,0,1)))</f>
        <v/>
      </c>
      <c r="X376" s="7" t="str">
        <f ca="1">IF(R376="","",OFFSET(program!$B$2,0,disasm!$A376+COLUMN()-COLUMN($V376)+IF($I376,0,1)))</f>
        <v/>
      </c>
      <c r="Y376" s="3" t="str">
        <f t="shared" ca="1" si="124"/>
        <v>1</v>
      </c>
      <c r="Z376" s="3" t="str">
        <f t="shared" ca="1" si="125"/>
        <v/>
      </c>
      <c r="AA376" s="3" t="str">
        <f t="shared" ca="1" si="126"/>
        <v/>
      </c>
      <c r="AB376" s="3" t="str">
        <f ca="1">" "
&amp;AF376
&amp;IF(AND(OR(K376=5,K376=6),MOD(INT(J376/1000),10)=1)," A2","")
&amp;IF(AND(NOT(I376),J376=109,OFFSET(program!$B$2,0,disasm!$A376+1)&gt;0,NOT(ISNUMBER(FIND(" A1 "," "&amp;AF376&amp;" "))))," AUTOLABEL","")
&amp;" "</f>
        <v xml:space="preserve"> CODE AUTOLABEL </v>
      </c>
      <c r="AF376" s="12" t="s">
        <v>25</v>
      </c>
    </row>
    <row r="377" spans="1:32" x14ac:dyDescent="0.2">
      <c r="A377" s="1">
        <f t="shared" ca="1" si="106"/>
        <v>2127</v>
      </c>
      <c r="B377" s="2" t="str">
        <f t="shared" ca="1" si="107"/>
        <v>fun2125+2</v>
      </c>
      <c r="C377" s="3" t="str">
        <f ca="1">_xlfn.TEXTJOIN(" ",FALSE,OFFSET(program!$B$2,0,A377,1,M377))</f>
        <v>1102 0 1 2124</v>
      </c>
      <c r="D377" s="4" t="str">
        <f ca="1">IF($H377="data",".dat "&amp;Y377,
IF($H377="str",".str "&amp;_xlfn.TEXTJOIN(" ",FALSE,OFFSET(program!$B$2,0,A377+1,1,M377-1)),
IF(O377&lt;&gt;0,"LD"&amp;O377&amp;"  "&amp;CHOOSE(O377,Y377,Z377)&amp;", "&amp;AA377,
$L377&amp;" "&amp;_xlfn.TEXTJOIN(", ",TRUE,$Y377:$AA377)
)))</f>
        <v>LD1  0, [fun2081+43]</v>
      </c>
      <c r="E377" s="19" t="b">
        <f t="shared" ca="1" si="108"/>
        <v>1</v>
      </c>
      <c r="F377" s="5" t="str">
        <f t="shared" ca="1" si="109"/>
        <v>fun2125</v>
      </c>
      <c r="G377" s="5">
        <f t="shared" ca="1" si="110"/>
        <v>2125</v>
      </c>
      <c r="H377" s="5" t="str">
        <f t="shared" si="111"/>
        <v>code</v>
      </c>
      <c r="I377" s="13" t="b">
        <f t="shared" si="112"/>
        <v>0</v>
      </c>
      <c r="J377" s="6">
        <f ca="1">OFFSET(program!$B$2,0,disasm!A377)</f>
        <v>1102</v>
      </c>
      <c r="K377" s="7">
        <f t="shared" ca="1" si="113"/>
        <v>2</v>
      </c>
      <c r="L377" s="7" t="str">
        <f t="shared" ca="1" si="114"/>
        <v xml:space="preserve">MUL </v>
      </c>
      <c r="M377" s="7">
        <f t="shared" ca="1" si="115"/>
        <v>4</v>
      </c>
      <c r="N377" s="7">
        <f t="shared" ca="1" si="116"/>
        <v>3</v>
      </c>
      <c r="O377" s="7">
        <f t="shared" ca="1" si="117"/>
        <v>1</v>
      </c>
      <c r="P377" s="8">
        <f t="shared" ca="1" si="118"/>
        <v>1</v>
      </c>
      <c r="Q377" s="8">
        <f t="shared" ca="1" si="119"/>
        <v>1</v>
      </c>
      <c r="R377" s="8">
        <f t="shared" ca="1" si="120"/>
        <v>0</v>
      </c>
      <c r="S377" s="8" t="str">
        <f t="shared" ca="1" si="121"/>
        <v>num</v>
      </c>
      <c r="T377" s="8" t="str">
        <f t="shared" ca="1" si="122"/>
        <v>num</v>
      </c>
      <c r="U377" s="8" t="str">
        <f t="shared" ca="1" si="123"/>
        <v>addr</v>
      </c>
      <c r="V377" s="7">
        <f ca="1">IF(P377="","",OFFSET(program!$B$2,0,disasm!$A377+COLUMN()-COLUMN($V377)+IF($I377,0,1)))</f>
        <v>0</v>
      </c>
      <c r="W377" s="7">
        <f ca="1">IF(Q377="","",OFFSET(program!$B$2,0,disasm!$A377+COLUMN()-COLUMN($V377)+IF($I377,0,1)))</f>
        <v>1</v>
      </c>
      <c r="X377" s="7">
        <f ca="1">IF(R377="","",OFFSET(program!$B$2,0,disasm!$A377+COLUMN()-COLUMN($V377)+IF($I377,0,1)))</f>
        <v>2124</v>
      </c>
      <c r="Y377" s="3" t="str">
        <f t="shared" ca="1" si="124"/>
        <v>0</v>
      </c>
      <c r="Z377" s="3" t="str">
        <f t="shared" ca="1" si="125"/>
        <v>1</v>
      </c>
      <c r="AA377" s="3" t="str">
        <f t="shared" ca="1" si="126"/>
        <v>[fun2081+43]</v>
      </c>
      <c r="AB377" s="3" t="str">
        <f ca="1">" "
&amp;AF377
&amp;IF(AND(OR(K377=5,K377=6),MOD(INT(J377/1000),10)=1)," A2","")
&amp;IF(AND(NOT(I377),J377=109,OFFSET(program!$B$2,0,disasm!$A377+1)&gt;0,NOT(ISNUMBER(FIND(" A1 "," "&amp;AF377&amp;" "))))," AUTOLABEL","")
&amp;" "</f>
        <v xml:space="preserve">  </v>
      </c>
    </row>
    <row r="378" spans="1:32" x14ac:dyDescent="0.2">
      <c r="A378" s="1">
        <f t="shared" ca="1" si="106"/>
        <v>2131</v>
      </c>
      <c r="B378" s="2" t="str">
        <f t="shared" ca="1" si="107"/>
        <v>fun2125+6</v>
      </c>
      <c r="C378" s="3" t="str">
        <f ca="1">_xlfn.TEXTJOIN(" ",FALSE,OFFSET(program!$B$2,0,A378,1,M378))</f>
        <v>21101 4601 0 1</v>
      </c>
      <c r="D378" s="4" t="str">
        <f ca="1">IF($H378="data",".dat "&amp;Y378,
IF($H378="str",".str "&amp;_xlfn.TEXTJOIN(" ",FALSE,OFFSET(program!$B$2,0,A378+1,1,M378-1)),
IF(O378&lt;&gt;0,"LD"&amp;O378&amp;"  "&amp;CHOOSE(O378,Y378,Z378)&amp;", "&amp;AA378,
$L378&amp;" "&amp;_xlfn.TEXTJOIN(", ",TRUE,$Y378:$AA378)
)))</f>
        <v>LD1  4601, [SP+1]</v>
      </c>
      <c r="E378" s="19" t="b">
        <f t="shared" ca="1" si="108"/>
        <v>1</v>
      </c>
      <c r="F378" s="5" t="str">
        <f t="shared" ca="1" si="109"/>
        <v>fun2125</v>
      </c>
      <c r="G378" s="5">
        <f t="shared" ca="1" si="110"/>
        <v>2125</v>
      </c>
      <c r="H378" s="5" t="str">
        <f t="shared" si="111"/>
        <v>code</v>
      </c>
      <c r="I378" s="13" t="b">
        <f t="shared" si="112"/>
        <v>0</v>
      </c>
      <c r="J378" s="6">
        <f ca="1">OFFSET(program!$B$2,0,disasm!A378)</f>
        <v>21101</v>
      </c>
      <c r="K378" s="7">
        <f t="shared" ca="1" si="113"/>
        <v>1</v>
      </c>
      <c r="L378" s="7" t="str">
        <f t="shared" ca="1" si="114"/>
        <v xml:space="preserve">ADD </v>
      </c>
      <c r="M378" s="7">
        <f t="shared" ca="1" si="115"/>
        <v>4</v>
      </c>
      <c r="N378" s="7">
        <f t="shared" ca="1" si="116"/>
        <v>3</v>
      </c>
      <c r="O378" s="7">
        <f t="shared" ca="1" si="117"/>
        <v>1</v>
      </c>
      <c r="P378" s="8">
        <f t="shared" ca="1" si="118"/>
        <v>1</v>
      </c>
      <c r="Q378" s="8">
        <f t="shared" ca="1" si="119"/>
        <v>1</v>
      </c>
      <c r="R378" s="8">
        <f t="shared" ca="1" si="120"/>
        <v>2</v>
      </c>
      <c r="S378" s="8" t="str">
        <f t="shared" ca="1" si="121"/>
        <v>num</v>
      </c>
      <c r="T378" s="8" t="str">
        <f t="shared" ca="1" si="122"/>
        <v>num</v>
      </c>
      <c r="U378" s="8" t="str">
        <f t="shared" ca="1" si="123"/>
        <v>num</v>
      </c>
      <c r="V378" s="7">
        <f ca="1">IF(P378="","",OFFSET(program!$B$2,0,disasm!$A378+COLUMN()-COLUMN($V378)+IF($I378,0,1)))</f>
        <v>4601</v>
      </c>
      <c r="W378" s="7">
        <f ca="1">IF(Q378="","",OFFSET(program!$B$2,0,disasm!$A378+COLUMN()-COLUMN($V378)+IF($I378,0,1)))</f>
        <v>0</v>
      </c>
      <c r="X378" s="7">
        <f ca="1">IF(R378="","",OFFSET(program!$B$2,0,disasm!$A378+COLUMN()-COLUMN($V378)+IF($I378,0,1)))</f>
        <v>1</v>
      </c>
      <c r="Y378" s="3" t="str">
        <f t="shared" ca="1" si="124"/>
        <v>4601</v>
      </c>
      <c r="Z378" s="3" t="str">
        <f t="shared" ca="1" si="125"/>
        <v>0</v>
      </c>
      <c r="AA378" s="3" t="str">
        <f t="shared" ca="1" si="126"/>
        <v>[SP+1]</v>
      </c>
      <c r="AB378" s="3" t="str">
        <f ca="1">" "
&amp;AF378
&amp;IF(AND(OR(K378=5,K378=6),MOD(INT(J378/1000),10)=1)," A2","")
&amp;IF(AND(NOT(I378),J378=109,OFFSET(program!$B$2,0,disasm!$A378+1)&gt;0,NOT(ISNUMBER(FIND(" A1 "," "&amp;AF378&amp;" "))))," AUTOLABEL","")
&amp;" "</f>
        <v xml:space="preserve">  </v>
      </c>
    </row>
    <row r="379" spans="1:32" x14ac:dyDescent="0.2">
      <c r="A379" s="1">
        <f t="shared" ca="1" si="106"/>
        <v>2135</v>
      </c>
      <c r="B379" s="2" t="str">
        <f t="shared" ca="1" si="107"/>
        <v>fun2125+10</v>
      </c>
      <c r="C379" s="3" t="str">
        <f ca="1">_xlfn.TEXTJOIN(" ",FALSE,OFFSET(program!$B$2,0,A379,1,M379))</f>
        <v>21101 13 0 2</v>
      </c>
      <c r="D379" s="4" t="str">
        <f ca="1">IF($H379="data",".dat "&amp;Y379,
IF($H379="str",".str "&amp;_xlfn.TEXTJOIN(" ",FALSE,OFFSET(program!$B$2,0,A379+1,1,M379-1)),
IF(O379&lt;&gt;0,"LD"&amp;O379&amp;"  "&amp;CHOOSE(O379,Y379,Z379)&amp;", "&amp;AA379,
$L379&amp;" "&amp;_xlfn.TEXTJOIN(", ",TRUE,$Y379:$AA379)
)))</f>
        <v>LD1  13, [SP+2]</v>
      </c>
      <c r="E379" s="19" t="b">
        <f t="shared" ca="1" si="108"/>
        <v>1</v>
      </c>
      <c r="F379" s="5" t="str">
        <f t="shared" ca="1" si="109"/>
        <v>fun2125</v>
      </c>
      <c r="G379" s="5">
        <f t="shared" ca="1" si="110"/>
        <v>2125</v>
      </c>
      <c r="H379" s="5" t="str">
        <f t="shared" si="111"/>
        <v>code</v>
      </c>
      <c r="I379" s="13" t="b">
        <f t="shared" si="112"/>
        <v>0</v>
      </c>
      <c r="J379" s="6">
        <f ca="1">OFFSET(program!$B$2,0,disasm!A379)</f>
        <v>21101</v>
      </c>
      <c r="K379" s="7">
        <f t="shared" ca="1" si="113"/>
        <v>1</v>
      </c>
      <c r="L379" s="7" t="str">
        <f t="shared" ca="1" si="114"/>
        <v xml:space="preserve">ADD </v>
      </c>
      <c r="M379" s="7">
        <f t="shared" ca="1" si="115"/>
        <v>4</v>
      </c>
      <c r="N379" s="7">
        <f t="shared" ca="1" si="116"/>
        <v>3</v>
      </c>
      <c r="O379" s="7">
        <f t="shared" ca="1" si="117"/>
        <v>1</v>
      </c>
      <c r="P379" s="8">
        <f t="shared" ca="1" si="118"/>
        <v>1</v>
      </c>
      <c r="Q379" s="8">
        <f t="shared" ca="1" si="119"/>
        <v>1</v>
      </c>
      <c r="R379" s="8">
        <f t="shared" ca="1" si="120"/>
        <v>2</v>
      </c>
      <c r="S379" s="8" t="str">
        <f t="shared" ca="1" si="121"/>
        <v>num</v>
      </c>
      <c r="T379" s="8" t="str">
        <f t="shared" ca="1" si="122"/>
        <v>num</v>
      </c>
      <c r="U379" s="8" t="str">
        <f t="shared" ca="1" si="123"/>
        <v>num</v>
      </c>
      <c r="V379" s="7">
        <f ca="1">IF(P379="","",OFFSET(program!$B$2,0,disasm!$A379+COLUMN()-COLUMN($V379)+IF($I379,0,1)))</f>
        <v>13</v>
      </c>
      <c r="W379" s="7">
        <f ca="1">IF(Q379="","",OFFSET(program!$B$2,0,disasm!$A379+COLUMN()-COLUMN($V379)+IF($I379,0,1)))</f>
        <v>0</v>
      </c>
      <c r="X379" s="7">
        <f ca="1">IF(R379="","",OFFSET(program!$B$2,0,disasm!$A379+COLUMN()-COLUMN($V379)+IF($I379,0,1)))</f>
        <v>2</v>
      </c>
      <c r="Y379" s="3" t="str">
        <f t="shared" ca="1" si="124"/>
        <v>13</v>
      </c>
      <c r="Z379" s="3" t="str">
        <f t="shared" ca="1" si="125"/>
        <v>0</v>
      </c>
      <c r="AA379" s="3" t="str">
        <f t="shared" ca="1" si="126"/>
        <v>[SP+2]</v>
      </c>
      <c r="AB379" s="3" t="str">
        <f ca="1">" "
&amp;AF379
&amp;IF(AND(OR(K379=5,K379=6),MOD(INT(J379/1000),10)=1)," A2","")
&amp;IF(AND(NOT(I379),J379=109,OFFSET(program!$B$2,0,disasm!$A379+1)&gt;0,NOT(ISNUMBER(FIND(" A1 "," "&amp;AF379&amp;" "))))," AUTOLABEL","")
&amp;" "</f>
        <v xml:space="preserve">  </v>
      </c>
    </row>
    <row r="380" spans="1:32" x14ac:dyDescent="0.2">
      <c r="A380" s="1">
        <f t="shared" ca="1" si="106"/>
        <v>2139</v>
      </c>
      <c r="B380" s="2" t="str">
        <f t="shared" ca="1" si="107"/>
        <v>fun2125+14</v>
      </c>
      <c r="C380" s="3" t="str">
        <f ca="1">_xlfn.TEXTJOIN(" ",FALSE,OFFSET(program!$B$2,0,A380,1,M380))</f>
        <v>21102 1 4 3</v>
      </c>
      <c r="D380" s="4" t="str">
        <f ca="1">IF($H380="data",".dat "&amp;Y380,
IF($H380="str",".str "&amp;_xlfn.TEXTJOIN(" ",FALSE,OFFSET(program!$B$2,0,A380+1,1,M380-1)),
IF(O380&lt;&gt;0,"LD"&amp;O380&amp;"  "&amp;CHOOSE(O380,Y380,Z380)&amp;", "&amp;AA380,
$L380&amp;" "&amp;_xlfn.TEXTJOIN(", ",TRUE,$Y380:$AA380)
)))</f>
        <v>LD2  4, [SP+3]</v>
      </c>
      <c r="E380" s="19" t="b">
        <f t="shared" ca="1" si="108"/>
        <v>1</v>
      </c>
      <c r="F380" s="5" t="str">
        <f t="shared" ca="1" si="109"/>
        <v>fun2125</v>
      </c>
      <c r="G380" s="5">
        <f t="shared" ca="1" si="110"/>
        <v>2125</v>
      </c>
      <c r="H380" s="5" t="str">
        <f t="shared" si="111"/>
        <v>code</v>
      </c>
      <c r="I380" s="13" t="b">
        <f t="shared" si="112"/>
        <v>0</v>
      </c>
      <c r="J380" s="6">
        <f ca="1">OFFSET(program!$B$2,0,disasm!A380)</f>
        <v>21102</v>
      </c>
      <c r="K380" s="7">
        <f t="shared" ca="1" si="113"/>
        <v>2</v>
      </c>
      <c r="L380" s="7" t="str">
        <f t="shared" ca="1" si="114"/>
        <v xml:space="preserve">MUL </v>
      </c>
      <c r="M380" s="7">
        <f t="shared" ca="1" si="115"/>
        <v>4</v>
      </c>
      <c r="N380" s="7">
        <f t="shared" ca="1" si="116"/>
        <v>3</v>
      </c>
      <c r="O380" s="7">
        <f t="shared" ca="1" si="117"/>
        <v>2</v>
      </c>
      <c r="P380" s="8">
        <f t="shared" ca="1" si="118"/>
        <v>1</v>
      </c>
      <c r="Q380" s="8">
        <f t="shared" ca="1" si="119"/>
        <v>1</v>
      </c>
      <c r="R380" s="8">
        <f t="shared" ca="1" si="120"/>
        <v>2</v>
      </c>
      <c r="S380" s="8" t="str">
        <f t="shared" ca="1" si="121"/>
        <v>num</v>
      </c>
      <c r="T380" s="8" t="str">
        <f t="shared" ca="1" si="122"/>
        <v>num</v>
      </c>
      <c r="U380" s="8" t="str">
        <f t="shared" ca="1" si="123"/>
        <v>num</v>
      </c>
      <c r="V380" s="7">
        <f ca="1">IF(P380="","",OFFSET(program!$B$2,0,disasm!$A380+COLUMN()-COLUMN($V380)+IF($I380,0,1)))</f>
        <v>1</v>
      </c>
      <c r="W380" s="7">
        <f ca="1">IF(Q380="","",OFFSET(program!$B$2,0,disasm!$A380+COLUMN()-COLUMN($V380)+IF($I380,0,1)))</f>
        <v>4</v>
      </c>
      <c r="X380" s="7">
        <f ca="1">IF(R380="","",OFFSET(program!$B$2,0,disasm!$A380+COLUMN()-COLUMN($V380)+IF($I380,0,1)))</f>
        <v>3</v>
      </c>
      <c r="Y380" s="3" t="str">
        <f t="shared" ca="1" si="124"/>
        <v>1</v>
      </c>
      <c r="Z380" s="3" t="str">
        <f t="shared" ca="1" si="125"/>
        <v>4</v>
      </c>
      <c r="AA380" s="3" t="str">
        <f t="shared" ca="1" si="126"/>
        <v>[SP+3]</v>
      </c>
      <c r="AB380" s="3" t="str">
        <f ca="1">" "
&amp;AF380
&amp;IF(AND(OR(K380=5,K380=6),MOD(INT(J380/1000),10)=1)," A2","")
&amp;IF(AND(NOT(I380),J380=109,OFFSET(program!$B$2,0,disasm!$A380+1)&gt;0,NOT(ISNUMBER(FIND(" A1 "," "&amp;AF380&amp;" "))))," AUTOLABEL","")
&amp;" "</f>
        <v xml:space="preserve">  </v>
      </c>
    </row>
    <row r="381" spans="1:32" x14ac:dyDescent="0.2">
      <c r="A381" s="1">
        <f t="shared" ca="1" si="106"/>
        <v>2143</v>
      </c>
      <c r="B381" s="2" t="str">
        <f t="shared" ca="1" si="107"/>
        <v>fun2125+18</v>
      </c>
      <c r="C381" s="3" t="str">
        <f ca="1">_xlfn.TEXTJOIN(" ",FALSE,OFFSET(program!$B$2,0,A381,1,M381))</f>
        <v>21102 1 2173 4</v>
      </c>
      <c r="D381" s="4" t="str">
        <f ca="1">IF($H381="data",".dat "&amp;Y381,
IF($H381="str",".str "&amp;_xlfn.TEXTJOIN(" ",FALSE,OFFSET(program!$B$2,0,A381+1,1,M381-1)),
IF(O381&lt;&gt;0,"LD"&amp;O381&amp;"  "&amp;CHOOSE(O381,Y381,Z381)&amp;", "&amp;AA381,
$L381&amp;" "&amp;_xlfn.TEXTJOIN(", ",TRUE,$Y381:$AA381)
)))</f>
        <v>LD2  2173, [SP+4]</v>
      </c>
      <c r="E381" s="19" t="b">
        <f t="shared" ca="1" si="108"/>
        <v>1</v>
      </c>
      <c r="F381" s="5" t="str">
        <f t="shared" ca="1" si="109"/>
        <v>fun2125</v>
      </c>
      <c r="G381" s="5">
        <f t="shared" ca="1" si="110"/>
        <v>2125</v>
      </c>
      <c r="H381" s="5" t="str">
        <f t="shared" si="111"/>
        <v>code</v>
      </c>
      <c r="I381" s="13" t="b">
        <f t="shared" si="112"/>
        <v>0</v>
      </c>
      <c r="J381" s="6">
        <f ca="1">OFFSET(program!$B$2,0,disasm!A381)</f>
        <v>21102</v>
      </c>
      <c r="K381" s="7">
        <f t="shared" ca="1" si="113"/>
        <v>2</v>
      </c>
      <c r="L381" s="7" t="str">
        <f t="shared" ca="1" si="114"/>
        <v xml:space="preserve">MUL </v>
      </c>
      <c r="M381" s="7">
        <f t="shared" ca="1" si="115"/>
        <v>4</v>
      </c>
      <c r="N381" s="7">
        <f t="shared" ca="1" si="116"/>
        <v>3</v>
      </c>
      <c r="O381" s="7">
        <f t="shared" ca="1" si="117"/>
        <v>2</v>
      </c>
      <c r="P381" s="8">
        <f t="shared" ca="1" si="118"/>
        <v>1</v>
      </c>
      <c r="Q381" s="8">
        <f t="shared" ca="1" si="119"/>
        <v>1</v>
      </c>
      <c r="R381" s="8">
        <f t="shared" ca="1" si="120"/>
        <v>2</v>
      </c>
      <c r="S381" s="8" t="str">
        <f t="shared" ca="1" si="121"/>
        <v>num</v>
      </c>
      <c r="T381" s="8" t="str">
        <f t="shared" ca="1" si="122"/>
        <v>num</v>
      </c>
      <c r="U381" s="8" t="str">
        <f t="shared" ca="1" si="123"/>
        <v>num</v>
      </c>
      <c r="V381" s="7">
        <f ca="1">IF(P381="","",OFFSET(program!$B$2,0,disasm!$A381+COLUMN()-COLUMN($V381)+IF($I381,0,1)))</f>
        <v>1</v>
      </c>
      <c r="W381" s="7">
        <f ca="1">IF(Q381="","",OFFSET(program!$B$2,0,disasm!$A381+COLUMN()-COLUMN($V381)+IF($I381,0,1)))</f>
        <v>2173</v>
      </c>
      <c r="X381" s="7">
        <f ca="1">IF(R381="","",OFFSET(program!$B$2,0,disasm!$A381+COLUMN()-COLUMN($V381)+IF($I381,0,1)))</f>
        <v>4</v>
      </c>
      <c r="Y381" s="3" t="str">
        <f t="shared" ca="1" si="124"/>
        <v>1</v>
      </c>
      <c r="Z381" s="3" t="str">
        <f t="shared" ca="1" si="125"/>
        <v>2173</v>
      </c>
      <c r="AA381" s="3" t="str">
        <f t="shared" ca="1" si="126"/>
        <v>[SP+4]</v>
      </c>
      <c r="AB381" s="3" t="str">
        <f ca="1">" "
&amp;AF381
&amp;IF(AND(OR(K381=5,K381=6),MOD(INT(J381/1000),10)=1)," A2","")
&amp;IF(AND(NOT(I381),J381=109,OFFSET(program!$B$2,0,disasm!$A381+1)&gt;0,NOT(ISNUMBER(FIND(" A1 "," "&amp;AF381&amp;" "))))," AUTOLABEL","")
&amp;" "</f>
        <v xml:space="preserve">  </v>
      </c>
    </row>
    <row r="382" spans="1:32" x14ac:dyDescent="0.2">
      <c r="A382" s="1">
        <f t="shared" ca="1" si="106"/>
        <v>2147</v>
      </c>
      <c r="B382" s="2" t="str">
        <f t="shared" ca="1" si="107"/>
        <v>fun2125+22</v>
      </c>
      <c r="C382" s="3" t="str">
        <f ca="1">_xlfn.TEXTJOIN(" ",FALSE,OFFSET(program!$B$2,0,A382,1,M382))</f>
        <v>21101 0 2154 0</v>
      </c>
      <c r="D382" s="4" t="str">
        <f ca="1">IF($H382="data",".dat "&amp;Y382,
IF($H382="str",".str "&amp;_xlfn.TEXTJOIN(" ",FALSE,OFFSET(program!$B$2,0,A382+1,1,M382-1)),
IF(O382&lt;&gt;0,"LD"&amp;O382&amp;"  "&amp;CHOOSE(O382,Y382,Z382)&amp;", "&amp;AA382,
$L382&amp;" "&amp;_xlfn.TEXTJOIN(", ",TRUE,$Y382:$AA382)
)))</f>
        <v>LD2  2154, [SP+0]</v>
      </c>
      <c r="E382" s="19" t="b">
        <f t="shared" ca="1" si="108"/>
        <v>1</v>
      </c>
      <c r="F382" s="5" t="str">
        <f t="shared" ca="1" si="109"/>
        <v>fun2125</v>
      </c>
      <c r="G382" s="5">
        <f t="shared" ca="1" si="110"/>
        <v>2125</v>
      </c>
      <c r="H382" s="5" t="str">
        <f t="shared" si="111"/>
        <v>code</v>
      </c>
      <c r="I382" s="13" t="b">
        <f t="shared" si="112"/>
        <v>0</v>
      </c>
      <c r="J382" s="6">
        <f ca="1">OFFSET(program!$B$2,0,disasm!A382)</f>
        <v>21101</v>
      </c>
      <c r="K382" s="7">
        <f t="shared" ca="1" si="113"/>
        <v>1</v>
      </c>
      <c r="L382" s="7" t="str">
        <f t="shared" ca="1" si="114"/>
        <v xml:space="preserve">ADD </v>
      </c>
      <c r="M382" s="7">
        <f t="shared" ca="1" si="115"/>
        <v>4</v>
      </c>
      <c r="N382" s="7">
        <f t="shared" ca="1" si="116"/>
        <v>3</v>
      </c>
      <c r="O382" s="7">
        <f t="shared" ca="1" si="117"/>
        <v>2</v>
      </c>
      <c r="P382" s="8">
        <f t="shared" ca="1" si="118"/>
        <v>1</v>
      </c>
      <c r="Q382" s="8">
        <f t="shared" ca="1" si="119"/>
        <v>1</v>
      </c>
      <c r="R382" s="8">
        <f t="shared" ca="1" si="120"/>
        <v>2</v>
      </c>
      <c r="S382" s="8" t="str">
        <f t="shared" ca="1" si="121"/>
        <v>num</v>
      </c>
      <c r="T382" s="8" t="str">
        <f t="shared" ca="1" si="122"/>
        <v>num</v>
      </c>
      <c r="U382" s="8" t="str">
        <f t="shared" ca="1" si="123"/>
        <v>num</v>
      </c>
      <c r="V382" s="7">
        <f ca="1">IF(P382="","",OFFSET(program!$B$2,0,disasm!$A382+COLUMN()-COLUMN($V382)+IF($I382,0,1)))</f>
        <v>0</v>
      </c>
      <c r="W382" s="7">
        <f ca="1">IF(Q382="","",OFFSET(program!$B$2,0,disasm!$A382+COLUMN()-COLUMN($V382)+IF($I382,0,1)))</f>
        <v>2154</v>
      </c>
      <c r="X382" s="7">
        <f ca="1">IF(R382="","",OFFSET(program!$B$2,0,disasm!$A382+COLUMN()-COLUMN($V382)+IF($I382,0,1)))</f>
        <v>0</v>
      </c>
      <c r="Y382" s="3" t="str">
        <f t="shared" ca="1" si="124"/>
        <v>0</v>
      </c>
      <c r="Z382" s="3" t="str">
        <f t="shared" ca="1" si="125"/>
        <v>2154</v>
      </c>
      <c r="AA382" s="3" t="str">
        <f t="shared" ca="1" si="126"/>
        <v>[SP+0]</v>
      </c>
      <c r="AB382" s="3" t="str">
        <f ca="1">" "
&amp;AF382
&amp;IF(AND(OR(K382=5,K382=6),MOD(INT(J382/1000),10)=1)," A2","")
&amp;IF(AND(NOT(I382),J382=109,OFFSET(program!$B$2,0,disasm!$A382+1)&gt;0,NOT(ISNUMBER(FIND(" A1 "," "&amp;AF382&amp;" "))))," AUTOLABEL","")
&amp;" "</f>
        <v xml:space="preserve">  </v>
      </c>
    </row>
    <row r="383" spans="1:32" x14ac:dyDescent="0.2">
      <c r="A383" s="1">
        <f t="shared" ca="1" si="106"/>
        <v>2151</v>
      </c>
      <c r="B383" s="2" t="str">
        <f t="shared" ca="1" si="107"/>
        <v>fun2125+26</v>
      </c>
      <c r="C383" s="3" t="str">
        <f ca="1">_xlfn.TEXTJOIN(" ",FALSE,OFFSET(program!$B$2,0,A383,1,M383))</f>
        <v>1106 0 1130</v>
      </c>
      <c r="D383" s="4" t="str">
        <f ca="1">IF($H383="data",".dat "&amp;Y383,
IF($H383="str",".str "&amp;_xlfn.TEXTJOIN(" ",FALSE,OFFSET(program!$B$2,0,A383+1,1,M383-1)),
IF(O383&lt;&gt;0,"LD"&amp;O383&amp;"  "&amp;CHOOSE(O383,Y383,Z383)&amp;", "&amp;AA383,
$L383&amp;" "&amp;_xlfn.TEXTJOIN(", ",TRUE,$Y383:$AA383)
)))</f>
        <v>J=0  0, repeat_items</v>
      </c>
      <c r="E383" s="19" t="b">
        <f t="shared" ca="1" si="108"/>
        <v>1</v>
      </c>
      <c r="F383" s="5" t="str">
        <f t="shared" ca="1" si="109"/>
        <v>fun2125</v>
      </c>
      <c r="G383" s="5">
        <f t="shared" ca="1" si="110"/>
        <v>2125</v>
      </c>
      <c r="H383" s="5" t="str">
        <f t="shared" si="111"/>
        <v>code</v>
      </c>
      <c r="I383" s="13" t="b">
        <f t="shared" si="112"/>
        <v>0</v>
      </c>
      <c r="J383" s="6">
        <f ca="1">OFFSET(program!$B$2,0,disasm!A383)</f>
        <v>1106</v>
      </c>
      <c r="K383" s="7">
        <f t="shared" ca="1" si="113"/>
        <v>6</v>
      </c>
      <c r="L383" s="7" t="str">
        <f t="shared" ca="1" si="114"/>
        <v xml:space="preserve">J=0 </v>
      </c>
      <c r="M383" s="7">
        <f t="shared" ca="1" si="115"/>
        <v>3</v>
      </c>
      <c r="N383" s="7">
        <f t="shared" ca="1" si="116"/>
        <v>2</v>
      </c>
      <c r="O383" s="7">
        <f t="shared" ca="1" si="117"/>
        <v>0</v>
      </c>
      <c r="P383" s="8">
        <f t="shared" ca="1" si="118"/>
        <v>1</v>
      </c>
      <c r="Q383" s="8">
        <f t="shared" ca="1" si="119"/>
        <v>1</v>
      </c>
      <c r="R383" s="8" t="str">
        <f t="shared" ca="1" si="120"/>
        <v/>
      </c>
      <c r="S383" s="8" t="str">
        <f t="shared" ca="1" si="121"/>
        <v>num</v>
      </c>
      <c r="T383" s="8" t="str">
        <f t="shared" ca="1" si="122"/>
        <v>addr</v>
      </c>
      <c r="U383" s="8" t="str">
        <f t="shared" ca="1" si="123"/>
        <v/>
      </c>
      <c r="V383" s="7">
        <f ca="1">IF(P383="","",OFFSET(program!$B$2,0,disasm!$A383+COLUMN()-COLUMN($V383)+IF($I383,0,1)))</f>
        <v>0</v>
      </c>
      <c r="W383" s="7">
        <f ca="1">IF(Q383="","",OFFSET(program!$B$2,0,disasm!$A383+COLUMN()-COLUMN($V383)+IF($I383,0,1)))</f>
        <v>1130</v>
      </c>
      <c r="X383" s="7" t="str">
        <f ca="1">IF(R383="","",OFFSET(program!$B$2,0,disasm!$A383+COLUMN()-COLUMN($V383)+IF($I383,0,1)))</f>
        <v/>
      </c>
      <c r="Y383" s="3" t="str">
        <f t="shared" ca="1" si="124"/>
        <v>0</v>
      </c>
      <c r="Z383" s="3" t="str">
        <f t="shared" ca="1" si="125"/>
        <v>repeat_items</v>
      </c>
      <c r="AA383" s="3" t="str">
        <f t="shared" ca="1" si="126"/>
        <v/>
      </c>
      <c r="AB383" s="3" t="str">
        <f ca="1">" "
&amp;AF383
&amp;IF(AND(OR(K383=5,K383=6),MOD(INT(J383/1000),10)=1)," A2","")
&amp;IF(AND(NOT(I383),J383=109,OFFSET(program!$B$2,0,disasm!$A383+1)&gt;0,NOT(ISNUMBER(FIND(" A1 "," "&amp;AF383&amp;" "))))," AUTOLABEL","")
&amp;" "</f>
        <v xml:space="preserve">  A2 </v>
      </c>
    </row>
    <row r="384" spans="1:32" x14ac:dyDescent="0.2">
      <c r="A384" s="1">
        <f t="shared" ca="1" si="106"/>
        <v>2154</v>
      </c>
      <c r="B384" s="2" t="str">
        <f t="shared" ca="1" si="107"/>
        <v>fun2125+29</v>
      </c>
      <c r="C384" s="3" t="str">
        <f ca="1">_xlfn.TEXTJOIN(" ",FALSE,OFFSET(program!$B$2,0,A384,1,M384))</f>
        <v>1005 2124 2168</v>
      </c>
      <c r="D384" s="4" t="str">
        <f ca="1">IF($H384="data",".dat "&amp;Y384,
IF($H384="str",".str "&amp;_xlfn.TEXTJOIN(" ",FALSE,OFFSET(program!$B$2,0,A384+1,1,M384-1)),
IF(O384&lt;&gt;0,"LD"&amp;O384&amp;"  "&amp;CHOOSE(O384,Y384,Z384)&amp;", "&amp;AA384,
$L384&amp;" "&amp;_xlfn.TEXTJOIN(", ",TRUE,$Y384:$AA384)
)))</f>
        <v>J!=0 [fun2081+43], fun2125+43</v>
      </c>
      <c r="E384" s="19" t="b">
        <f t="shared" ca="1" si="108"/>
        <v>1</v>
      </c>
      <c r="F384" s="5" t="str">
        <f t="shared" ca="1" si="109"/>
        <v>fun2125</v>
      </c>
      <c r="G384" s="5">
        <f t="shared" ca="1" si="110"/>
        <v>2125</v>
      </c>
      <c r="H384" s="5" t="str">
        <f t="shared" si="111"/>
        <v>code</v>
      </c>
      <c r="I384" s="13" t="b">
        <f t="shared" si="112"/>
        <v>0</v>
      </c>
      <c r="J384" s="6">
        <f ca="1">OFFSET(program!$B$2,0,disasm!A384)</f>
        <v>1005</v>
      </c>
      <c r="K384" s="7">
        <f t="shared" ca="1" si="113"/>
        <v>5</v>
      </c>
      <c r="L384" s="7" t="str">
        <f t="shared" ca="1" si="114"/>
        <v>J!=0</v>
      </c>
      <c r="M384" s="7">
        <f t="shared" ca="1" si="115"/>
        <v>3</v>
      </c>
      <c r="N384" s="7">
        <f t="shared" ca="1" si="116"/>
        <v>2</v>
      </c>
      <c r="O384" s="7">
        <f t="shared" ca="1" si="117"/>
        <v>0</v>
      </c>
      <c r="P384" s="8">
        <f t="shared" ca="1" si="118"/>
        <v>0</v>
      </c>
      <c r="Q384" s="8">
        <f t="shared" ca="1" si="119"/>
        <v>1</v>
      </c>
      <c r="R384" s="8" t="str">
        <f t="shared" ca="1" si="120"/>
        <v/>
      </c>
      <c r="S384" s="8" t="str">
        <f t="shared" ca="1" si="121"/>
        <v>addr</v>
      </c>
      <c r="T384" s="8" t="str">
        <f t="shared" ca="1" si="122"/>
        <v>addr</v>
      </c>
      <c r="U384" s="8" t="str">
        <f t="shared" ca="1" si="123"/>
        <v/>
      </c>
      <c r="V384" s="7">
        <f ca="1">IF(P384="","",OFFSET(program!$B$2,0,disasm!$A384+COLUMN()-COLUMN($V384)+IF($I384,0,1)))</f>
        <v>2124</v>
      </c>
      <c r="W384" s="7">
        <f ca="1">IF(Q384="","",OFFSET(program!$B$2,0,disasm!$A384+COLUMN()-COLUMN($V384)+IF($I384,0,1)))</f>
        <v>2168</v>
      </c>
      <c r="X384" s="7" t="str">
        <f ca="1">IF(R384="","",OFFSET(program!$B$2,0,disasm!$A384+COLUMN()-COLUMN($V384)+IF($I384,0,1)))</f>
        <v/>
      </c>
      <c r="Y384" s="3" t="str">
        <f t="shared" ca="1" si="124"/>
        <v>[fun2081+43]</v>
      </c>
      <c r="Z384" s="3" t="str">
        <f t="shared" ca="1" si="125"/>
        <v>fun2125+43</v>
      </c>
      <c r="AA384" s="3" t="str">
        <f t="shared" ca="1" si="126"/>
        <v/>
      </c>
      <c r="AB384" s="3" t="str">
        <f ca="1">" "
&amp;AF384
&amp;IF(AND(OR(K384=5,K384=6),MOD(INT(J384/1000),10)=1)," A2","")
&amp;IF(AND(NOT(I384),J384=109,OFFSET(program!$B$2,0,disasm!$A384+1)&gt;0,NOT(ISNUMBER(FIND(" A1 "," "&amp;AF384&amp;" "))))," AUTOLABEL","")
&amp;" "</f>
        <v xml:space="preserve">  A2 </v>
      </c>
    </row>
    <row r="385" spans="1:28" x14ac:dyDescent="0.2">
      <c r="A385" s="1">
        <f t="shared" ca="1" si="106"/>
        <v>2157</v>
      </c>
      <c r="B385" s="2" t="str">
        <f t="shared" ca="1" si="107"/>
        <v>fun2125+32</v>
      </c>
      <c r="C385" s="3" t="str">
        <f ca="1">_xlfn.TEXTJOIN(" ",FALSE,OFFSET(program!$B$2,0,A385,1,M385))</f>
        <v>21102 1 226 1</v>
      </c>
      <c r="D385" s="4" t="str">
        <f ca="1">IF($H385="data",".dat "&amp;Y385,
IF($H385="str",".str "&amp;_xlfn.TEXTJOIN(" ",FALSE,OFFSET(program!$B$2,0,A385+1,1,M385-1)),
IF(O385&lt;&gt;0,"LD"&amp;O385&amp;"  "&amp;CHOOSE(O385,Y385,Z385)&amp;", "&amp;AA385,
$L385&amp;" "&amp;_xlfn.TEXTJOIN(", ",TRUE,$Y385:$AA385)
)))</f>
        <v>LD2  226, [SP+1]</v>
      </c>
      <c r="E385" s="19" t="b">
        <f t="shared" ca="1" si="108"/>
        <v>1</v>
      </c>
      <c r="F385" s="5" t="str">
        <f t="shared" ca="1" si="109"/>
        <v>fun2125</v>
      </c>
      <c r="G385" s="5">
        <f t="shared" ca="1" si="110"/>
        <v>2125</v>
      </c>
      <c r="H385" s="5" t="str">
        <f t="shared" si="111"/>
        <v>code</v>
      </c>
      <c r="I385" s="13" t="b">
        <f t="shared" si="112"/>
        <v>0</v>
      </c>
      <c r="J385" s="6">
        <f ca="1">OFFSET(program!$B$2,0,disasm!A385)</f>
        <v>21102</v>
      </c>
      <c r="K385" s="7">
        <f t="shared" ca="1" si="113"/>
        <v>2</v>
      </c>
      <c r="L385" s="7" t="str">
        <f t="shared" ca="1" si="114"/>
        <v xml:space="preserve">MUL </v>
      </c>
      <c r="M385" s="7">
        <f t="shared" ca="1" si="115"/>
        <v>4</v>
      </c>
      <c r="N385" s="7">
        <f t="shared" ca="1" si="116"/>
        <v>3</v>
      </c>
      <c r="O385" s="7">
        <f t="shared" ca="1" si="117"/>
        <v>2</v>
      </c>
      <c r="P385" s="8">
        <f t="shared" ca="1" si="118"/>
        <v>1</v>
      </c>
      <c r="Q385" s="8">
        <f t="shared" ca="1" si="119"/>
        <v>1</v>
      </c>
      <c r="R385" s="8">
        <f t="shared" ca="1" si="120"/>
        <v>2</v>
      </c>
      <c r="S385" s="8" t="str">
        <f t="shared" ca="1" si="121"/>
        <v>num</v>
      </c>
      <c r="T385" s="8" t="str">
        <f t="shared" ca="1" si="122"/>
        <v>num</v>
      </c>
      <c r="U385" s="8" t="str">
        <f t="shared" ca="1" si="123"/>
        <v>num</v>
      </c>
      <c r="V385" s="7">
        <f ca="1">IF(P385="","",OFFSET(program!$B$2,0,disasm!$A385+COLUMN()-COLUMN($V385)+IF($I385,0,1)))</f>
        <v>1</v>
      </c>
      <c r="W385" s="7">
        <f ca="1">IF(Q385="","",OFFSET(program!$B$2,0,disasm!$A385+COLUMN()-COLUMN($V385)+IF($I385,0,1)))</f>
        <v>226</v>
      </c>
      <c r="X385" s="7">
        <f ca="1">IF(R385="","",OFFSET(program!$B$2,0,disasm!$A385+COLUMN()-COLUMN($V385)+IF($I385,0,1)))</f>
        <v>1</v>
      </c>
      <c r="Y385" s="3" t="str">
        <f t="shared" ca="1" si="124"/>
        <v>1</v>
      </c>
      <c r="Z385" s="3" t="str">
        <f t="shared" ca="1" si="125"/>
        <v>226</v>
      </c>
      <c r="AA385" s="3" t="str">
        <f t="shared" ca="1" si="126"/>
        <v>[SP+1]</v>
      </c>
      <c r="AB385" s="3" t="str">
        <f ca="1">" "
&amp;AF385
&amp;IF(AND(OR(K385=5,K385=6),MOD(INT(J385/1000),10)=1)," A2","")
&amp;IF(AND(NOT(I385),J385=109,OFFSET(program!$B$2,0,disasm!$A385+1)&gt;0,NOT(ISNUMBER(FIND(" A1 "," "&amp;AF385&amp;" "))))," AUTOLABEL","")
&amp;" "</f>
        <v xml:space="preserve">  </v>
      </c>
    </row>
    <row r="386" spans="1:28" x14ac:dyDescent="0.2">
      <c r="A386" s="1">
        <f t="shared" ca="1" si="106"/>
        <v>2161</v>
      </c>
      <c r="B386" s="2" t="str">
        <f t="shared" ca="1" si="107"/>
        <v>fun2125+36</v>
      </c>
      <c r="C386" s="3" t="str">
        <f ca="1">_xlfn.TEXTJOIN(" ",FALSE,OFFSET(program!$B$2,0,A386,1,M386))</f>
        <v>21102 2168 1 0</v>
      </c>
      <c r="D386" s="4" t="str">
        <f ca="1">IF($H386="data",".dat "&amp;Y386,
IF($H386="str",".str "&amp;_xlfn.TEXTJOIN(" ",FALSE,OFFSET(program!$B$2,0,A386+1,1,M386-1)),
IF(O386&lt;&gt;0,"LD"&amp;O386&amp;"  "&amp;CHOOSE(O386,Y386,Z386)&amp;", "&amp;AA386,
$L386&amp;" "&amp;_xlfn.TEXTJOIN(", ",TRUE,$Y386:$AA386)
)))</f>
        <v>LD1  2168, [SP+0]</v>
      </c>
      <c r="E386" s="19" t="b">
        <f t="shared" ca="1" si="108"/>
        <v>1</v>
      </c>
      <c r="F386" s="5" t="str">
        <f t="shared" ca="1" si="109"/>
        <v>fun2125</v>
      </c>
      <c r="G386" s="5">
        <f t="shared" ca="1" si="110"/>
        <v>2125</v>
      </c>
      <c r="H386" s="5" t="str">
        <f t="shared" si="111"/>
        <v>code</v>
      </c>
      <c r="I386" s="13" t="b">
        <f t="shared" si="112"/>
        <v>0</v>
      </c>
      <c r="J386" s="6">
        <f ca="1">OFFSET(program!$B$2,0,disasm!A386)</f>
        <v>21102</v>
      </c>
      <c r="K386" s="7">
        <f t="shared" ca="1" si="113"/>
        <v>2</v>
      </c>
      <c r="L386" s="7" t="str">
        <f t="shared" ca="1" si="114"/>
        <v xml:space="preserve">MUL </v>
      </c>
      <c r="M386" s="7">
        <f t="shared" ca="1" si="115"/>
        <v>4</v>
      </c>
      <c r="N386" s="7">
        <f t="shared" ca="1" si="116"/>
        <v>3</v>
      </c>
      <c r="O386" s="7">
        <f t="shared" ca="1" si="117"/>
        <v>1</v>
      </c>
      <c r="P386" s="8">
        <f t="shared" ca="1" si="118"/>
        <v>1</v>
      </c>
      <c r="Q386" s="8">
        <f t="shared" ca="1" si="119"/>
        <v>1</v>
      </c>
      <c r="R386" s="8">
        <f t="shared" ca="1" si="120"/>
        <v>2</v>
      </c>
      <c r="S386" s="8" t="str">
        <f t="shared" ca="1" si="121"/>
        <v>num</v>
      </c>
      <c r="T386" s="8" t="str">
        <f t="shared" ca="1" si="122"/>
        <v>num</v>
      </c>
      <c r="U386" s="8" t="str">
        <f t="shared" ca="1" si="123"/>
        <v>num</v>
      </c>
      <c r="V386" s="7">
        <f ca="1">IF(P386="","",OFFSET(program!$B$2,0,disasm!$A386+COLUMN()-COLUMN($V386)+IF($I386,0,1)))</f>
        <v>2168</v>
      </c>
      <c r="W386" s="7">
        <f ca="1">IF(Q386="","",OFFSET(program!$B$2,0,disasm!$A386+COLUMN()-COLUMN($V386)+IF($I386,0,1)))</f>
        <v>1</v>
      </c>
      <c r="X386" s="7">
        <f ca="1">IF(R386="","",OFFSET(program!$B$2,0,disasm!$A386+COLUMN()-COLUMN($V386)+IF($I386,0,1)))</f>
        <v>0</v>
      </c>
      <c r="Y386" s="3" t="str">
        <f t="shared" ca="1" si="124"/>
        <v>2168</v>
      </c>
      <c r="Z386" s="3" t="str">
        <f t="shared" ca="1" si="125"/>
        <v>1</v>
      </c>
      <c r="AA386" s="3" t="str">
        <f t="shared" ca="1" si="126"/>
        <v>[SP+0]</v>
      </c>
      <c r="AB386" s="3" t="str">
        <f ca="1">" "
&amp;AF386
&amp;IF(AND(OR(K386=5,K386=6),MOD(INT(J386/1000),10)=1)," A2","")
&amp;IF(AND(NOT(I386),J386=109,OFFSET(program!$B$2,0,disasm!$A386+1)&gt;0,NOT(ISNUMBER(FIND(" A1 "," "&amp;AF386&amp;" "))))," AUTOLABEL","")
&amp;" "</f>
        <v xml:space="preserve">  </v>
      </c>
    </row>
    <row r="387" spans="1:28" x14ac:dyDescent="0.2">
      <c r="A387" s="1">
        <f t="shared" ref="A387:A450" ca="1" si="127">A386+M386</f>
        <v>2165</v>
      </c>
      <c r="B387" s="2" t="str">
        <f t="shared" ref="B387:B450" ca="1" si="128">$F387
&amp;IF(ISBLANK(AC387),
    IF($A387=$G387,
        "",
        "+"&amp;$A387-$G387
    ),
    "."&amp;AC387
)</f>
        <v>fun2125+40</v>
      </c>
      <c r="C387" s="3" t="str">
        <f ca="1">_xlfn.TEXTJOIN(" ",FALSE,OFFSET(program!$B$2,0,A387,1,M387))</f>
        <v>1106 0 1234</v>
      </c>
      <c r="D387" s="4" t="str">
        <f ca="1">IF($H387="data",".dat "&amp;Y387,
IF($H387="str",".str "&amp;_xlfn.TEXTJOIN(" ",FALSE,OFFSET(program!$B$2,0,A387+1,1,M387-1)),
IF(O387&lt;&gt;0,"LD"&amp;O387&amp;"  "&amp;CHOOSE(O387,Y387,Z387)&amp;", "&amp;AA387,
$L387&amp;" "&amp;_xlfn.TEXTJOIN(", ",TRUE,$Y387:$AA387)
)))</f>
        <v>J=0  0, print_coded_string</v>
      </c>
      <c r="E387" s="19" t="b">
        <f t="shared" ref="E387:E450" ca="1" si="129">IF(G387&lt;&gt;G386,NOT(E386),E386)</f>
        <v>1</v>
      </c>
      <c r="F387" s="5" t="str">
        <f t="shared" ref="F387:F450" ca="1" si="130">IF(ISBLANK($AE387),
    IF(ISNUMBER(FIND(" AUTOLABEL ",AB387)),IF(I387,"data","fun")&amp;A387,F386),
    $AE387
)</f>
        <v>fun2125</v>
      </c>
      <c r="G387" s="5">
        <f t="shared" ref="G387:G450" ca="1" si="131">IF(AND(ISBLANK($AE387),NOT(ISNUMBER(FIND(" AUTOLABEL ",AB387)))),G386,$A387)</f>
        <v>2125</v>
      </c>
      <c r="H387" s="5" t="str">
        <f t="shared" ref="H387:H450" si="132">IF(ISNUMBER(FIND(" STR "," "&amp;AF387&amp;" ")),"str",
IF(ISNUMBER(FIND(" CODE "," "&amp;AF387&amp;" ")),"code",
IF(ISNUMBER(FIND(" DATA "," "&amp;AF387&amp;" ")),"data",
$H386
)))</f>
        <v>code</v>
      </c>
      <c r="I387" s="13" t="b">
        <f t="shared" ref="I387:I450" si="133">H387&lt;&gt;"code"</f>
        <v>0</v>
      </c>
      <c r="J387" s="6">
        <f ca="1">OFFSET(program!$B$2,0,disasm!A387)</f>
        <v>1106</v>
      </c>
      <c r="K387" s="7">
        <f t="shared" ref="K387:K450" ca="1" si="134">MOD($J387,100)</f>
        <v>6</v>
      </c>
      <c r="L387" s="7" t="str">
        <f t="shared" ref="L387:L450" ca="1" si="135">IF(K387=99,"END",CHOOSE(K387,"ADD ","MUL ","IN  ","OUT ","J!=0","J=0 ","CMP&lt;","CMP=","SP+ "))</f>
        <v xml:space="preserve">J=0 </v>
      </c>
      <c r="M387" s="7">
        <f t="shared" ref="M387:M450" ca="1" si="136">IF($H387="data",1,IF($H387="str",$J387+1,N387+1))</f>
        <v>3</v>
      </c>
      <c r="N387" s="7">
        <f t="shared" ref="N387:N450" ca="1" si="137">IF($I387,1,IFERROR(CHOOSE($K387,3,3,1,1,2,2,3,3,1),0))</f>
        <v>2</v>
      </c>
      <c r="O387" s="7">
        <f t="shared" ref="O387:O450" ca="1" si="138">IF(I387,0,IF(OR(AND(K387=1,P387=1,V387=0),AND(K387=2,P387=1,V387=1)),2,IF(OR(AND(K387=1,Q387=1,W387=0),AND(K387=2,Q387=1,W387=1)),1,0)))</f>
        <v>0</v>
      </c>
      <c r="P387" s="8">
        <f t="shared" ref="P387:P450" ca="1" si="139">IF(I387,1,IF($N387&gt;=1,MOD(INT($J387/100),10),""))</f>
        <v>1</v>
      </c>
      <c r="Q387" s="8">
        <f t="shared" ref="Q387:Q450" ca="1" si="140">IF($N387&gt;=2,MOD(INT($J387/1000),10),"")</f>
        <v>1</v>
      </c>
      <c r="R387" s="8" t="str">
        <f t="shared" ref="R387:R450" ca="1" si="141">IF($N387&gt;=3,MOD(INT($J387/10000),10),"")</f>
        <v/>
      </c>
      <c r="S387" s="8" t="str">
        <f t="shared" ref="S387:S450" ca="1" si="142">IF(P387="","",
    IF(ISNUMBER(FIND(" A"&amp;S$1&amp;" ",$AB387)),"addr",
        IF(ISNUMBER(FIND(" C"&amp;S$1&amp;" ",$AB387)),"char",
            CHOOSE(P387+1,"addr","num","num")
        )
    )
)</f>
        <v>num</v>
      </c>
      <c r="T387" s="8" t="str">
        <f t="shared" ref="T387:T450" ca="1" si="143">IF(Q387="","",
    IF(ISNUMBER(FIND(" A"&amp;T$1&amp;" ",$AB387)),"addr",
        IF(ISNUMBER(FIND(" C"&amp;T$1&amp;" ",$AB387)),"char",
            CHOOSE(Q387+1,"addr","num","num")
        )
    )
)</f>
        <v>addr</v>
      </c>
      <c r="U387" s="8" t="str">
        <f t="shared" ref="U387:U450" ca="1" si="144">IF(R387="","",
    IF(ISNUMBER(FIND(" A"&amp;U$1&amp;" ",$AB387)),"addr",
        IF(ISNUMBER(FIND(" C"&amp;U$1&amp;" ",$AB387)),"char",
            CHOOSE(R387+1,"addr","num","num")
        )
    )
)</f>
        <v/>
      </c>
      <c r="V387" s="7">
        <f ca="1">IF(P387="","",OFFSET(program!$B$2,0,disasm!$A387+COLUMN()-COLUMN($V387)+IF($I387,0,1)))</f>
        <v>0</v>
      </c>
      <c r="W387" s="7">
        <f ca="1">IF(Q387="","",OFFSET(program!$B$2,0,disasm!$A387+COLUMN()-COLUMN($V387)+IF($I387,0,1)))</f>
        <v>1234</v>
      </c>
      <c r="X387" s="7" t="str">
        <f ca="1">IF(R387="","",OFFSET(program!$B$2,0,disasm!$A387+COLUMN()-COLUMN($V387)+IF($I387,0,1)))</f>
        <v/>
      </c>
      <c r="Y387" s="3" t="str">
        <f t="shared" ref="Y387:Y450" ca="1" si="145">IF(P387="","",
  SUBSTITUTE(SUBSTITUTE(
    CHOOSE(1+P387,"[val]","val","[SP+val]"),
    "val",
    IF(S387="char","'"&amp;CHAR(V387)&amp;"'",
      IF(S387="addr",
        INDEX($B:$B,MATCH(V387,$A:$A,1))
          &amp; IF(INDEX($A:$A,MATCH(V387,$A:$A,1)) &lt; V387, ".a"&amp;(V387 - INDEX($A:$A,MATCH(V387,$A:$A,1))),""),
        V387
       )
    )
  ),"+-","-")
)</f>
        <v>0</v>
      </c>
      <c r="Z387" s="3" t="str">
        <f t="shared" ref="Z387:Z450" ca="1" si="146">IF(Q387="","",
  SUBSTITUTE(SUBSTITUTE(
    CHOOSE(1+Q387,"[val]","val","[SP+val]"),
    "val",
    IF(T387="char","'"&amp;CHAR(W387)&amp;"'",
      IF(T387="addr",
        INDEX($B:$B,MATCH(W387,$A:$A,1))
          &amp; IF(INDEX($A:$A,MATCH(W387,$A:$A,1)) &lt; W387, ".a"&amp;(W387 - INDEX($A:$A,MATCH(W387,$A:$A,1))),""),
        W387
       )
    )
  ),"+-","-")
)</f>
        <v>print_coded_string</v>
      </c>
      <c r="AA387" s="3" t="str">
        <f t="shared" ref="AA387:AA450" ca="1" si="147">IF(R387="","",
  SUBSTITUTE(SUBSTITUTE(
    CHOOSE(1+R387,"[val]","val","[SP+val]"),
    "val",
    IF(U387="char","'"&amp;CHAR(X387)&amp;"'",
      IF(U387="addr",
        INDEX($B:$B,MATCH(X387,$A:$A,1))
          &amp; IF(INDEX($A:$A,MATCH(X387,$A:$A,1)) &lt; X387, ".a"&amp;(X387 - INDEX($A:$A,MATCH(X387,$A:$A,1))),""),
        X387
       )
    )
  ),"+-","-")
)</f>
        <v/>
      </c>
      <c r="AB387" s="3" t="str">
        <f ca="1">" "
&amp;AF387
&amp;IF(AND(OR(K387=5,K387=6),MOD(INT(J387/1000),10)=1)," A2","")
&amp;IF(AND(NOT(I387),J387=109,OFFSET(program!$B$2,0,disasm!$A387+1)&gt;0,NOT(ISNUMBER(FIND(" A1 "," "&amp;AF387&amp;" "))))," AUTOLABEL","")
&amp;" "</f>
        <v xml:space="preserve">  A2 </v>
      </c>
    </row>
    <row r="388" spans="1:28" x14ac:dyDescent="0.2">
      <c r="A388" s="1">
        <f t="shared" ca="1" si="127"/>
        <v>2168</v>
      </c>
      <c r="B388" s="2" t="str">
        <f t="shared" ca="1" si="128"/>
        <v>fun2125+43</v>
      </c>
      <c r="C388" s="3" t="str">
        <f ca="1">_xlfn.TEXTJOIN(" ",FALSE,OFFSET(program!$B$2,0,A388,1,M388))</f>
        <v>109 -1</v>
      </c>
      <c r="D388" s="4" t="str">
        <f ca="1">IF($H388="data",".dat "&amp;Y388,
IF($H388="str",".str "&amp;_xlfn.TEXTJOIN(" ",FALSE,OFFSET(program!$B$2,0,A388+1,1,M388-1)),
IF(O388&lt;&gt;0,"LD"&amp;O388&amp;"  "&amp;CHOOSE(O388,Y388,Z388)&amp;", "&amp;AA388,
$L388&amp;" "&amp;_xlfn.TEXTJOIN(", ",TRUE,$Y388:$AA388)
)))</f>
        <v>SP+  -1</v>
      </c>
      <c r="E388" s="19" t="b">
        <f t="shared" ca="1" si="129"/>
        <v>1</v>
      </c>
      <c r="F388" s="5" t="str">
        <f t="shared" ca="1" si="130"/>
        <v>fun2125</v>
      </c>
      <c r="G388" s="5">
        <f t="shared" ca="1" si="131"/>
        <v>2125</v>
      </c>
      <c r="H388" s="5" t="str">
        <f t="shared" si="132"/>
        <v>code</v>
      </c>
      <c r="I388" s="13" t="b">
        <f t="shared" si="133"/>
        <v>0</v>
      </c>
      <c r="J388" s="6">
        <f ca="1">OFFSET(program!$B$2,0,disasm!A388)</f>
        <v>109</v>
      </c>
      <c r="K388" s="7">
        <f t="shared" ca="1" si="134"/>
        <v>9</v>
      </c>
      <c r="L388" s="7" t="str">
        <f t="shared" ca="1" si="135"/>
        <v xml:space="preserve">SP+ </v>
      </c>
      <c r="M388" s="7">
        <f t="shared" ca="1" si="136"/>
        <v>2</v>
      </c>
      <c r="N388" s="7">
        <f t="shared" ca="1" si="137"/>
        <v>1</v>
      </c>
      <c r="O388" s="7">
        <f t="shared" ca="1" si="138"/>
        <v>0</v>
      </c>
      <c r="P388" s="8">
        <f t="shared" ca="1" si="139"/>
        <v>1</v>
      </c>
      <c r="Q388" s="8" t="str">
        <f t="shared" ca="1" si="140"/>
        <v/>
      </c>
      <c r="R388" s="8" t="str">
        <f t="shared" ca="1" si="141"/>
        <v/>
      </c>
      <c r="S388" s="8" t="str">
        <f t="shared" ca="1" si="142"/>
        <v>num</v>
      </c>
      <c r="T388" s="8" t="str">
        <f t="shared" ca="1" si="143"/>
        <v/>
      </c>
      <c r="U388" s="8" t="str">
        <f t="shared" ca="1" si="144"/>
        <v/>
      </c>
      <c r="V388" s="7">
        <f ca="1">IF(P388="","",OFFSET(program!$B$2,0,disasm!$A388+COLUMN()-COLUMN($V388)+IF($I388,0,1)))</f>
        <v>-1</v>
      </c>
      <c r="W388" s="7" t="str">
        <f ca="1">IF(Q388="","",OFFSET(program!$B$2,0,disasm!$A388+COLUMN()-COLUMN($V388)+IF($I388,0,1)))</f>
        <v/>
      </c>
      <c r="X388" s="7" t="str">
        <f ca="1">IF(R388="","",OFFSET(program!$B$2,0,disasm!$A388+COLUMN()-COLUMN($V388)+IF($I388,0,1)))</f>
        <v/>
      </c>
      <c r="Y388" s="3" t="str">
        <f t="shared" ca="1" si="145"/>
        <v>-1</v>
      </c>
      <c r="Z388" s="3" t="str">
        <f t="shared" ca="1" si="146"/>
        <v/>
      </c>
      <c r="AA388" s="3" t="str">
        <f t="shared" ca="1" si="147"/>
        <v/>
      </c>
      <c r="AB388" s="3" t="str">
        <f ca="1">" "
&amp;AF388
&amp;IF(AND(OR(K388=5,K388=6),MOD(INT(J388/1000),10)=1)," A2","")
&amp;IF(AND(NOT(I388),J388=109,OFFSET(program!$B$2,0,disasm!$A388+1)&gt;0,NOT(ISNUMBER(FIND(" A1 "," "&amp;AF388&amp;" "))))," AUTOLABEL","")
&amp;" "</f>
        <v xml:space="preserve">  </v>
      </c>
    </row>
    <row r="389" spans="1:28" x14ac:dyDescent="0.2">
      <c r="A389" s="1">
        <f t="shared" ca="1" si="127"/>
        <v>2170</v>
      </c>
      <c r="B389" s="2" t="str">
        <f t="shared" ca="1" si="128"/>
        <v>fun2125+45</v>
      </c>
      <c r="C389" s="3" t="str">
        <f ca="1">_xlfn.TEXTJOIN(" ",FALSE,OFFSET(program!$B$2,0,A389,1,M389))</f>
        <v>2105 1 0</v>
      </c>
      <c r="D389" s="4" t="str">
        <f ca="1">IF($H389="data",".dat "&amp;Y389,
IF($H389="str",".str "&amp;_xlfn.TEXTJOIN(" ",FALSE,OFFSET(program!$B$2,0,A389+1,1,M389-1)),
IF(O389&lt;&gt;0,"LD"&amp;O389&amp;"  "&amp;CHOOSE(O389,Y389,Z389)&amp;", "&amp;AA389,
$L389&amp;" "&amp;_xlfn.TEXTJOIN(", ",TRUE,$Y389:$AA389)
)))</f>
        <v>J!=0 1, [SP+0]</v>
      </c>
      <c r="E389" s="19" t="b">
        <f t="shared" ca="1" si="129"/>
        <v>1</v>
      </c>
      <c r="F389" s="5" t="str">
        <f t="shared" ca="1" si="130"/>
        <v>fun2125</v>
      </c>
      <c r="G389" s="5">
        <f t="shared" ca="1" si="131"/>
        <v>2125</v>
      </c>
      <c r="H389" s="5" t="str">
        <f t="shared" si="132"/>
        <v>code</v>
      </c>
      <c r="I389" s="13" t="b">
        <f t="shared" si="133"/>
        <v>0</v>
      </c>
      <c r="J389" s="6">
        <f ca="1">OFFSET(program!$B$2,0,disasm!A389)</f>
        <v>2105</v>
      </c>
      <c r="K389" s="7">
        <f t="shared" ca="1" si="134"/>
        <v>5</v>
      </c>
      <c r="L389" s="7" t="str">
        <f t="shared" ca="1" si="135"/>
        <v>J!=0</v>
      </c>
      <c r="M389" s="7">
        <f t="shared" ca="1" si="136"/>
        <v>3</v>
      </c>
      <c r="N389" s="7">
        <f t="shared" ca="1" si="137"/>
        <v>2</v>
      </c>
      <c r="O389" s="7">
        <f t="shared" ca="1" si="138"/>
        <v>0</v>
      </c>
      <c r="P389" s="8">
        <f t="shared" ca="1" si="139"/>
        <v>1</v>
      </c>
      <c r="Q389" s="8">
        <f t="shared" ca="1" si="140"/>
        <v>2</v>
      </c>
      <c r="R389" s="8" t="str">
        <f t="shared" ca="1" si="141"/>
        <v/>
      </c>
      <c r="S389" s="8" t="str">
        <f t="shared" ca="1" si="142"/>
        <v>num</v>
      </c>
      <c r="T389" s="8" t="str">
        <f t="shared" ca="1" si="143"/>
        <v>num</v>
      </c>
      <c r="U389" s="8" t="str">
        <f t="shared" ca="1" si="144"/>
        <v/>
      </c>
      <c r="V389" s="7">
        <f ca="1">IF(P389="","",OFFSET(program!$B$2,0,disasm!$A389+COLUMN()-COLUMN($V389)+IF($I389,0,1)))</f>
        <v>1</v>
      </c>
      <c r="W389" s="7">
        <f ca="1">IF(Q389="","",OFFSET(program!$B$2,0,disasm!$A389+COLUMN()-COLUMN($V389)+IF($I389,0,1)))</f>
        <v>0</v>
      </c>
      <c r="X389" s="7" t="str">
        <f ca="1">IF(R389="","",OFFSET(program!$B$2,0,disasm!$A389+COLUMN()-COLUMN($V389)+IF($I389,0,1)))</f>
        <v/>
      </c>
      <c r="Y389" s="3" t="str">
        <f t="shared" ca="1" si="145"/>
        <v>1</v>
      </c>
      <c r="Z389" s="3" t="str">
        <f t="shared" ca="1" si="146"/>
        <v>[SP+0]</v>
      </c>
      <c r="AA389" s="3" t="str">
        <f t="shared" ca="1" si="147"/>
        <v/>
      </c>
      <c r="AB389" s="3" t="str">
        <f ca="1">" "
&amp;AF389
&amp;IF(AND(OR(K389=5,K389=6),MOD(INT(J389/1000),10)=1)," A2","")
&amp;IF(AND(NOT(I389),J389=109,OFFSET(program!$B$2,0,disasm!$A389+1)&gt;0,NOT(ISNUMBER(FIND(" A1 "," "&amp;AF389&amp;" "))))," AUTOLABEL","")
&amp;" "</f>
        <v xml:space="preserve">  </v>
      </c>
    </row>
    <row r="390" spans="1:28" x14ac:dyDescent="0.2">
      <c r="A390" s="1">
        <f t="shared" ca="1" si="127"/>
        <v>2173</v>
      </c>
      <c r="B390" s="2" t="str">
        <f t="shared" ca="1" si="128"/>
        <v>fun2173</v>
      </c>
      <c r="C390" s="3" t="str">
        <f ca="1">_xlfn.TEXTJOIN(" ",FALSE,OFFSET(program!$B$2,0,A390,1,M390))</f>
        <v>109 3</v>
      </c>
      <c r="D390" s="4" t="str">
        <f ca="1">IF($H390="data",".dat "&amp;Y390,
IF($H390="str",".str "&amp;_xlfn.TEXTJOIN(" ",FALSE,OFFSET(program!$B$2,0,A390+1,1,M390-1)),
IF(O390&lt;&gt;0,"LD"&amp;O390&amp;"  "&amp;CHOOSE(O390,Y390,Z390)&amp;", "&amp;AA390,
$L390&amp;" "&amp;_xlfn.TEXTJOIN(", ",TRUE,$Y390:$AA390)
)))</f>
        <v>SP+  3</v>
      </c>
      <c r="E390" s="19" t="b">
        <f t="shared" ca="1" si="129"/>
        <v>0</v>
      </c>
      <c r="F390" s="5" t="str">
        <f t="shared" ca="1" si="130"/>
        <v>fun2173</v>
      </c>
      <c r="G390" s="5">
        <f t="shared" ca="1" si="131"/>
        <v>2173</v>
      </c>
      <c r="H390" s="5" t="str">
        <f t="shared" si="132"/>
        <v>code</v>
      </c>
      <c r="I390" s="13" t="b">
        <f t="shared" si="133"/>
        <v>0</v>
      </c>
      <c r="J390" s="6">
        <f ca="1">OFFSET(program!$B$2,0,disasm!A390)</f>
        <v>109</v>
      </c>
      <c r="K390" s="7">
        <f t="shared" ca="1" si="134"/>
        <v>9</v>
      </c>
      <c r="L390" s="7" t="str">
        <f t="shared" ca="1" si="135"/>
        <v xml:space="preserve">SP+ </v>
      </c>
      <c r="M390" s="7">
        <f t="shared" ca="1" si="136"/>
        <v>2</v>
      </c>
      <c r="N390" s="7">
        <f t="shared" ca="1" si="137"/>
        <v>1</v>
      </c>
      <c r="O390" s="7">
        <f t="shared" ca="1" si="138"/>
        <v>0</v>
      </c>
      <c r="P390" s="8">
        <f t="shared" ca="1" si="139"/>
        <v>1</v>
      </c>
      <c r="Q390" s="8" t="str">
        <f t="shared" ca="1" si="140"/>
        <v/>
      </c>
      <c r="R390" s="8" t="str">
        <f t="shared" ca="1" si="141"/>
        <v/>
      </c>
      <c r="S390" s="8" t="str">
        <f t="shared" ca="1" si="142"/>
        <v>num</v>
      </c>
      <c r="T390" s="8" t="str">
        <f t="shared" ca="1" si="143"/>
        <v/>
      </c>
      <c r="U390" s="8" t="str">
        <f t="shared" ca="1" si="144"/>
        <v/>
      </c>
      <c r="V390" s="7">
        <f ca="1">IF(P390="","",OFFSET(program!$B$2,0,disasm!$A390+COLUMN()-COLUMN($V390)+IF($I390,0,1)))</f>
        <v>3</v>
      </c>
      <c r="W390" s="7" t="str">
        <f ca="1">IF(Q390="","",OFFSET(program!$B$2,0,disasm!$A390+COLUMN()-COLUMN($V390)+IF($I390,0,1)))</f>
        <v/>
      </c>
      <c r="X390" s="7" t="str">
        <f ca="1">IF(R390="","",OFFSET(program!$B$2,0,disasm!$A390+COLUMN()-COLUMN($V390)+IF($I390,0,1)))</f>
        <v/>
      </c>
      <c r="Y390" s="3" t="str">
        <f t="shared" ca="1" si="145"/>
        <v>3</v>
      </c>
      <c r="Z390" s="3" t="str">
        <f t="shared" ca="1" si="146"/>
        <v/>
      </c>
      <c r="AA390" s="3" t="str">
        <f t="shared" ca="1" si="147"/>
        <v/>
      </c>
      <c r="AB390" s="3" t="str">
        <f ca="1">" "
&amp;AF390
&amp;IF(AND(OR(K390=5,K390=6),MOD(INT(J390/1000),10)=1)," A2","")
&amp;IF(AND(NOT(I390),J390=109,OFFSET(program!$B$2,0,disasm!$A390+1)&gt;0,NOT(ISNUMBER(FIND(" A1 "," "&amp;AF390&amp;" "))))," AUTOLABEL","")
&amp;" "</f>
        <v xml:space="preserve">  AUTOLABEL </v>
      </c>
    </row>
    <row r="391" spans="1:28" x14ac:dyDescent="0.2">
      <c r="A391" s="1">
        <f t="shared" ca="1" si="127"/>
        <v>2175</v>
      </c>
      <c r="B391" s="2" t="str">
        <f t="shared" ca="1" si="128"/>
        <v>fun2173+2</v>
      </c>
      <c r="C391" s="3" t="str">
        <f ca="1">_xlfn.TEXTJOIN(" ",FALSE,OFFSET(program!$B$2,0,A391,1,M391))</f>
        <v>1005 2124 2275</v>
      </c>
      <c r="D391" s="4" t="str">
        <f ca="1">IF($H391="data",".dat "&amp;Y391,
IF($H391="str",".str "&amp;_xlfn.TEXTJOIN(" ",FALSE,OFFSET(program!$B$2,0,A391+1,1,M391-1)),
IF(O391&lt;&gt;0,"LD"&amp;O391&amp;"  "&amp;CHOOSE(O391,Y391,Z391)&amp;", "&amp;AA391,
$L391&amp;" "&amp;_xlfn.TEXTJOIN(", ",TRUE,$Y391:$AA391)
)))</f>
        <v>J!=0 [fun2081+43], fun2173+102</v>
      </c>
      <c r="E391" s="19" t="b">
        <f t="shared" ca="1" si="129"/>
        <v>0</v>
      </c>
      <c r="F391" s="5" t="str">
        <f t="shared" ca="1" si="130"/>
        <v>fun2173</v>
      </c>
      <c r="G391" s="5">
        <f t="shared" ca="1" si="131"/>
        <v>2173</v>
      </c>
      <c r="H391" s="5" t="str">
        <f t="shared" si="132"/>
        <v>code</v>
      </c>
      <c r="I391" s="13" t="b">
        <f t="shared" si="133"/>
        <v>0</v>
      </c>
      <c r="J391" s="6">
        <f ca="1">OFFSET(program!$B$2,0,disasm!A391)</f>
        <v>1005</v>
      </c>
      <c r="K391" s="7">
        <f t="shared" ca="1" si="134"/>
        <v>5</v>
      </c>
      <c r="L391" s="7" t="str">
        <f t="shared" ca="1" si="135"/>
        <v>J!=0</v>
      </c>
      <c r="M391" s="7">
        <f t="shared" ca="1" si="136"/>
        <v>3</v>
      </c>
      <c r="N391" s="7">
        <f t="shared" ca="1" si="137"/>
        <v>2</v>
      </c>
      <c r="O391" s="7">
        <f t="shared" ca="1" si="138"/>
        <v>0</v>
      </c>
      <c r="P391" s="8">
        <f t="shared" ca="1" si="139"/>
        <v>0</v>
      </c>
      <c r="Q391" s="8">
        <f t="shared" ca="1" si="140"/>
        <v>1</v>
      </c>
      <c r="R391" s="8" t="str">
        <f t="shared" ca="1" si="141"/>
        <v/>
      </c>
      <c r="S391" s="8" t="str">
        <f t="shared" ca="1" si="142"/>
        <v>addr</v>
      </c>
      <c r="T391" s="8" t="str">
        <f t="shared" ca="1" si="143"/>
        <v>addr</v>
      </c>
      <c r="U391" s="8" t="str">
        <f t="shared" ca="1" si="144"/>
        <v/>
      </c>
      <c r="V391" s="7">
        <f ca="1">IF(P391="","",OFFSET(program!$B$2,0,disasm!$A391+COLUMN()-COLUMN($V391)+IF($I391,0,1)))</f>
        <v>2124</v>
      </c>
      <c r="W391" s="7">
        <f ca="1">IF(Q391="","",OFFSET(program!$B$2,0,disasm!$A391+COLUMN()-COLUMN($V391)+IF($I391,0,1)))</f>
        <v>2275</v>
      </c>
      <c r="X391" s="7" t="str">
        <f ca="1">IF(R391="","",OFFSET(program!$B$2,0,disasm!$A391+COLUMN()-COLUMN($V391)+IF($I391,0,1)))</f>
        <v/>
      </c>
      <c r="Y391" s="3" t="str">
        <f t="shared" ca="1" si="145"/>
        <v>[fun2081+43]</v>
      </c>
      <c r="Z391" s="3" t="str">
        <f t="shared" ca="1" si="146"/>
        <v>fun2173+102</v>
      </c>
      <c r="AA391" s="3" t="str">
        <f t="shared" ca="1" si="147"/>
        <v/>
      </c>
      <c r="AB391" s="3" t="str">
        <f ca="1">" "
&amp;AF391
&amp;IF(AND(OR(K391=5,K391=6),MOD(INT(J391/1000),10)=1)," A2","")
&amp;IF(AND(NOT(I391),J391=109,OFFSET(program!$B$2,0,disasm!$A391+1)&gt;0,NOT(ISNUMBER(FIND(" A1 "," "&amp;AF391&amp;" "))))," AUTOLABEL","")
&amp;" "</f>
        <v xml:space="preserve">  A2 </v>
      </c>
    </row>
    <row r="392" spans="1:28" x14ac:dyDescent="0.2">
      <c r="A392" s="1">
        <f t="shared" ca="1" si="127"/>
        <v>2178</v>
      </c>
      <c r="B392" s="2" t="str">
        <f t="shared" ca="1" si="128"/>
        <v>fun2173+5</v>
      </c>
      <c r="C392" s="3" t="str">
        <f ca="1">_xlfn.TEXTJOIN(" ",FALSE,OFFSET(program!$B$2,0,A392,1,M392))</f>
        <v>1201 -2 0 2183</v>
      </c>
      <c r="D392" s="4" t="str">
        <f ca="1">IF($H392="data",".dat "&amp;Y392,
IF($H392="str",".str "&amp;_xlfn.TEXTJOIN(" ",FALSE,OFFSET(program!$B$2,0,A392+1,1,M392-1)),
IF(O392&lt;&gt;0,"LD"&amp;O392&amp;"  "&amp;CHOOSE(O392,Y392,Z392)&amp;", "&amp;AA392,
$L392&amp;" "&amp;_xlfn.TEXTJOIN(", ",TRUE,$Y392:$AA392)
)))</f>
        <v>LD1  [SP-2], [fun2173+9.a1]</v>
      </c>
      <c r="E392" s="19" t="b">
        <f t="shared" ca="1" si="129"/>
        <v>0</v>
      </c>
      <c r="F392" s="5" t="str">
        <f t="shared" ca="1" si="130"/>
        <v>fun2173</v>
      </c>
      <c r="G392" s="5">
        <f t="shared" ca="1" si="131"/>
        <v>2173</v>
      </c>
      <c r="H392" s="5" t="str">
        <f t="shared" si="132"/>
        <v>code</v>
      </c>
      <c r="I392" s="13" t="b">
        <f t="shared" si="133"/>
        <v>0</v>
      </c>
      <c r="J392" s="6">
        <f ca="1">OFFSET(program!$B$2,0,disasm!A392)</f>
        <v>1201</v>
      </c>
      <c r="K392" s="7">
        <f t="shared" ca="1" si="134"/>
        <v>1</v>
      </c>
      <c r="L392" s="7" t="str">
        <f t="shared" ca="1" si="135"/>
        <v xml:space="preserve">ADD </v>
      </c>
      <c r="M392" s="7">
        <f t="shared" ca="1" si="136"/>
        <v>4</v>
      </c>
      <c r="N392" s="7">
        <f t="shared" ca="1" si="137"/>
        <v>3</v>
      </c>
      <c r="O392" s="7">
        <f t="shared" ca="1" si="138"/>
        <v>1</v>
      </c>
      <c r="P392" s="8">
        <f t="shared" ca="1" si="139"/>
        <v>2</v>
      </c>
      <c r="Q392" s="8">
        <f t="shared" ca="1" si="140"/>
        <v>1</v>
      </c>
      <c r="R392" s="8">
        <f t="shared" ca="1" si="141"/>
        <v>0</v>
      </c>
      <c r="S392" s="8" t="str">
        <f t="shared" ca="1" si="142"/>
        <v>num</v>
      </c>
      <c r="T392" s="8" t="str">
        <f t="shared" ca="1" si="143"/>
        <v>num</v>
      </c>
      <c r="U392" s="8" t="str">
        <f t="shared" ca="1" si="144"/>
        <v>addr</v>
      </c>
      <c r="V392" s="7">
        <f ca="1">IF(P392="","",OFFSET(program!$B$2,0,disasm!$A392+COLUMN()-COLUMN($V392)+IF($I392,0,1)))</f>
        <v>-2</v>
      </c>
      <c r="W392" s="7">
        <f ca="1">IF(Q392="","",OFFSET(program!$B$2,0,disasm!$A392+COLUMN()-COLUMN($V392)+IF($I392,0,1)))</f>
        <v>0</v>
      </c>
      <c r="X392" s="7">
        <f ca="1">IF(R392="","",OFFSET(program!$B$2,0,disasm!$A392+COLUMN()-COLUMN($V392)+IF($I392,0,1)))</f>
        <v>2183</v>
      </c>
      <c r="Y392" s="3" t="str">
        <f t="shared" ca="1" si="145"/>
        <v>[SP-2]</v>
      </c>
      <c r="Z392" s="3" t="str">
        <f t="shared" ca="1" si="146"/>
        <v>0</v>
      </c>
      <c r="AA392" s="3" t="str">
        <f t="shared" ca="1" si="147"/>
        <v>[fun2173+9.a1]</v>
      </c>
      <c r="AB392" s="3" t="str">
        <f ca="1">" "
&amp;AF392
&amp;IF(AND(OR(K392=5,K392=6),MOD(INT(J392/1000),10)=1)," A2","")
&amp;IF(AND(NOT(I392),J392=109,OFFSET(program!$B$2,0,disasm!$A392+1)&gt;0,NOT(ISNUMBER(FIND(" A1 "," "&amp;AF392&amp;" "))))," AUTOLABEL","")
&amp;" "</f>
        <v xml:space="preserve">  </v>
      </c>
    </row>
    <row r="393" spans="1:28" x14ac:dyDescent="0.2">
      <c r="A393" s="1">
        <f t="shared" ca="1" si="127"/>
        <v>2182</v>
      </c>
      <c r="B393" s="2" t="str">
        <f t="shared" ca="1" si="128"/>
        <v>fun2173+9</v>
      </c>
      <c r="C393" s="3" t="str">
        <f ca="1">_xlfn.TEXTJOIN(" ",FALSE,OFFSET(program!$B$2,0,A393,1,M393))</f>
        <v>20008 0 1128 -1</v>
      </c>
      <c r="D393" s="4" t="str">
        <f ca="1">IF($H393="data",".dat "&amp;Y393,
IF($H393="str",".str "&amp;_xlfn.TEXTJOIN(" ",FALSE,OFFSET(program!$B$2,0,A393+1,1,M393-1)),
IF(O393&lt;&gt;0,"LD"&amp;O393&amp;"  "&amp;CHOOSE(O393,Y393,Z393)&amp;", "&amp;AA393,
$L393&amp;" "&amp;_xlfn.TEXTJOIN(", ",TRUE,$Y393:$AA393)
)))</f>
        <v>CMP= [start], [current_room], [SP-1]</v>
      </c>
      <c r="E393" s="19" t="b">
        <f t="shared" ca="1" si="129"/>
        <v>0</v>
      </c>
      <c r="F393" s="5" t="str">
        <f t="shared" ca="1" si="130"/>
        <v>fun2173</v>
      </c>
      <c r="G393" s="5">
        <f t="shared" ca="1" si="131"/>
        <v>2173</v>
      </c>
      <c r="H393" s="5" t="str">
        <f t="shared" si="132"/>
        <v>code</v>
      </c>
      <c r="I393" s="13" t="b">
        <f t="shared" si="133"/>
        <v>0</v>
      </c>
      <c r="J393" s="6">
        <f ca="1">OFFSET(program!$B$2,0,disasm!A393)</f>
        <v>20008</v>
      </c>
      <c r="K393" s="7">
        <f t="shared" ca="1" si="134"/>
        <v>8</v>
      </c>
      <c r="L393" s="7" t="str">
        <f t="shared" ca="1" si="135"/>
        <v>CMP=</v>
      </c>
      <c r="M393" s="7">
        <f t="shared" ca="1" si="136"/>
        <v>4</v>
      </c>
      <c r="N393" s="7">
        <f t="shared" ca="1" si="137"/>
        <v>3</v>
      </c>
      <c r="O393" s="7">
        <f t="shared" ca="1" si="138"/>
        <v>0</v>
      </c>
      <c r="P393" s="8">
        <f t="shared" ca="1" si="139"/>
        <v>0</v>
      </c>
      <c r="Q393" s="8">
        <f t="shared" ca="1" si="140"/>
        <v>0</v>
      </c>
      <c r="R393" s="8">
        <f t="shared" ca="1" si="141"/>
        <v>2</v>
      </c>
      <c r="S393" s="8" t="str">
        <f t="shared" ca="1" si="142"/>
        <v>addr</v>
      </c>
      <c r="T393" s="8" t="str">
        <f t="shared" ca="1" si="143"/>
        <v>addr</v>
      </c>
      <c r="U393" s="8" t="str">
        <f t="shared" ca="1" si="144"/>
        <v>num</v>
      </c>
      <c r="V393" s="7">
        <f ca="1">IF(P393="","",OFFSET(program!$B$2,0,disasm!$A393+COLUMN()-COLUMN($V393)+IF($I393,0,1)))</f>
        <v>0</v>
      </c>
      <c r="W393" s="7">
        <f ca="1">IF(Q393="","",OFFSET(program!$B$2,0,disasm!$A393+COLUMN()-COLUMN($V393)+IF($I393,0,1)))</f>
        <v>1128</v>
      </c>
      <c r="X393" s="7">
        <f ca="1">IF(R393="","",OFFSET(program!$B$2,0,disasm!$A393+COLUMN()-COLUMN($V393)+IF($I393,0,1)))</f>
        <v>-1</v>
      </c>
      <c r="Y393" s="3" t="str">
        <f t="shared" ca="1" si="145"/>
        <v>[start]</v>
      </c>
      <c r="Z393" s="3" t="str">
        <f t="shared" ca="1" si="146"/>
        <v>[current_room]</v>
      </c>
      <c r="AA393" s="3" t="str">
        <f t="shared" ca="1" si="147"/>
        <v>[SP-1]</v>
      </c>
      <c r="AB393" s="3" t="str">
        <f ca="1">" "
&amp;AF393
&amp;IF(AND(OR(K393=5,K393=6),MOD(INT(J393/1000),10)=1)," A2","")
&amp;IF(AND(NOT(I393),J393=109,OFFSET(program!$B$2,0,disasm!$A393+1)&gt;0,NOT(ISNUMBER(FIND(" A1 "," "&amp;AF393&amp;" "))))," AUTOLABEL","")
&amp;" "</f>
        <v xml:space="preserve">  </v>
      </c>
    </row>
    <row r="394" spans="1:28" x14ac:dyDescent="0.2">
      <c r="A394" s="1">
        <f t="shared" ca="1" si="127"/>
        <v>2186</v>
      </c>
      <c r="B394" s="2" t="str">
        <f t="shared" ca="1" si="128"/>
        <v>fun2173+13</v>
      </c>
      <c r="C394" s="3" t="str">
        <f ca="1">_xlfn.TEXTJOIN(" ",FALSE,OFFSET(program!$B$2,0,A394,1,M394))</f>
        <v>1206 -1 2275</v>
      </c>
      <c r="D394" s="4" t="str">
        <f ca="1">IF($H394="data",".dat "&amp;Y394,
IF($H394="str",".str "&amp;_xlfn.TEXTJOIN(" ",FALSE,OFFSET(program!$B$2,0,A394+1,1,M394-1)),
IF(O394&lt;&gt;0,"LD"&amp;O394&amp;"  "&amp;CHOOSE(O394,Y394,Z394)&amp;", "&amp;AA394,
$L394&amp;" "&amp;_xlfn.TEXTJOIN(", ",TRUE,$Y394:$AA394)
)))</f>
        <v>J=0  [SP-1], fun2173+102</v>
      </c>
      <c r="E394" s="19" t="b">
        <f t="shared" ca="1" si="129"/>
        <v>0</v>
      </c>
      <c r="F394" s="5" t="str">
        <f t="shared" ca="1" si="130"/>
        <v>fun2173</v>
      </c>
      <c r="G394" s="5">
        <f t="shared" ca="1" si="131"/>
        <v>2173</v>
      </c>
      <c r="H394" s="5" t="str">
        <f t="shared" si="132"/>
        <v>code</v>
      </c>
      <c r="I394" s="13" t="b">
        <f t="shared" si="133"/>
        <v>0</v>
      </c>
      <c r="J394" s="6">
        <f ca="1">OFFSET(program!$B$2,0,disasm!A394)</f>
        <v>1206</v>
      </c>
      <c r="K394" s="7">
        <f t="shared" ca="1" si="134"/>
        <v>6</v>
      </c>
      <c r="L394" s="7" t="str">
        <f t="shared" ca="1" si="135"/>
        <v xml:space="preserve">J=0 </v>
      </c>
      <c r="M394" s="7">
        <f t="shared" ca="1" si="136"/>
        <v>3</v>
      </c>
      <c r="N394" s="7">
        <f t="shared" ca="1" si="137"/>
        <v>2</v>
      </c>
      <c r="O394" s="7">
        <f t="shared" ca="1" si="138"/>
        <v>0</v>
      </c>
      <c r="P394" s="8">
        <f t="shared" ca="1" si="139"/>
        <v>2</v>
      </c>
      <c r="Q394" s="8">
        <f t="shared" ca="1" si="140"/>
        <v>1</v>
      </c>
      <c r="R394" s="8" t="str">
        <f t="shared" ca="1" si="141"/>
        <v/>
      </c>
      <c r="S394" s="8" t="str">
        <f t="shared" ca="1" si="142"/>
        <v>num</v>
      </c>
      <c r="T394" s="8" t="str">
        <f t="shared" ca="1" si="143"/>
        <v>addr</v>
      </c>
      <c r="U394" s="8" t="str">
        <f t="shared" ca="1" si="144"/>
        <v/>
      </c>
      <c r="V394" s="7">
        <f ca="1">IF(P394="","",OFFSET(program!$B$2,0,disasm!$A394+COLUMN()-COLUMN($V394)+IF($I394,0,1)))</f>
        <v>-1</v>
      </c>
      <c r="W394" s="7">
        <f ca="1">IF(Q394="","",OFFSET(program!$B$2,0,disasm!$A394+COLUMN()-COLUMN($V394)+IF($I394,0,1)))</f>
        <v>2275</v>
      </c>
      <c r="X394" s="7" t="str">
        <f ca="1">IF(R394="","",OFFSET(program!$B$2,0,disasm!$A394+COLUMN()-COLUMN($V394)+IF($I394,0,1)))</f>
        <v/>
      </c>
      <c r="Y394" s="3" t="str">
        <f t="shared" ca="1" si="145"/>
        <v>[SP-1]</v>
      </c>
      <c r="Z394" s="3" t="str">
        <f t="shared" ca="1" si="146"/>
        <v>fun2173+102</v>
      </c>
      <c r="AA394" s="3" t="str">
        <f t="shared" ca="1" si="147"/>
        <v/>
      </c>
      <c r="AB394" s="3" t="str">
        <f ca="1">" "
&amp;AF394
&amp;IF(AND(OR(K394=5,K394=6),MOD(INT(J394/1000),10)=1)," A2","")
&amp;IF(AND(NOT(I394),J394=109,OFFSET(program!$B$2,0,disasm!$A394+1)&gt;0,NOT(ISNUMBER(FIND(" A1 "," "&amp;AF394&amp;" "))))," AUTOLABEL","")
&amp;" "</f>
        <v xml:space="preserve">  A2 </v>
      </c>
    </row>
    <row r="395" spans="1:28" x14ac:dyDescent="0.2">
      <c r="A395" s="1">
        <f t="shared" ca="1" si="127"/>
        <v>2189</v>
      </c>
      <c r="B395" s="2" t="str">
        <f t="shared" ca="1" si="128"/>
        <v>fun2173+16</v>
      </c>
      <c r="C395" s="3" t="str">
        <f ca="1">_xlfn.TEXTJOIN(" ",FALSE,OFFSET(program!$B$2,0,A395,1,M395))</f>
        <v>1201 -2 1 2194</v>
      </c>
      <c r="D395" s="4" t="str">
        <f ca="1">IF($H395="data",".dat "&amp;Y395,
IF($H395="str",".str "&amp;_xlfn.TEXTJOIN(" ",FALSE,OFFSET(program!$B$2,0,A395+1,1,M395-1)),
IF(O395&lt;&gt;0,"LD"&amp;O395&amp;"  "&amp;CHOOSE(O395,Y395,Z395)&amp;", "&amp;AA395,
$L395&amp;" "&amp;_xlfn.TEXTJOIN(", ",TRUE,$Y395:$AA395)
)))</f>
        <v>ADD  [SP-2], 1, [fun2173+20.a1]</v>
      </c>
      <c r="E395" s="19" t="b">
        <f t="shared" ca="1" si="129"/>
        <v>0</v>
      </c>
      <c r="F395" s="5" t="str">
        <f t="shared" ca="1" si="130"/>
        <v>fun2173</v>
      </c>
      <c r="G395" s="5">
        <f t="shared" ca="1" si="131"/>
        <v>2173</v>
      </c>
      <c r="H395" s="5" t="str">
        <f t="shared" si="132"/>
        <v>code</v>
      </c>
      <c r="I395" s="13" t="b">
        <f t="shared" si="133"/>
        <v>0</v>
      </c>
      <c r="J395" s="6">
        <f ca="1">OFFSET(program!$B$2,0,disasm!A395)</f>
        <v>1201</v>
      </c>
      <c r="K395" s="7">
        <f t="shared" ca="1" si="134"/>
        <v>1</v>
      </c>
      <c r="L395" s="7" t="str">
        <f t="shared" ca="1" si="135"/>
        <v xml:space="preserve">ADD </v>
      </c>
      <c r="M395" s="7">
        <f t="shared" ca="1" si="136"/>
        <v>4</v>
      </c>
      <c r="N395" s="7">
        <f t="shared" ca="1" si="137"/>
        <v>3</v>
      </c>
      <c r="O395" s="7">
        <f t="shared" ca="1" si="138"/>
        <v>0</v>
      </c>
      <c r="P395" s="8">
        <f t="shared" ca="1" si="139"/>
        <v>2</v>
      </c>
      <c r="Q395" s="8">
        <f t="shared" ca="1" si="140"/>
        <v>1</v>
      </c>
      <c r="R395" s="8">
        <f t="shared" ca="1" si="141"/>
        <v>0</v>
      </c>
      <c r="S395" s="8" t="str">
        <f t="shared" ca="1" si="142"/>
        <v>num</v>
      </c>
      <c r="T395" s="8" t="str">
        <f t="shared" ca="1" si="143"/>
        <v>num</v>
      </c>
      <c r="U395" s="8" t="str">
        <f t="shared" ca="1" si="144"/>
        <v>addr</v>
      </c>
      <c r="V395" s="7">
        <f ca="1">IF(P395="","",OFFSET(program!$B$2,0,disasm!$A395+COLUMN()-COLUMN($V395)+IF($I395,0,1)))</f>
        <v>-2</v>
      </c>
      <c r="W395" s="7">
        <f ca="1">IF(Q395="","",OFFSET(program!$B$2,0,disasm!$A395+COLUMN()-COLUMN($V395)+IF($I395,0,1)))</f>
        <v>1</v>
      </c>
      <c r="X395" s="7">
        <f ca="1">IF(R395="","",OFFSET(program!$B$2,0,disasm!$A395+COLUMN()-COLUMN($V395)+IF($I395,0,1)))</f>
        <v>2194</v>
      </c>
      <c r="Y395" s="3" t="str">
        <f t="shared" ca="1" si="145"/>
        <v>[SP-2]</v>
      </c>
      <c r="Z395" s="3" t="str">
        <f t="shared" ca="1" si="146"/>
        <v>1</v>
      </c>
      <c r="AA395" s="3" t="str">
        <f t="shared" ca="1" si="147"/>
        <v>[fun2173+20.a1]</v>
      </c>
      <c r="AB395" s="3" t="str">
        <f ca="1">" "
&amp;AF395
&amp;IF(AND(OR(K395=5,K395=6),MOD(INT(J395/1000),10)=1)," A2","")
&amp;IF(AND(NOT(I395),J395=109,OFFSET(program!$B$2,0,disasm!$A395+1)&gt;0,NOT(ISNUMBER(FIND(" A1 "," "&amp;AF395&amp;" "))))," AUTOLABEL","")
&amp;" "</f>
        <v xml:space="preserve">  </v>
      </c>
    </row>
    <row r="396" spans="1:28" x14ac:dyDescent="0.2">
      <c r="A396" s="1">
        <f t="shared" ca="1" si="127"/>
        <v>2193</v>
      </c>
      <c r="B396" s="2" t="str">
        <f t="shared" ca="1" si="128"/>
        <v>fun2173+20</v>
      </c>
      <c r="C396" s="3" t="str">
        <f ca="1">_xlfn.TEXTJOIN(" ",FALSE,OFFSET(program!$B$2,0,A396,1,M396))</f>
        <v>21001 0 0 -1</v>
      </c>
      <c r="D396" s="4" t="str">
        <f ca="1">IF($H396="data",".dat "&amp;Y396,
IF($H396="str",".str "&amp;_xlfn.TEXTJOIN(" ",FALSE,OFFSET(program!$B$2,0,A396+1,1,M396-1)),
IF(O396&lt;&gt;0,"LD"&amp;O396&amp;"  "&amp;CHOOSE(O396,Y396,Z396)&amp;", "&amp;AA396,
$L396&amp;" "&amp;_xlfn.TEXTJOIN(", ",TRUE,$Y396:$AA396)
)))</f>
        <v>LD1  [start], [SP-1]</v>
      </c>
      <c r="E396" s="19" t="b">
        <f t="shared" ca="1" si="129"/>
        <v>0</v>
      </c>
      <c r="F396" s="5" t="str">
        <f t="shared" ca="1" si="130"/>
        <v>fun2173</v>
      </c>
      <c r="G396" s="5">
        <f t="shared" ca="1" si="131"/>
        <v>2173</v>
      </c>
      <c r="H396" s="5" t="str">
        <f t="shared" si="132"/>
        <v>code</v>
      </c>
      <c r="I396" s="13" t="b">
        <f t="shared" si="133"/>
        <v>0</v>
      </c>
      <c r="J396" s="6">
        <f ca="1">OFFSET(program!$B$2,0,disasm!A396)</f>
        <v>21001</v>
      </c>
      <c r="K396" s="7">
        <f t="shared" ca="1" si="134"/>
        <v>1</v>
      </c>
      <c r="L396" s="7" t="str">
        <f t="shared" ca="1" si="135"/>
        <v xml:space="preserve">ADD </v>
      </c>
      <c r="M396" s="7">
        <f t="shared" ca="1" si="136"/>
        <v>4</v>
      </c>
      <c r="N396" s="7">
        <f t="shared" ca="1" si="137"/>
        <v>3</v>
      </c>
      <c r="O396" s="7">
        <f t="shared" ca="1" si="138"/>
        <v>1</v>
      </c>
      <c r="P396" s="8">
        <f t="shared" ca="1" si="139"/>
        <v>0</v>
      </c>
      <c r="Q396" s="8">
        <f t="shared" ca="1" si="140"/>
        <v>1</v>
      </c>
      <c r="R396" s="8">
        <f t="shared" ca="1" si="141"/>
        <v>2</v>
      </c>
      <c r="S396" s="8" t="str">
        <f t="shared" ca="1" si="142"/>
        <v>addr</v>
      </c>
      <c r="T396" s="8" t="str">
        <f t="shared" ca="1" si="143"/>
        <v>num</v>
      </c>
      <c r="U396" s="8" t="str">
        <f t="shared" ca="1" si="144"/>
        <v>num</v>
      </c>
      <c r="V396" s="7">
        <f ca="1">IF(P396="","",OFFSET(program!$B$2,0,disasm!$A396+COLUMN()-COLUMN($V396)+IF($I396,0,1)))</f>
        <v>0</v>
      </c>
      <c r="W396" s="7">
        <f ca="1">IF(Q396="","",OFFSET(program!$B$2,0,disasm!$A396+COLUMN()-COLUMN($V396)+IF($I396,0,1)))</f>
        <v>0</v>
      </c>
      <c r="X396" s="7">
        <f ca="1">IF(R396="","",OFFSET(program!$B$2,0,disasm!$A396+COLUMN()-COLUMN($V396)+IF($I396,0,1)))</f>
        <v>-1</v>
      </c>
      <c r="Y396" s="3" t="str">
        <f t="shared" ca="1" si="145"/>
        <v>[start]</v>
      </c>
      <c r="Z396" s="3" t="str">
        <f t="shared" ca="1" si="146"/>
        <v>0</v>
      </c>
      <c r="AA396" s="3" t="str">
        <f t="shared" ca="1" si="147"/>
        <v>[SP-1]</v>
      </c>
      <c r="AB396" s="3" t="str">
        <f ca="1">" "
&amp;AF396
&amp;IF(AND(OR(K396=5,K396=6),MOD(INT(J396/1000),10)=1)," A2","")
&amp;IF(AND(NOT(I396),J396=109,OFFSET(program!$B$2,0,disasm!$A396+1)&gt;0,NOT(ISNUMBER(FIND(" A1 "," "&amp;AF396&amp;" "))))," AUTOLABEL","")
&amp;" "</f>
        <v xml:space="preserve">  </v>
      </c>
    </row>
    <row r="397" spans="1:28" x14ac:dyDescent="0.2">
      <c r="A397" s="1">
        <f t="shared" ca="1" si="127"/>
        <v>2197</v>
      </c>
      <c r="B397" s="2" t="str">
        <f t="shared" ca="1" si="128"/>
        <v>fun2173+24</v>
      </c>
      <c r="C397" s="3" t="str">
        <f ca="1">_xlfn.TEXTJOIN(" ",FALSE,OFFSET(program!$B$2,0,A397,1,M397))</f>
        <v>21201 -1 0 1</v>
      </c>
      <c r="D397" s="4" t="str">
        <f ca="1">IF($H397="data",".dat "&amp;Y397,
IF($H397="str",".str "&amp;_xlfn.TEXTJOIN(" ",FALSE,OFFSET(program!$B$2,0,A397+1,1,M397-1)),
IF(O397&lt;&gt;0,"LD"&amp;O397&amp;"  "&amp;CHOOSE(O397,Y397,Z397)&amp;", "&amp;AA397,
$L397&amp;" "&amp;_xlfn.TEXTJOIN(", ",TRUE,$Y397:$AA397)
)))</f>
        <v>LD1  [SP-1], [SP+1]</v>
      </c>
      <c r="E397" s="19" t="b">
        <f t="shared" ca="1" si="129"/>
        <v>0</v>
      </c>
      <c r="F397" s="5" t="str">
        <f t="shared" ca="1" si="130"/>
        <v>fun2173</v>
      </c>
      <c r="G397" s="5">
        <f t="shared" ca="1" si="131"/>
        <v>2173</v>
      </c>
      <c r="H397" s="5" t="str">
        <f t="shared" si="132"/>
        <v>code</v>
      </c>
      <c r="I397" s="13" t="b">
        <f t="shared" si="133"/>
        <v>0</v>
      </c>
      <c r="J397" s="6">
        <f ca="1">OFFSET(program!$B$2,0,disasm!A397)</f>
        <v>21201</v>
      </c>
      <c r="K397" s="7">
        <f t="shared" ca="1" si="134"/>
        <v>1</v>
      </c>
      <c r="L397" s="7" t="str">
        <f t="shared" ca="1" si="135"/>
        <v xml:space="preserve">ADD </v>
      </c>
      <c r="M397" s="7">
        <f t="shared" ca="1" si="136"/>
        <v>4</v>
      </c>
      <c r="N397" s="7">
        <f t="shared" ca="1" si="137"/>
        <v>3</v>
      </c>
      <c r="O397" s="7">
        <f t="shared" ca="1" si="138"/>
        <v>1</v>
      </c>
      <c r="P397" s="8">
        <f t="shared" ca="1" si="139"/>
        <v>2</v>
      </c>
      <c r="Q397" s="8">
        <f t="shared" ca="1" si="140"/>
        <v>1</v>
      </c>
      <c r="R397" s="8">
        <f t="shared" ca="1" si="141"/>
        <v>2</v>
      </c>
      <c r="S397" s="8" t="str">
        <f t="shared" ca="1" si="142"/>
        <v>num</v>
      </c>
      <c r="T397" s="8" t="str">
        <f t="shared" ca="1" si="143"/>
        <v>num</v>
      </c>
      <c r="U397" s="8" t="str">
        <f t="shared" ca="1" si="144"/>
        <v>num</v>
      </c>
      <c r="V397" s="7">
        <f ca="1">IF(P397="","",OFFSET(program!$B$2,0,disasm!$A397+COLUMN()-COLUMN($V397)+IF($I397,0,1)))</f>
        <v>-1</v>
      </c>
      <c r="W397" s="7">
        <f ca="1">IF(Q397="","",OFFSET(program!$B$2,0,disasm!$A397+COLUMN()-COLUMN($V397)+IF($I397,0,1)))</f>
        <v>0</v>
      </c>
      <c r="X397" s="7">
        <f ca="1">IF(R397="","",OFFSET(program!$B$2,0,disasm!$A397+COLUMN()-COLUMN($V397)+IF($I397,0,1)))</f>
        <v>1</v>
      </c>
      <c r="Y397" s="3" t="str">
        <f t="shared" ca="1" si="145"/>
        <v>[SP-1]</v>
      </c>
      <c r="Z397" s="3" t="str">
        <f t="shared" ca="1" si="146"/>
        <v>0</v>
      </c>
      <c r="AA397" s="3" t="str">
        <f t="shared" ca="1" si="147"/>
        <v>[SP+1]</v>
      </c>
      <c r="AB397" s="3" t="str">
        <f ca="1">" "
&amp;AF397
&amp;IF(AND(OR(K397=5,K397=6),MOD(INT(J397/1000),10)=1)," A2","")
&amp;IF(AND(NOT(I397),J397=109,OFFSET(program!$B$2,0,disasm!$A397+1)&gt;0,NOT(ISNUMBER(FIND(" A1 "," "&amp;AF397&amp;" "))))," AUTOLABEL","")
&amp;" "</f>
        <v xml:space="preserve">  </v>
      </c>
    </row>
    <row r="398" spans="1:28" x14ac:dyDescent="0.2">
      <c r="A398" s="1">
        <f t="shared" ca="1" si="127"/>
        <v>2201</v>
      </c>
      <c r="B398" s="2" t="str">
        <f t="shared" ca="1" si="128"/>
        <v>fun2173+28</v>
      </c>
      <c r="C398" s="3" t="str">
        <f ca="1">_xlfn.TEXTJOIN(" ",FALSE,OFFSET(program!$B$2,0,A398,1,M398))</f>
        <v>21101 5 0 2</v>
      </c>
      <c r="D398" s="4" t="str">
        <f ca="1">IF($H398="data",".dat "&amp;Y398,
IF($H398="str",".str "&amp;_xlfn.TEXTJOIN(" ",FALSE,OFFSET(program!$B$2,0,A398+1,1,M398-1)),
IF(O398&lt;&gt;0,"LD"&amp;O398&amp;"  "&amp;CHOOSE(O398,Y398,Z398)&amp;", "&amp;AA398,
$L398&amp;" "&amp;_xlfn.TEXTJOIN(", ",TRUE,$Y398:$AA398)
)))</f>
        <v>LD1  5, [SP+2]</v>
      </c>
      <c r="E398" s="19" t="b">
        <f t="shared" ca="1" si="129"/>
        <v>0</v>
      </c>
      <c r="F398" s="5" t="str">
        <f t="shared" ca="1" si="130"/>
        <v>fun2173</v>
      </c>
      <c r="G398" s="5">
        <f t="shared" ca="1" si="131"/>
        <v>2173</v>
      </c>
      <c r="H398" s="5" t="str">
        <f t="shared" si="132"/>
        <v>code</v>
      </c>
      <c r="I398" s="13" t="b">
        <f t="shared" si="133"/>
        <v>0</v>
      </c>
      <c r="J398" s="6">
        <f ca="1">OFFSET(program!$B$2,0,disasm!A398)</f>
        <v>21101</v>
      </c>
      <c r="K398" s="7">
        <f t="shared" ca="1" si="134"/>
        <v>1</v>
      </c>
      <c r="L398" s="7" t="str">
        <f t="shared" ca="1" si="135"/>
        <v xml:space="preserve">ADD </v>
      </c>
      <c r="M398" s="7">
        <f t="shared" ca="1" si="136"/>
        <v>4</v>
      </c>
      <c r="N398" s="7">
        <f t="shared" ca="1" si="137"/>
        <v>3</v>
      </c>
      <c r="O398" s="7">
        <f t="shared" ca="1" si="138"/>
        <v>1</v>
      </c>
      <c r="P398" s="8">
        <f t="shared" ca="1" si="139"/>
        <v>1</v>
      </c>
      <c r="Q398" s="8">
        <f t="shared" ca="1" si="140"/>
        <v>1</v>
      </c>
      <c r="R398" s="8">
        <f t="shared" ca="1" si="141"/>
        <v>2</v>
      </c>
      <c r="S398" s="8" t="str">
        <f t="shared" ca="1" si="142"/>
        <v>num</v>
      </c>
      <c r="T398" s="8" t="str">
        <f t="shared" ca="1" si="143"/>
        <v>num</v>
      </c>
      <c r="U398" s="8" t="str">
        <f t="shared" ca="1" si="144"/>
        <v>num</v>
      </c>
      <c r="V398" s="7">
        <f ca="1">IF(P398="","",OFFSET(program!$B$2,0,disasm!$A398+COLUMN()-COLUMN($V398)+IF($I398,0,1)))</f>
        <v>5</v>
      </c>
      <c r="W398" s="7">
        <f ca="1">IF(Q398="","",OFFSET(program!$B$2,0,disasm!$A398+COLUMN()-COLUMN($V398)+IF($I398,0,1)))</f>
        <v>0</v>
      </c>
      <c r="X398" s="7">
        <f ca="1">IF(R398="","",OFFSET(program!$B$2,0,disasm!$A398+COLUMN()-COLUMN($V398)+IF($I398,0,1)))</f>
        <v>2</v>
      </c>
      <c r="Y398" s="3" t="str">
        <f t="shared" ca="1" si="145"/>
        <v>5</v>
      </c>
      <c r="Z398" s="3" t="str">
        <f t="shared" ca="1" si="146"/>
        <v>0</v>
      </c>
      <c r="AA398" s="3" t="str">
        <f t="shared" ca="1" si="147"/>
        <v>[SP+2]</v>
      </c>
      <c r="AB398" s="3" t="str">
        <f ca="1">" "
&amp;AF398
&amp;IF(AND(OR(K398=5,K398=6),MOD(INT(J398/1000),10)=1)," A2","")
&amp;IF(AND(NOT(I398),J398=109,OFFSET(program!$B$2,0,disasm!$A398+1)&gt;0,NOT(ISNUMBER(FIND(" A1 "," "&amp;AF398&amp;" "))))," AUTOLABEL","")
&amp;" "</f>
        <v xml:space="preserve">  </v>
      </c>
    </row>
    <row r="399" spans="1:28" x14ac:dyDescent="0.2">
      <c r="A399" s="1">
        <f t="shared" ca="1" si="127"/>
        <v>2205</v>
      </c>
      <c r="B399" s="2" t="str">
        <f t="shared" ca="1" si="128"/>
        <v>fun2173+32</v>
      </c>
      <c r="C399" s="3" t="str">
        <f ca="1">_xlfn.TEXTJOIN(" ",FALSE,OFFSET(program!$B$2,0,A399,1,M399))</f>
        <v>21102 1 1 3</v>
      </c>
      <c r="D399" s="4" t="str">
        <f ca="1">IF($H399="data",".dat "&amp;Y399,
IF($H399="str",".str "&amp;_xlfn.TEXTJOIN(" ",FALSE,OFFSET(program!$B$2,0,A399+1,1,M399-1)),
IF(O399&lt;&gt;0,"LD"&amp;O399&amp;"  "&amp;CHOOSE(O399,Y399,Z399)&amp;", "&amp;AA399,
$L399&amp;" "&amp;_xlfn.TEXTJOIN(", ",TRUE,$Y399:$AA399)
)))</f>
        <v>LD2  1, [SP+3]</v>
      </c>
      <c r="E399" s="19" t="b">
        <f t="shared" ca="1" si="129"/>
        <v>0</v>
      </c>
      <c r="F399" s="5" t="str">
        <f t="shared" ca="1" si="130"/>
        <v>fun2173</v>
      </c>
      <c r="G399" s="5">
        <f t="shared" ca="1" si="131"/>
        <v>2173</v>
      </c>
      <c r="H399" s="5" t="str">
        <f t="shared" si="132"/>
        <v>code</v>
      </c>
      <c r="I399" s="13" t="b">
        <f t="shared" si="133"/>
        <v>0</v>
      </c>
      <c r="J399" s="6">
        <f ca="1">OFFSET(program!$B$2,0,disasm!A399)</f>
        <v>21102</v>
      </c>
      <c r="K399" s="7">
        <f t="shared" ca="1" si="134"/>
        <v>2</v>
      </c>
      <c r="L399" s="7" t="str">
        <f t="shared" ca="1" si="135"/>
        <v xml:space="preserve">MUL </v>
      </c>
      <c r="M399" s="7">
        <f t="shared" ca="1" si="136"/>
        <v>4</v>
      </c>
      <c r="N399" s="7">
        <f t="shared" ca="1" si="137"/>
        <v>3</v>
      </c>
      <c r="O399" s="7">
        <f t="shared" ca="1" si="138"/>
        <v>2</v>
      </c>
      <c r="P399" s="8">
        <f t="shared" ca="1" si="139"/>
        <v>1</v>
      </c>
      <c r="Q399" s="8">
        <f t="shared" ca="1" si="140"/>
        <v>1</v>
      </c>
      <c r="R399" s="8">
        <f t="shared" ca="1" si="141"/>
        <v>2</v>
      </c>
      <c r="S399" s="8" t="str">
        <f t="shared" ca="1" si="142"/>
        <v>num</v>
      </c>
      <c r="T399" s="8" t="str">
        <f t="shared" ca="1" si="143"/>
        <v>num</v>
      </c>
      <c r="U399" s="8" t="str">
        <f t="shared" ca="1" si="144"/>
        <v>num</v>
      </c>
      <c r="V399" s="7">
        <f ca="1">IF(P399="","",OFFSET(program!$B$2,0,disasm!$A399+COLUMN()-COLUMN($V399)+IF($I399,0,1)))</f>
        <v>1</v>
      </c>
      <c r="W399" s="7">
        <f ca="1">IF(Q399="","",OFFSET(program!$B$2,0,disasm!$A399+COLUMN()-COLUMN($V399)+IF($I399,0,1)))</f>
        <v>1</v>
      </c>
      <c r="X399" s="7">
        <f ca="1">IF(R399="","",OFFSET(program!$B$2,0,disasm!$A399+COLUMN()-COLUMN($V399)+IF($I399,0,1)))</f>
        <v>3</v>
      </c>
      <c r="Y399" s="3" t="str">
        <f t="shared" ca="1" si="145"/>
        <v>1</v>
      </c>
      <c r="Z399" s="3" t="str">
        <f t="shared" ca="1" si="146"/>
        <v>1</v>
      </c>
      <c r="AA399" s="3" t="str">
        <f t="shared" ca="1" si="147"/>
        <v>[SP+3]</v>
      </c>
      <c r="AB399" s="3" t="str">
        <f ca="1">" "
&amp;AF399
&amp;IF(AND(OR(K399=5,K399=6),MOD(INT(J399/1000),10)=1)," A2","")
&amp;IF(AND(NOT(I399),J399=109,OFFSET(program!$B$2,0,disasm!$A399+1)&gt;0,NOT(ISNUMBER(FIND(" A1 "," "&amp;AF399&amp;" "))))," AUTOLABEL","")
&amp;" "</f>
        <v xml:space="preserve">  </v>
      </c>
    </row>
    <row r="400" spans="1:28" x14ac:dyDescent="0.2">
      <c r="A400" s="1">
        <f t="shared" ca="1" si="127"/>
        <v>2209</v>
      </c>
      <c r="B400" s="2" t="str">
        <f t="shared" ca="1" si="128"/>
        <v>fun2173+36</v>
      </c>
      <c r="C400" s="3" t="str">
        <f ca="1">_xlfn.TEXTJOIN(" ",FALSE,OFFSET(program!$B$2,0,A400,1,M400))</f>
        <v>21101 2216 0 0</v>
      </c>
      <c r="D400" s="4" t="str">
        <f ca="1">IF($H400="data",".dat "&amp;Y400,
IF($H400="str",".str "&amp;_xlfn.TEXTJOIN(" ",FALSE,OFFSET(program!$B$2,0,A400+1,1,M400-1)),
IF(O400&lt;&gt;0,"LD"&amp;O400&amp;"  "&amp;CHOOSE(O400,Y400,Z400)&amp;", "&amp;AA400,
$L400&amp;" "&amp;_xlfn.TEXTJOIN(", ",TRUE,$Y400:$AA400)
)))</f>
        <v>LD1  2216, [SP+0]</v>
      </c>
      <c r="E400" s="19" t="b">
        <f t="shared" ca="1" si="129"/>
        <v>0</v>
      </c>
      <c r="F400" s="5" t="str">
        <f t="shared" ca="1" si="130"/>
        <v>fun2173</v>
      </c>
      <c r="G400" s="5">
        <f t="shared" ca="1" si="131"/>
        <v>2173</v>
      </c>
      <c r="H400" s="5" t="str">
        <f t="shared" si="132"/>
        <v>code</v>
      </c>
      <c r="I400" s="13" t="b">
        <f t="shared" si="133"/>
        <v>0</v>
      </c>
      <c r="J400" s="6">
        <f ca="1">OFFSET(program!$B$2,0,disasm!A400)</f>
        <v>21101</v>
      </c>
      <c r="K400" s="7">
        <f t="shared" ca="1" si="134"/>
        <v>1</v>
      </c>
      <c r="L400" s="7" t="str">
        <f t="shared" ca="1" si="135"/>
        <v xml:space="preserve">ADD </v>
      </c>
      <c r="M400" s="7">
        <f t="shared" ca="1" si="136"/>
        <v>4</v>
      </c>
      <c r="N400" s="7">
        <f t="shared" ca="1" si="137"/>
        <v>3</v>
      </c>
      <c r="O400" s="7">
        <f t="shared" ca="1" si="138"/>
        <v>1</v>
      </c>
      <c r="P400" s="8">
        <f t="shared" ca="1" si="139"/>
        <v>1</v>
      </c>
      <c r="Q400" s="8">
        <f t="shared" ca="1" si="140"/>
        <v>1</v>
      </c>
      <c r="R400" s="8">
        <f t="shared" ca="1" si="141"/>
        <v>2</v>
      </c>
      <c r="S400" s="8" t="str">
        <f t="shared" ca="1" si="142"/>
        <v>num</v>
      </c>
      <c r="T400" s="8" t="str">
        <f t="shared" ca="1" si="143"/>
        <v>num</v>
      </c>
      <c r="U400" s="8" t="str">
        <f t="shared" ca="1" si="144"/>
        <v>num</v>
      </c>
      <c r="V400" s="7">
        <f ca="1">IF(P400="","",OFFSET(program!$B$2,0,disasm!$A400+COLUMN()-COLUMN($V400)+IF($I400,0,1)))</f>
        <v>2216</v>
      </c>
      <c r="W400" s="7">
        <f ca="1">IF(Q400="","",OFFSET(program!$B$2,0,disasm!$A400+COLUMN()-COLUMN($V400)+IF($I400,0,1)))</f>
        <v>0</v>
      </c>
      <c r="X400" s="7">
        <f ca="1">IF(R400="","",OFFSET(program!$B$2,0,disasm!$A400+COLUMN()-COLUMN($V400)+IF($I400,0,1)))</f>
        <v>0</v>
      </c>
      <c r="Y400" s="3" t="str">
        <f t="shared" ca="1" si="145"/>
        <v>2216</v>
      </c>
      <c r="Z400" s="3" t="str">
        <f t="shared" ca="1" si="146"/>
        <v>0</v>
      </c>
      <c r="AA400" s="3" t="str">
        <f t="shared" ca="1" si="147"/>
        <v>[SP+0]</v>
      </c>
      <c r="AB400" s="3" t="str">
        <f ca="1">" "
&amp;AF400
&amp;IF(AND(OR(K400=5,K400=6),MOD(INT(J400/1000),10)=1)," A2","")
&amp;IF(AND(NOT(I400),J400=109,OFFSET(program!$B$2,0,disasm!$A400+1)&gt;0,NOT(ISNUMBER(FIND(" A1 "," "&amp;AF400&amp;" "))))," AUTOLABEL","")
&amp;" "</f>
        <v xml:space="preserve">  </v>
      </c>
    </row>
    <row r="401" spans="1:28" x14ac:dyDescent="0.2">
      <c r="A401" s="1">
        <f t="shared" ca="1" si="127"/>
        <v>2213</v>
      </c>
      <c r="B401" s="2" t="str">
        <f t="shared" ca="1" si="128"/>
        <v>fun2173+40</v>
      </c>
      <c r="C401" s="3" t="str">
        <f ca="1">_xlfn.TEXTJOIN(" ",FALSE,OFFSET(program!$B$2,0,A401,1,M401))</f>
        <v>1105 1 2525</v>
      </c>
      <c r="D401" s="4" t="str">
        <f ca="1">IF($H401="data",".dat "&amp;Y401,
IF($H401="str",".str "&amp;_xlfn.TEXTJOIN(" ",FALSE,OFFSET(program!$B$2,0,A401+1,1,M401-1)),
IF(O401&lt;&gt;0,"LD"&amp;O401&amp;"  "&amp;CHOOSE(O401,Y401,Z401)&amp;", "&amp;AA401,
$L401&amp;" "&amp;_xlfn.TEXTJOIN(", ",TRUE,$Y401:$AA401)
)))</f>
        <v>J!=0 1, fun2525</v>
      </c>
      <c r="E401" s="19" t="b">
        <f t="shared" ca="1" si="129"/>
        <v>0</v>
      </c>
      <c r="F401" s="5" t="str">
        <f t="shared" ca="1" si="130"/>
        <v>fun2173</v>
      </c>
      <c r="G401" s="5">
        <f t="shared" ca="1" si="131"/>
        <v>2173</v>
      </c>
      <c r="H401" s="5" t="str">
        <f t="shared" si="132"/>
        <v>code</v>
      </c>
      <c r="I401" s="13" t="b">
        <f t="shared" si="133"/>
        <v>0</v>
      </c>
      <c r="J401" s="6">
        <f ca="1">OFFSET(program!$B$2,0,disasm!A401)</f>
        <v>1105</v>
      </c>
      <c r="K401" s="7">
        <f t="shared" ca="1" si="134"/>
        <v>5</v>
      </c>
      <c r="L401" s="7" t="str">
        <f t="shared" ca="1" si="135"/>
        <v>J!=0</v>
      </c>
      <c r="M401" s="7">
        <f t="shared" ca="1" si="136"/>
        <v>3</v>
      </c>
      <c r="N401" s="7">
        <f t="shared" ca="1" si="137"/>
        <v>2</v>
      </c>
      <c r="O401" s="7">
        <f t="shared" ca="1" si="138"/>
        <v>0</v>
      </c>
      <c r="P401" s="8">
        <f t="shared" ca="1" si="139"/>
        <v>1</v>
      </c>
      <c r="Q401" s="8">
        <f t="shared" ca="1" si="140"/>
        <v>1</v>
      </c>
      <c r="R401" s="8" t="str">
        <f t="shared" ca="1" si="141"/>
        <v/>
      </c>
      <c r="S401" s="8" t="str">
        <f t="shared" ca="1" si="142"/>
        <v>num</v>
      </c>
      <c r="T401" s="8" t="str">
        <f t="shared" ca="1" si="143"/>
        <v>addr</v>
      </c>
      <c r="U401" s="8" t="str">
        <f t="shared" ca="1" si="144"/>
        <v/>
      </c>
      <c r="V401" s="7">
        <f ca="1">IF(P401="","",OFFSET(program!$B$2,0,disasm!$A401+COLUMN()-COLUMN($V401)+IF($I401,0,1)))</f>
        <v>1</v>
      </c>
      <c r="W401" s="7">
        <f ca="1">IF(Q401="","",OFFSET(program!$B$2,0,disasm!$A401+COLUMN()-COLUMN($V401)+IF($I401,0,1)))</f>
        <v>2525</v>
      </c>
      <c r="X401" s="7" t="str">
        <f ca="1">IF(R401="","",OFFSET(program!$B$2,0,disasm!$A401+COLUMN()-COLUMN($V401)+IF($I401,0,1)))</f>
        <v/>
      </c>
      <c r="Y401" s="3" t="str">
        <f t="shared" ca="1" si="145"/>
        <v>1</v>
      </c>
      <c r="Z401" s="3" t="str">
        <f t="shared" ca="1" si="146"/>
        <v>fun2525</v>
      </c>
      <c r="AA401" s="3" t="str">
        <f t="shared" ca="1" si="147"/>
        <v/>
      </c>
      <c r="AB401" s="3" t="str">
        <f ca="1">" "
&amp;AF401
&amp;IF(AND(OR(K401=5,K401=6),MOD(INT(J401/1000),10)=1)," A2","")
&amp;IF(AND(NOT(I401),J401=109,OFFSET(program!$B$2,0,disasm!$A401+1)&gt;0,NOT(ISNUMBER(FIND(" A1 "," "&amp;AF401&amp;" "))))," AUTOLABEL","")
&amp;" "</f>
        <v xml:space="preserve">  A2 </v>
      </c>
    </row>
    <row r="402" spans="1:28" x14ac:dyDescent="0.2">
      <c r="A402" s="1">
        <f t="shared" ca="1" si="127"/>
        <v>2216</v>
      </c>
      <c r="B402" s="2" t="str">
        <f t="shared" ca="1" si="128"/>
        <v>fun2173+43</v>
      </c>
      <c r="C402" s="3" t="str">
        <f ca="1">_xlfn.TEXTJOIN(" ",FALSE,OFFSET(program!$B$2,0,A402,1,M402))</f>
        <v>1206 1 2275</v>
      </c>
      <c r="D402" s="4" t="str">
        <f ca="1">IF($H402="data",".dat "&amp;Y402,
IF($H402="str",".str "&amp;_xlfn.TEXTJOIN(" ",FALSE,OFFSET(program!$B$2,0,A402+1,1,M402-1)),
IF(O402&lt;&gt;0,"LD"&amp;O402&amp;"  "&amp;CHOOSE(O402,Y402,Z402)&amp;", "&amp;AA402,
$L402&amp;" "&amp;_xlfn.TEXTJOIN(", ",TRUE,$Y402:$AA402)
)))</f>
        <v>J=0  [SP+1], fun2173+102</v>
      </c>
      <c r="E402" s="19" t="b">
        <f t="shared" ca="1" si="129"/>
        <v>0</v>
      </c>
      <c r="F402" s="5" t="str">
        <f t="shared" ca="1" si="130"/>
        <v>fun2173</v>
      </c>
      <c r="G402" s="5">
        <f t="shared" ca="1" si="131"/>
        <v>2173</v>
      </c>
      <c r="H402" s="5" t="str">
        <f t="shared" si="132"/>
        <v>code</v>
      </c>
      <c r="I402" s="13" t="b">
        <f t="shared" si="133"/>
        <v>0</v>
      </c>
      <c r="J402" s="6">
        <f ca="1">OFFSET(program!$B$2,0,disasm!A402)</f>
        <v>1206</v>
      </c>
      <c r="K402" s="7">
        <f t="shared" ca="1" si="134"/>
        <v>6</v>
      </c>
      <c r="L402" s="7" t="str">
        <f t="shared" ca="1" si="135"/>
        <v xml:space="preserve">J=0 </v>
      </c>
      <c r="M402" s="7">
        <f t="shared" ca="1" si="136"/>
        <v>3</v>
      </c>
      <c r="N402" s="7">
        <f t="shared" ca="1" si="137"/>
        <v>2</v>
      </c>
      <c r="O402" s="7">
        <f t="shared" ca="1" si="138"/>
        <v>0</v>
      </c>
      <c r="P402" s="8">
        <f t="shared" ca="1" si="139"/>
        <v>2</v>
      </c>
      <c r="Q402" s="8">
        <f t="shared" ca="1" si="140"/>
        <v>1</v>
      </c>
      <c r="R402" s="8" t="str">
        <f t="shared" ca="1" si="141"/>
        <v/>
      </c>
      <c r="S402" s="8" t="str">
        <f t="shared" ca="1" si="142"/>
        <v>num</v>
      </c>
      <c r="T402" s="8" t="str">
        <f t="shared" ca="1" si="143"/>
        <v>addr</v>
      </c>
      <c r="U402" s="8" t="str">
        <f t="shared" ca="1" si="144"/>
        <v/>
      </c>
      <c r="V402" s="7">
        <f ca="1">IF(P402="","",OFFSET(program!$B$2,0,disasm!$A402+COLUMN()-COLUMN($V402)+IF($I402,0,1)))</f>
        <v>1</v>
      </c>
      <c r="W402" s="7">
        <f ca="1">IF(Q402="","",OFFSET(program!$B$2,0,disasm!$A402+COLUMN()-COLUMN($V402)+IF($I402,0,1)))</f>
        <v>2275</v>
      </c>
      <c r="X402" s="7" t="str">
        <f ca="1">IF(R402="","",OFFSET(program!$B$2,0,disasm!$A402+COLUMN()-COLUMN($V402)+IF($I402,0,1)))</f>
        <v/>
      </c>
      <c r="Y402" s="3" t="str">
        <f t="shared" ca="1" si="145"/>
        <v>[SP+1]</v>
      </c>
      <c r="Z402" s="3" t="str">
        <f t="shared" ca="1" si="146"/>
        <v>fun2173+102</v>
      </c>
      <c r="AA402" s="3" t="str">
        <f t="shared" ca="1" si="147"/>
        <v/>
      </c>
      <c r="AB402" s="3" t="str">
        <f ca="1">" "
&amp;AF402
&amp;IF(AND(OR(K402=5,K402=6),MOD(INT(J402/1000),10)=1)," A2","")
&amp;IF(AND(NOT(I402),J402=109,OFFSET(program!$B$2,0,disasm!$A402+1)&gt;0,NOT(ISNUMBER(FIND(" A1 "," "&amp;AF402&amp;" "))))," AUTOLABEL","")
&amp;" "</f>
        <v xml:space="preserve">  A2 </v>
      </c>
    </row>
    <row r="403" spans="1:28" x14ac:dyDescent="0.2">
      <c r="A403" s="1">
        <f t="shared" ca="1" si="127"/>
        <v>2219</v>
      </c>
      <c r="B403" s="2" t="str">
        <f t="shared" ca="1" si="128"/>
        <v>fun2173+46</v>
      </c>
      <c r="C403" s="3" t="str">
        <f ca="1">_xlfn.TEXTJOIN(" ",FALSE,OFFSET(program!$B$2,0,A403,1,M403))</f>
        <v>21101 258 0 1</v>
      </c>
      <c r="D403" s="4" t="str">
        <f ca="1">IF($H403="data",".dat "&amp;Y403,
IF($H403="str",".str "&amp;_xlfn.TEXTJOIN(" ",FALSE,OFFSET(program!$B$2,0,A403+1,1,M403-1)),
IF(O403&lt;&gt;0,"LD"&amp;O403&amp;"  "&amp;CHOOSE(O403,Y403,Z403)&amp;", "&amp;AA403,
$L403&amp;" "&amp;_xlfn.TEXTJOIN(", ",TRUE,$Y403:$AA403)
)))</f>
        <v>LD1  258, [SP+1]</v>
      </c>
      <c r="E403" s="19" t="b">
        <f t="shared" ca="1" si="129"/>
        <v>0</v>
      </c>
      <c r="F403" s="5" t="str">
        <f t="shared" ca="1" si="130"/>
        <v>fun2173</v>
      </c>
      <c r="G403" s="5">
        <f t="shared" ca="1" si="131"/>
        <v>2173</v>
      </c>
      <c r="H403" s="5" t="str">
        <f t="shared" si="132"/>
        <v>code</v>
      </c>
      <c r="I403" s="13" t="b">
        <f t="shared" si="133"/>
        <v>0</v>
      </c>
      <c r="J403" s="6">
        <f ca="1">OFFSET(program!$B$2,0,disasm!A403)</f>
        <v>21101</v>
      </c>
      <c r="K403" s="7">
        <f t="shared" ca="1" si="134"/>
        <v>1</v>
      </c>
      <c r="L403" s="7" t="str">
        <f t="shared" ca="1" si="135"/>
        <v xml:space="preserve">ADD </v>
      </c>
      <c r="M403" s="7">
        <f t="shared" ca="1" si="136"/>
        <v>4</v>
      </c>
      <c r="N403" s="7">
        <f t="shared" ca="1" si="137"/>
        <v>3</v>
      </c>
      <c r="O403" s="7">
        <f t="shared" ca="1" si="138"/>
        <v>1</v>
      </c>
      <c r="P403" s="8">
        <f t="shared" ca="1" si="139"/>
        <v>1</v>
      </c>
      <c r="Q403" s="8">
        <f t="shared" ca="1" si="140"/>
        <v>1</v>
      </c>
      <c r="R403" s="8">
        <f t="shared" ca="1" si="141"/>
        <v>2</v>
      </c>
      <c r="S403" s="8" t="str">
        <f t="shared" ca="1" si="142"/>
        <v>num</v>
      </c>
      <c r="T403" s="8" t="str">
        <f t="shared" ca="1" si="143"/>
        <v>num</v>
      </c>
      <c r="U403" s="8" t="str">
        <f t="shared" ca="1" si="144"/>
        <v>num</v>
      </c>
      <c r="V403" s="7">
        <f ca="1">IF(P403="","",OFFSET(program!$B$2,0,disasm!$A403+COLUMN()-COLUMN($V403)+IF($I403,0,1)))</f>
        <v>258</v>
      </c>
      <c r="W403" s="7">
        <f ca="1">IF(Q403="","",OFFSET(program!$B$2,0,disasm!$A403+COLUMN()-COLUMN($V403)+IF($I403,0,1)))</f>
        <v>0</v>
      </c>
      <c r="X403" s="7">
        <f ca="1">IF(R403="","",OFFSET(program!$B$2,0,disasm!$A403+COLUMN()-COLUMN($V403)+IF($I403,0,1)))</f>
        <v>1</v>
      </c>
      <c r="Y403" s="3" t="str">
        <f t="shared" ca="1" si="145"/>
        <v>258</v>
      </c>
      <c r="Z403" s="3" t="str">
        <f t="shared" ca="1" si="146"/>
        <v>0</v>
      </c>
      <c r="AA403" s="3" t="str">
        <f t="shared" ca="1" si="147"/>
        <v>[SP+1]</v>
      </c>
      <c r="AB403" s="3" t="str">
        <f ca="1">" "
&amp;AF403
&amp;IF(AND(OR(K403=5,K403=6),MOD(INT(J403/1000),10)=1)," A2","")
&amp;IF(AND(NOT(I403),J403=109,OFFSET(program!$B$2,0,disasm!$A403+1)&gt;0,NOT(ISNUMBER(FIND(" A1 "," "&amp;AF403&amp;" "))))," AUTOLABEL","")
&amp;" "</f>
        <v xml:space="preserve">  </v>
      </c>
    </row>
    <row r="404" spans="1:28" x14ac:dyDescent="0.2">
      <c r="A404" s="1">
        <f t="shared" ca="1" si="127"/>
        <v>2223</v>
      </c>
      <c r="B404" s="2" t="str">
        <f t="shared" ca="1" si="128"/>
        <v>fun2173+50</v>
      </c>
      <c r="C404" s="3" t="str">
        <f ca="1">_xlfn.TEXTJOIN(" ",FALSE,OFFSET(program!$B$2,0,A404,1,M404))</f>
        <v>21102 2230 1 0</v>
      </c>
      <c r="D404" s="4" t="str">
        <f ca="1">IF($H404="data",".dat "&amp;Y404,
IF($H404="str",".str "&amp;_xlfn.TEXTJOIN(" ",FALSE,OFFSET(program!$B$2,0,A404+1,1,M404-1)),
IF(O404&lt;&gt;0,"LD"&amp;O404&amp;"  "&amp;CHOOSE(O404,Y404,Z404)&amp;", "&amp;AA404,
$L404&amp;" "&amp;_xlfn.TEXTJOIN(", ",TRUE,$Y404:$AA404)
)))</f>
        <v>LD1  2230, [SP+0]</v>
      </c>
      <c r="E404" s="19" t="b">
        <f t="shared" ca="1" si="129"/>
        <v>0</v>
      </c>
      <c r="F404" s="5" t="str">
        <f t="shared" ca="1" si="130"/>
        <v>fun2173</v>
      </c>
      <c r="G404" s="5">
        <f t="shared" ca="1" si="131"/>
        <v>2173</v>
      </c>
      <c r="H404" s="5" t="str">
        <f t="shared" si="132"/>
        <v>code</v>
      </c>
      <c r="I404" s="13" t="b">
        <f t="shared" si="133"/>
        <v>0</v>
      </c>
      <c r="J404" s="6">
        <f ca="1">OFFSET(program!$B$2,0,disasm!A404)</f>
        <v>21102</v>
      </c>
      <c r="K404" s="7">
        <f t="shared" ca="1" si="134"/>
        <v>2</v>
      </c>
      <c r="L404" s="7" t="str">
        <f t="shared" ca="1" si="135"/>
        <v xml:space="preserve">MUL </v>
      </c>
      <c r="M404" s="7">
        <f t="shared" ca="1" si="136"/>
        <v>4</v>
      </c>
      <c r="N404" s="7">
        <f t="shared" ca="1" si="137"/>
        <v>3</v>
      </c>
      <c r="O404" s="7">
        <f t="shared" ca="1" si="138"/>
        <v>1</v>
      </c>
      <c r="P404" s="8">
        <f t="shared" ca="1" si="139"/>
        <v>1</v>
      </c>
      <c r="Q404" s="8">
        <f t="shared" ca="1" si="140"/>
        <v>1</v>
      </c>
      <c r="R404" s="8">
        <f t="shared" ca="1" si="141"/>
        <v>2</v>
      </c>
      <c r="S404" s="8" t="str">
        <f t="shared" ca="1" si="142"/>
        <v>num</v>
      </c>
      <c r="T404" s="8" t="str">
        <f t="shared" ca="1" si="143"/>
        <v>num</v>
      </c>
      <c r="U404" s="8" t="str">
        <f t="shared" ca="1" si="144"/>
        <v>num</v>
      </c>
      <c r="V404" s="7">
        <f ca="1">IF(P404="","",OFFSET(program!$B$2,0,disasm!$A404+COLUMN()-COLUMN($V404)+IF($I404,0,1)))</f>
        <v>2230</v>
      </c>
      <c r="W404" s="7">
        <f ca="1">IF(Q404="","",OFFSET(program!$B$2,0,disasm!$A404+COLUMN()-COLUMN($V404)+IF($I404,0,1)))</f>
        <v>1</v>
      </c>
      <c r="X404" s="7">
        <f ca="1">IF(R404="","",OFFSET(program!$B$2,0,disasm!$A404+COLUMN()-COLUMN($V404)+IF($I404,0,1)))</f>
        <v>0</v>
      </c>
      <c r="Y404" s="3" t="str">
        <f t="shared" ca="1" si="145"/>
        <v>2230</v>
      </c>
      <c r="Z404" s="3" t="str">
        <f t="shared" ca="1" si="146"/>
        <v>1</v>
      </c>
      <c r="AA404" s="3" t="str">
        <f t="shared" ca="1" si="147"/>
        <v>[SP+0]</v>
      </c>
      <c r="AB404" s="3" t="str">
        <f ca="1">" "
&amp;AF404
&amp;IF(AND(OR(K404=5,K404=6),MOD(INT(J404/1000),10)=1)," A2","")
&amp;IF(AND(NOT(I404),J404=109,OFFSET(program!$B$2,0,disasm!$A404+1)&gt;0,NOT(ISNUMBER(FIND(" A1 "," "&amp;AF404&amp;" "))))," AUTOLABEL","")
&amp;" "</f>
        <v xml:space="preserve">  </v>
      </c>
    </row>
    <row r="405" spans="1:28" x14ac:dyDescent="0.2">
      <c r="A405" s="1">
        <f t="shared" ca="1" si="127"/>
        <v>2227</v>
      </c>
      <c r="B405" s="2" t="str">
        <f t="shared" ca="1" si="128"/>
        <v>fun2173+54</v>
      </c>
      <c r="C405" s="3" t="str">
        <f ca="1">_xlfn.TEXTJOIN(" ",FALSE,OFFSET(program!$B$2,0,A405,1,M405))</f>
        <v>1106 0 1234</v>
      </c>
      <c r="D405" s="4" t="str">
        <f ca="1">IF($H405="data",".dat "&amp;Y405,
IF($H405="str",".str "&amp;_xlfn.TEXTJOIN(" ",FALSE,OFFSET(program!$B$2,0,A405+1,1,M405-1)),
IF(O405&lt;&gt;0,"LD"&amp;O405&amp;"  "&amp;CHOOSE(O405,Y405,Z405)&amp;", "&amp;AA405,
$L405&amp;" "&amp;_xlfn.TEXTJOIN(", ",TRUE,$Y405:$AA405)
)))</f>
        <v>J=0  0, print_coded_string</v>
      </c>
      <c r="E405" s="19" t="b">
        <f t="shared" ca="1" si="129"/>
        <v>0</v>
      </c>
      <c r="F405" s="5" t="str">
        <f t="shared" ca="1" si="130"/>
        <v>fun2173</v>
      </c>
      <c r="G405" s="5">
        <f t="shared" ca="1" si="131"/>
        <v>2173</v>
      </c>
      <c r="H405" s="5" t="str">
        <f t="shared" si="132"/>
        <v>code</v>
      </c>
      <c r="I405" s="13" t="b">
        <f t="shared" si="133"/>
        <v>0</v>
      </c>
      <c r="J405" s="6">
        <f ca="1">OFFSET(program!$B$2,0,disasm!A405)</f>
        <v>1106</v>
      </c>
      <c r="K405" s="7">
        <f t="shared" ca="1" si="134"/>
        <v>6</v>
      </c>
      <c r="L405" s="7" t="str">
        <f t="shared" ca="1" si="135"/>
        <v xml:space="preserve">J=0 </v>
      </c>
      <c r="M405" s="7">
        <f t="shared" ca="1" si="136"/>
        <v>3</v>
      </c>
      <c r="N405" s="7">
        <f t="shared" ca="1" si="137"/>
        <v>2</v>
      </c>
      <c r="O405" s="7">
        <f t="shared" ca="1" si="138"/>
        <v>0</v>
      </c>
      <c r="P405" s="8">
        <f t="shared" ca="1" si="139"/>
        <v>1</v>
      </c>
      <c r="Q405" s="8">
        <f t="shared" ca="1" si="140"/>
        <v>1</v>
      </c>
      <c r="R405" s="8" t="str">
        <f t="shared" ca="1" si="141"/>
        <v/>
      </c>
      <c r="S405" s="8" t="str">
        <f t="shared" ca="1" si="142"/>
        <v>num</v>
      </c>
      <c r="T405" s="8" t="str">
        <f t="shared" ca="1" si="143"/>
        <v>addr</v>
      </c>
      <c r="U405" s="8" t="str">
        <f t="shared" ca="1" si="144"/>
        <v/>
      </c>
      <c r="V405" s="7">
        <f ca="1">IF(P405="","",OFFSET(program!$B$2,0,disasm!$A405+COLUMN()-COLUMN($V405)+IF($I405,0,1)))</f>
        <v>0</v>
      </c>
      <c r="W405" s="7">
        <f ca="1">IF(Q405="","",OFFSET(program!$B$2,0,disasm!$A405+COLUMN()-COLUMN($V405)+IF($I405,0,1)))</f>
        <v>1234</v>
      </c>
      <c r="X405" s="7" t="str">
        <f ca="1">IF(R405="","",OFFSET(program!$B$2,0,disasm!$A405+COLUMN()-COLUMN($V405)+IF($I405,0,1)))</f>
        <v/>
      </c>
      <c r="Y405" s="3" t="str">
        <f t="shared" ca="1" si="145"/>
        <v>0</v>
      </c>
      <c r="Z405" s="3" t="str">
        <f t="shared" ca="1" si="146"/>
        <v>print_coded_string</v>
      </c>
      <c r="AA405" s="3" t="str">
        <f t="shared" ca="1" si="147"/>
        <v/>
      </c>
      <c r="AB405" s="3" t="str">
        <f ca="1">" "
&amp;AF405
&amp;IF(AND(OR(K405=5,K405=6),MOD(INT(J405/1000),10)=1)," A2","")
&amp;IF(AND(NOT(I405),J405=109,OFFSET(program!$B$2,0,disasm!$A405+1)&gt;0,NOT(ISNUMBER(FIND(" A1 "," "&amp;AF405&amp;" "))))," AUTOLABEL","")
&amp;" "</f>
        <v xml:space="preserve">  A2 </v>
      </c>
    </row>
    <row r="406" spans="1:28" x14ac:dyDescent="0.2">
      <c r="A406" s="1">
        <f t="shared" ca="1" si="127"/>
        <v>2230</v>
      </c>
      <c r="B406" s="2" t="str">
        <f t="shared" ca="1" si="128"/>
        <v>fun2173+57</v>
      </c>
      <c r="C406" s="3" t="str">
        <f ca="1">_xlfn.TEXTJOIN(" ",FALSE,OFFSET(program!$B$2,0,A406,1,M406))</f>
        <v>22101 0 -1 1</v>
      </c>
      <c r="D406" s="4" t="str">
        <f ca="1">IF($H406="data",".dat "&amp;Y406,
IF($H406="str",".str "&amp;_xlfn.TEXTJOIN(" ",FALSE,OFFSET(program!$B$2,0,A406+1,1,M406-1)),
IF(O406&lt;&gt;0,"LD"&amp;O406&amp;"  "&amp;CHOOSE(O406,Y406,Z406)&amp;", "&amp;AA406,
$L406&amp;" "&amp;_xlfn.TEXTJOIN(", ",TRUE,$Y406:$AA406)
)))</f>
        <v>LD2  [SP-1], [SP+1]</v>
      </c>
      <c r="E406" s="19" t="b">
        <f t="shared" ca="1" si="129"/>
        <v>0</v>
      </c>
      <c r="F406" s="5" t="str">
        <f t="shared" ca="1" si="130"/>
        <v>fun2173</v>
      </c>
      <c r="G406" s="5">
        <f t="shared" ca="1" si="131"/>
        <v>2173</v>
      </c>
      <c r="H406" s="5" t="str">
        <f t="shared" si="132"/>
        <v>code</v>
      </c>
      <c r="I406" s="13" t="b">
        <f t="shared" si="133"/>
        <v>0</v>
      </c>
      <c r="J406" s="6">
        <f ca="1">OFFSET(program!$B$2,0,disasm!A406)</f>
        <v>22101</v>
      </c>
      <c r="K406" s="7">
        <f t="shared" ca="1" si="134"/>
        <v>1</v>
      </c>
      <c r="L406" s="7" t="str">
        <f t="shared" ca="1" si="135"/>
        <v xml:space="preserve">ADD </v>
      </c>
      <c r="M406" s="7">
        <f t="shared" ca="1" si="136"/>
        <v>4</v>
      </c>
      <c r="N406" s="7">
        <f t="shared" ca="1" si="137"/>
        <v>3</v>
      </c>
      <c r="O406" s="7">
        <f t="shared" ca="1" si="138"/>
        <v>2</v>
      </c>
      <c r="P406" s="8">
        <f t="shared" ca="1" si="139"/>
        <v>1</v>
      </c>
      <c r="Q406" s="8">
        <f t="shared" ca="1" si="140"/>
        <v>2</v>
      </c>
      <c r="R406" s="8">
        <f t="shared" ca="1" si="141"/>
        <v>2</v>
      </c>
      <c r="S406" s="8" t="str">
        <f t="shared" ca="1" si="142"/>
        <v>num</v>
      </c>
      <c r="T406" s="8" t="str">
        <f t="shared" ca="1" si="143"/>
        <v>num</v>
      </c>
      <c r="U406" s="8" t="str">
        <f t="shared" ca="1" si="144"/>
        <v>num</v>
      </c>
      <c r="V406" s="7">
        <f ca="1">IF(P406="","",OFFSET(program!$B$2,0,disasm!$A406+COLUMN()-COLUMN($V406)+IF($I406,0,1)))</f>
        <v>0</v>
      </c>
      <c r="W406" s="7">
        <f ca="1">IF(Q406="","",OFFSET(program!$B$2,0,disasm!$A406+COLUMN()-COLUMN($V406)+IF($I406,0,1)))</f>
        <v>-1</v>
      </c>
      <c r="X406" s="7">
        <f ca="1">IF(R406="","",OFFSET(program!$B$2,0,disasm!$A406+COLUMN()-COLUMN($V406)+IF($I406,0,1)))</f>
        <v>1</v>
      </c>
      <c r="Y406" s="3" t="str">
        <f t="shared" ca="1" si="145"/>
        <v>0</v>
      </c>
      <c r="Z406" s="3" t="str">
        <f t="shared" ca="1" si="146"/>
        <v>[SP-1]</v>
      </c>
      <c r="AA406" s="3" t="str">
        <f t="shared" ca="1" si="147"/>
        <v>[SP+1]</v>
      </c>
      <c r="AB406" s="3" t="str">
        <f ca="1">" "
&amp;AF406
&amp;IF(AND(OR(K406=5,K406=6),MOD(INT(J406/1000),10)=1)," A2","")
&amp;IF(AND(NOT(I406),J406=109,OFFSET(program!$B$2,0,disasm!$A406+1)&gt;0,NOT(ISNUMBER(FIND(" A1 "," "&amp;AF406&amp;" "))))," AUTOLABEL","")
&amp;" "</f>
        <v xml:space="preserve">  </v>
      </c>
    </row>
    <row r="407" spans="1:28" x14ac:dyDescent="0.2">
      <c r="A407" s="1">
        <f t="shared" ca="1" si="127"/>
        <v>2234</v>
      </c>
      <c r="B407" s="2" t="str">
        <f t="shared" ca="1" si="128"/>
        <v>fun2173+61</v>
      </c>
      <c r="C407" s="3" t="str">
        <f ca="1">_xlfn.TEXTJOIN(" ",FALSE,OFFSET(program!$B$2,0,A407,1,M407))</f>
        <v>21102 2241 1 0</v>
      </c>
      <c r="D407" s="4" t="str">
        <f ca="1">IF($H407="data",".dat "&amp;Y407,
IF($H407="str",".str "&amp;_xlfn.TEXTJOIN(" ",FALSE,OFFSET(program!$B$2,0,A407+1,1,M407-1)),
IF(O407&lt;&gt;0,"LD"&amp;O407&amp;"  "&amp;CHOOSE(O407,Y407,Z407)&amp;", "&amp;AA407,
$L407&amp;" "&amp;_xlfn.TEXTJOIN(", ",TRUE,$Y407:$AA407)
)))</f>
        <v>LD1  2241, [SP+0]</v>
      </c>
      <c r="E407" s="19" t="b">
        <f t="shared" ca="1" si="129"/>
        <v>0</v>
      </c>
      <c r="F407" s="5" t="str">
        <f t="shared" ca="1" si="130"/>
        <v>fun2173</v>
      </c>
      <c r="G407" s="5">
        <f t="shared" ca="1" si="131"/>
        <v>2173</v>
      </c>
      <c r="H407" s="5" t="str">
        <f t="shared" si="132"/>
        <v>code</v>
      </c>
      <c r="I407" s="13" t="b">
        <f t="shared" si="133"/>
        <v>0</v>
      </c>
      <c r="J407" s="6">
        <f ca="1">OFFSET(program!$B$2,0,disasm!A407)</f>
        <v>21102</v>
      </c>
      <c r="K407" s="7">
        <f t="shared" ca="1" si="134"/>
        <v>2</v>
      </c>
      <c r="L407" s="7" t="str">
        <f t="shared" ca="1" si="135"/>
        <v xml:space="preserve">MUL </v>
      </c>
      <c r="M407" s="7">
        <f t="shared" ca="1" si="136"/>
        <v>4</v>
      </c>
      <c r="N407" s="7">
        <f t="shared" ca="1" si="137"/>
        <v>3</v>
      </c>
      <c r="O407" s="7">
        <f t="shared" ca="1" si="138"/>
        <v>1</v>
      </c>
      <c r="P407" s="8">
        <f t="shared" ca="1" si="139"/>
        <v>1</v>
      </c>
      <c r="Q407" s="8">
        <f t="shared" ca="1" si="140"/>
        <v>1</v>
      </c>
      <c r="R407" s="8">
        <f t="shared" ca="1" si="141"/>
        <v>2</v>
      </c>
      <c r="S407" s="8" t="str">
        <f t="shared" ca="1" si="142"/>
        <v>num</v>
      </c>
      <c r="T407" s="8" t="str">
        <f t="shared" ca="1" si="143"/>
        <v>num</v>
      </c>
      <c r="U407" s="8" t="str">
        <f t="shared" ca="1" si="144"/>
        <v>num</v>
      </c>
      <c r="V407" s="7">
        <f ca="1">IF(P407="","",OFFSET(program!$B$2,0,disasm!$A407+COLUMN()-COLUMN($V407)+IF($I407,0,1)))</f>
        <v>2241</v>
      </c>
      <c r="W407" s="7">
        <f ca="1">IF(Q407="","",OFFSET(program!$B$2,0,disasm!$A407+COLUMN()-COLUMN($V407)+IF($I407,0,1)))</f>
        <v>1</v>
      </c>
      <c r="X407" s="7">
        <f ca="1">IF(R407="","",OFFSET(program!$B$2,0,disasm!$A407+COLUMN()-COLUMN($V407)+IF($I407,0,1)))</f>
        <v>0</v>
      </c>
      <c r="Y407" s="3" t="str">
        <f t="shared" ca="1" si="145"/>
        <v>2241</v>
      </c>
      <c r="Z407" s="3" t="str">
        <f t="shared" ca="1" si="146"/>
        <v>1</v>
      </c>
      <c r="AA407" s="3" t="str">
        <f t="shared" ca="1" si="147"/>
        <v>[SP+0]</v>
      </c>
      <c r="AB407" s="3" t="str">
        <f ca="1">" "
&amp;AF407
&amp;IF(AND(OR(K407=5,K407=6),MOD(INT(J407/1000),10)=1)," A2","")
&amp;IF(AND(NOT(I407),J407=109,OFFSET(program!$B$2,0,disasm!$A407+1)&gt;0,NOT(ISNUMBER(FIND(" A1 "," "&amp;AF407&amp;" "))))," AUTOLABEL","")
&amp;" "</f>
        <v xml:space="preserve">  </v>
      </c>
    </row>
    <row r="408" spans="1:28" x14ac:dyDescent="0.2">
      <c r="A408" s="1">
        <f t="shared" ca="1" si="127"/>
        <v>2238</v>
      </c>
      <c r="B408" s="2" t="str">
        <f t="shared" ca="1" si="128"/>
        <v>fun2173+65</v>
      </c>
      <c r="C408" s="3" t="str">
        <f ca="1">_xlfn.TEXTJOIN(" ",FALSE,OFFSET(program!$B$2,0,A408,1,M408))</f>
        <v>1105 1 1234</v>
      </c>
      <c r="D408" s="4" t="str">
        <f ca="1">IF($H408="data",".dat "&amp;Y408,
IF($H408="str",".str "&amp;_xlfn.TEXTJOIN(" ",FALSE,OFFSET(program!$B$2,0,A408+1,1,M408-1)),
IF(O408&lt;&gt;0,"LD"&amp;O408&amp;"  "&amp;CHOOSE(O408,Y408,Z408)&amp;", "&amp;AA408,
$L408&amp;" "&amp;_xlfn.TEXTJOIN(", ",TRUE,$Y408:$AA408)
)))</f>
        <v>J!=0 1, print_coded_string</v>
      </c>
      <c r="E408" s="19" t="b">
        <f t="shared" ca="1" si="129"/>
        <v>0</v>
      </c>
      <c r="F408" s="5" t="str">
        <f t="shared" ca="1" si="130"/>
        <v>fun2173</v>
      </c>
      <c r="G408" s="5">
        <f t="shared" ca="1" si="131"/>
        <v>2173</v>
      </c>
      <c r="H408" s="5" t="str">
        <f t="shared" si="132"/>
        <v>code</v>
      </c>
      <c r="I408" s="13" t="b">
        <f t="shared" si="133"/>
        <v>0</v>
      </c>
      <c r="J408" s="6">
        <f ca="1">OFFSET(program!$B$2,0,disasm!A408)</f>
        <v>1105</v>
      </c>
      <c r="K408" s="7">
        <f t="shared" ca="1" si="134"/>
        <v>5</v>
      </c>
      <c r="L408" s="7" t="str">
        <f t="shared" ca="1" si="135"/>
        <v>J!=0</v>
      </c>
      <c r="M408" s="7">
        <f t="shared" ca="1" si="136"/>
        <v>3</v>
      </c>
      <c r="N408" s="7">
        <f t="shared" ca="1" si="137"/>
        <v>2</v>
      </c>
      <c r="O408" s="7">
        <f t="shared" ca="1" si="138"/>
        <v>0</v>
      </c>
      <c r="P408" s="8">
        <f t="shared" ca="1" si="139"/>
        <v>1</v>
      </c>
      <c r="Q408" s="8">
        <f t="shared" ca="1" si="140"/>
        <v>1</v>
      </c>
      <c r="R408" s="8" t="str">
        <f t="shared" ca="1" si="141"/>
        <v/>
      </c>
      <c r="S408" s="8" t="str">
        <f t="shared" ca="1" si="142"/>
        <v>num</v>
      </c>
      <c r="T408" s="8" t="str">
        <f t="shared" ca="1" si="143"/>
        <v>addr</v>
      </c>
      <c r="U408" s="8" t="str">
        <f t="shared" ca="1" si="144"/>
        <v/>
      </c>
      <c r="V408" s="7">
        <f ca="1">IF(P408="","",OFFSET(program!$B$2,0,disasm!$A408+COLUMN()-COLUMN($V408)+IF($I408,0,1)))</f>
        <v>1</v>
      </c>
      <c r="W408" s="7">
        <f ca="1">IF(Q408="","",OFFSET(program!$B$2,0,disasm!$A408+COLUMN()-COLUMN($V408)+IF($I408,0,1)))</f>
        <v>1234</v>
      </c>
      <c r="X408" s="7" t="str">
        <f ca="1">IF(R408="","",OFFSET(program!$B$2,0,disasm!$A408+COLUMN()-COLUMN($V408)+IF($I408,0,1)))</f>
        <v/>
      </c>
      <c r="Y408" s="3" t="str">
        <f t="shared" ca="1" si="145"/>
        <v>1</v>
      </c>
      <c r="Z408" s="3" t="str">
        <f t="shared" ca="1" si="146"/>
        <v>print_coded_string</v>
      </c>
      <c r="AA408" s="3" t="str">
        <f t="shared" ca="1" si="147"/>
        <v/>
      </c>
      <c r="AB408" s="3" t="str">
        <f ca="1">" "
&amp;AF408
&amp;IF(AND(OR(K408=5,K408=6),MOD(INT(J408/1000),10)=1)," A2","")
&amp;IF(AND(NOT(I408),J408=109,OFFSET(program!$B$2,0,disasm!$A408+1)&gt;0,NOT(ISNUMBER(FIND(" A1 "," "&amp;AF408&amp;" "))))," AUTOLABEL","")
&amp;" "</f>
        <v xml:space="preserve">  A2 </v>
      </c>
    </row>
    <row r="409" spans="1:28" x14ac:dyDescent="0.2">
      <c r="A409" s="1">
        <f t="shared" ca="1" si="127"/>
        <v>2241</v>
      </c>
      <c r="B409" s="2" t="str">
        <f t="shared" ca="1" si="128"/>
        <v>fun2173+68</v>
      </c>
      <c r="C409" s="3" t="str">
        <f ca="1">_xlfn.TEXTJOIN(" ",FALSE,OFFSET(program!$B$2,0,A409,1,M409))</f>
        <v>104 46</v>
      </c>
      <c r="D409" s="4" t="str">
        <f ca="1">IF($H409="data",".dat "&amp;Y409,
IF($H409="str",".str "&amp;_xlfn.TEXTJOIN(" ",FALSE,OFFSET(program!$B$2,0,A409+1,1,M409-1)),
IF(O409&lt;&gt;0,"LD"&amp;O409&amp;"  "&amp;CHOOSE(O409,Y409,Z409)&amp;", "&amp;AA409,
$L409&amp;" "&amp;_xlfn.TEXTJOIN(", ",TRUE,$Y409:$AA409)
)))</f>
        <v>OUT  46</v>
      </c>
      <c r="E409" s="19" t="b">
        <f t="shared" ca="1" si="129"/>
        <v>0</v>
      </c>
      <c r="F409" s="5" t="str">
        <f t="shared" ca="1" si="130"/>
        <v>fun2173</v>
      </c>
      <c r="G409" s="5">
        <f t="shared" ca="1" si="131"/>
        <v>2173</v>
      </c>
      <c r="H409" s="5" t="str">
        <f t="shared" si="132"/>
        <v>code</v>
      </c>
      <c r="I409" s="13" t="b">
        <f t="shared" si="133"/>
        <v>0</v>
      </c>
      <c r="J409" s="6">
        <f ca="1">OFFSET(program!$B$2,0,disasm!A409)</f>
        <v>104</v>
      </c>
      <c r="K409" s="7">
        <f t="shared" ca="1" si="134"/>
        <v>4</v>
      </c>
      <c r="L409" s="7" t="str">
        <f t="shared" ca="1" si="135"/>
        <v xml:space="preserve">OUT </v>
      </c>
      <c r="M409" s="7">
        <f t="shared" ca="1" si="136"/>
        <v>2</v>
      </c>
      <c r="N409" s="7">
        <f t="shared" ca="1" si="137"/>
        <v>1</v>
      </c>
      <c r="O409" s="7">
        <f t="shared" ca="1" si="138"/>
        <v>0</v>
      </c>
      <c r="P409" s="8">
        <f t="shared" ca="1" si="139"/>
        <v>1</v>
      </c>
      <c r="Q409" s="8" t="str">
        <f t="shared" ca="1" si="140"/>
        <v/>
      </c>
      <c r="R409" s="8" t="str">
        <f t="shared" ca="1" si="141"/>
        <v/>
      </c>
      <c r="S409" s="8" t="str">
        <f t="shared" ca="1" si="142"/>
        <v>num</v>
      </c>
      <c r="T409" s="8" t="str">
        <f t="shared" ca="1" si="143"/>
        <v/>
      </c>
      <c r="U409" s="8" t="str">
        <f t="shared" ca="1" si="144"/>
        <v/>
      </c>
      <c r="V409" s="7">
        <f ca="1">IF(P409="","",OFFSET(program!$B$2,0,disasm!$A409+COLUMN()-COLUMN($V409)+IF($I409,0,1)))</f>
        <v>46</v>
      </c>
      <c r="W409" s="7" t="str">
        <f ca="1">IF(Q409="","",OFFSET(program!$B$2,0,disasm!$A409+COLUMN()-COLUMN($V409)+IF($I409,0,1)))</f>
        <v/>
      </c>
      <c r="X409" s="7" t="str">
        <f ca="1">IF(R409="","",OFFSET(program!$B$2,0,disasm!$A409+COLUMN()-COLUMN($V409)+IF($I409,0,1)))</f>
        <v/>
      </c>
      <c r="Y409" s="3" t="str">
        <f t="shared" ca="1" si="145"/>
        <v>46</v>
      </c>
      <c r="Z409" s="3" t="str">
        <f t="shared" ca="1" si="146"/>
        <v/>
      </c>
      <c r="AA409" s="3" t="str">
        <f t="shared" ca="1" si="147"/>
        <v/>
      </c>
      <c r="AB409" s="3" t="str">
        <f ca="1">" "
&amp;AF409
&amp;IF(AND(OR(K409=5,K409=6),MOD(INT(J409/1000),10)=1)," A2","")
&amp;IF(AND(NOT(I409),J409=109,OFFSET(program!$B$2,0,disasm!$A409+1)&gt;0,NOT(ISNUMBER(FIND(" A1 "," "&amp;AF409&amp;" "))))," AUTOLABEL","")
&amp;" "</f>
        <v xml:space="preserve">  </v>
      </c>
    </row>
    <row r="410" spans="1:28" x14ac:dyDescent="0.2">
      <c r="A410" s="1">
        <f t="shared" ca="1" si="127"/>
        <v>2243</v>
      </c>
      <c r="B410" s="2" t="str">
        <f t="shared" ca="1" si="128"/>
        <v>fun2173+70</v>
      </c>
      <c r="C410" s="3" t="str">
        <f ca="1">_xlfn.TEXTJOIN(" ",FALSE,OFFSET(program!$B$2,0,A410,1,M410))</f>
        <v>104 10</v>
      </c>
      <c r="D410" s="4" t="str">
        <f ca="1">IF($H410="data",".dat "&amp;Y410,
IF($H410="str",".str "&amp;_xlfn.TEXTJOIN(" ",FALSE,OFFSET(program!$B$2,0,A410+1,1,M410-1)),
IF(O410&lt;&gt;0,"LD"&amp;O410&amp;"  "&amp;CHOOSE(O410,Y410,Z410)&amp;", "&amp;AA410,
$L410&amp;" "&amp;_xlfn.TEXTJOIN(", ",TRUE,$Y410:$AA410)
)))</f>
        <v>OUT  10</v>
      </c>
      <c r="E410" s="19" t="b">
        <f t="shared" ca="1" si="129"/>
        <v>0</v>
      </c>
      <c r="F410" s="5" t="str">
        <f t="shared" ca="1" si="130"/>
        <v>fun2173</v>
      </c>
      <c r="G410" s="5">
        <f t="shared" ca="1" si="131"/>
        <v>2173</v>
      </c>
      <c r="H410" s="5" t="str">
        <f t="shared" si="132"/>
        <v>code</v>
      </c>
      <c r="I410" s="13" t="b">
        <f t="shared" si="133"/>
        <v>0</v>
      </c>
      <c r="J410" s="6">
        <f ca="1">OFFSET(program!$B$2,0,disasm!A410)</f>
        <v>104</v>
      </c>
      <c r="K410" s="7">
        <f t="shared" ca="1" si="134"/>
        <v>4</v>
      </c>
      <c r="L410" s="7" t="str">
        <f t="shared" ca="1" si="135"/>
        <v xml:space="preserve">OUT </v>
      </c>
      <c r="M410" s="7">
        <f t="shared" ca="1" si="136"/>
        <v>2</v>
      </c>
      <c r="N410" s="7">
        <f t="shared" ca="1" si="137"/>
        <v>1</v>
      </c>
      <c r="O410" s="7">
        <f t="shared" ca="1" si="138"/>
        <v>0</v>
      </c>
      <c r="P410" s="8">
        <f t="shared" ca="1" si="139"/>
        <v>1</v>
      </c>
      <c r="Q410" s="8" t="str">
        <f t="shared" ca="1" si="140"/>
        <v/>
      </c>
      <c r="R410" s="8" t="str">
        <f t="shared" ca="1" si="141"/>
        <v/>
      </c>
      <c r="S410" s="8" t="str">
        <f t="shared" ca="1" si="142"/>
        <v>num</v>
      </c>
      <c r="T410" s="8" t="str">
        <f t="shared" ca="1" si="143"/>
        <v/>
      </c>
      <c r="U410" s="8" t="str">
        <f t="shared" ca="1" si="144"/>
        <v/>
      </c>
      <c r="V410" s="7">
        <f ca="1">IF(P410="","",OFFSET(program!$B$2,0,disasm!$A410+COLUMN()-COLUMN($V410)+IF($I410,0,1)))</f>
        <v>10</v>
      </c>
      <c r="W410" s="7" t="str">
        <f ca="1">IF(Q410="","",OFFSET(program!$B$2,0,disasm!$A410+COLUMN()-COLUMN($V410)+IF($I410,0,1)))</f>
        <v/>
      </c>
      <c r="X410" s="7" t="str">
        <f ca="1">IF(R410="","",OFFSET(program!$B$2,0,disasm!$A410+COLUMN()-COLUMN($V410)+IF($I410,0,1)))</f>
        <v/>
      </c>
      <c r="Y410" s="3" t="str">
        <f t="shared" ca="1" si="145"/>
        <v>10</v>
      </c>
      <c r="Z410" s="3" t="str">
        <f t="shared" ca="1" si="146"/>
        <v/>
      </c>
      <c r="AA410" s="3" t="str">
        <f t="shared" ca="1" si="147"/>
        <v/>
      </c>
      <c r="AB410" s="3" t="str">
        <f ca="1">" "
&amp;AF410
&amp;IF(AND(OR(K410=5,K410=6),MOD(INT(J410/1000),10)=1)," A2","")
&amp;IF(AND(NOT(I410),J410=109,OFFSET(program!$B$2,0,disasm!$A410+1)&gt;0,NOT(ISNUMBER(FIND(" A1 "," "&amp;AF410&amp;" "))))," AUTOLABEL","")
&amp;" "</f>
        <v xml:space="preserve">  </v>
      </c>
    </row>
    <row r="411" spans="1:28" x14ac:dyDescent="0.2">
      <c r="A411" s="1">
        <f t="shared" ca="1" si="127"/>
        <v>2245</v>
      </c>
      <c r="B411" s="2" t="str">
        <f t="shared" ca="1" si="128"/>
        <v>fun2173+72</v>
      </c>
      <c r="C411" s="3" t="str">
        <f ca="1">_xlfn.TEXTJOIN(" ",FALSE,OFFSET(program!$B$2,0,A411,1,M411))</f>
        <v>1101 1 0 2124</v>
      </c>
      <c r="D411" s="4" t="str">
        <f ca="1">IF($H411="data",".dat "&amp;Y411,
IF($H411="str",".str "&amp;_xlfn.TEXTJOIN(" ",FALSE,OFFSET(program!$B$2,0,A411+1,1,M411-1)),
IF(O411&lt;&gt;0,"LD"&amp;O411&amp;"  "&amp;CHOOSE(O411,Y411,Z411)&amp;", "&amp;AA411,
$L411&amp;" "&amp;_xlfn.TEXTJOIN(", ",TRUE,$Y411:$AA411)
)))</f>
        <v>LD1  1, [fun2081+43]</v>
      </c>
      <c r="E411" s="19" t="b">
        <f t="shared" ca="1" si="129"/>
        <v>0</v>
      </c>
      <c r="F411" s="5" t="str">
        <f t="shared" ca="1" si="130"/>
        <v>fun2173</v>
      </c>
      <c r="G411" s="5">
        <f t="shared" ca="1" si="131"/>
        <v>2173</v>
      </c>
      <c r="H411" s="5" t="str">
        <f t="shared" si="132"/>
        <v>code</v>
      </c>
      <c r="I411" s="13" t="b">
        <f t="shared" si="133"/>
        <v>0</v>
      </c>
      <c r="J411" s="6">
        <f ca="1">OFFSET(program!$B$2,0,disasm!A411)</f>
        <v>1101</v>
      </c>
      <c r="K411" s="7">
        <f t="shared" ca="1" si="134"/>
        <v>1</v>
      </c>
      <c r="L411" s="7" t="str">
        <f t="shared" ca="1" si="135"/>
        <v xml:space="preserve">ADD </v>
      </c>
      <c r="M411" s="7">
        <f t="shared" ca="1" si="136"/>
        <v>4</v>
      </c>
      <c r="N411" s="7">
        <f t="shared" ca="1" si="137"/>
        <v>3</v>
      </c>
      <c r="O411" s="7">
        <f t="shared" ca="1" si="138"/>
        <v>1</v>
      </c>
      <c r="P411" s="8">
        <f t="shared" ca="1" si="139"/>
        <v>1</v>
      </c>
      <c r="Q411" s="8">
        <f t="shared" ca="1" si="140"/>
        <v>1</v>
      </c>
      <c r="R411" s="8">
        <f t="shared" ca="1" si="141"/>
        <v>0</v>
      </c>
      <c r="S411" s="8" t="str">
        <f t="shared" ca="1" si="142"/>
        <v>num</v>
      </c>
      <c r="T411" s="8" t="str">
        <f t="shared" ca="1" si="143"/>
        <v>num</v>
      </c>
      <c r="U411" s="8" t="str">
        <f t="shared" ca="1" si="144"/>
        <v>addr</v>
      </c>
      <c r="V411" s="7">
        <f ca="1">IF(P411="","",OFFSET(program!$B$2,0,disasm!$A411+COLUMN()-COLUMN($V411)+IF($I411,0,1)))</f>
        <v>1</v>
      </c>
      <c r="W411" s="7">
        <f ca="1">IF(Q411="","",OFFSET(program!$B$2,0,disasm!$A411+COLUMN()-COLUMN($V411)+IF($I411,0,1)))</f>
        <v>0</v>
      </c>
      <c r="X411" s="7">
        <f ca="1">IF(R411="","",OFFSET(program!$B$2,0,disasm!$A411+COLUMN()-COLUMN($V411)+IF($I411,0,1)))</f>
        <v>2124</v>
      </c>
      <c r="Y411" s="3" t="str">
        <f t="shared" ca="1" si="145"/>
        <v>1</v>
      </c>
      <c r="Z411" s="3" t="str">
        <f t="shared" ca="1" si="146"/>
        <v>0</v>
      </c>
      <c r="AA411" s="3" t="str">
        <f t="shared" ca="1" si="147"/>
        <v>[fun2081+43]</v>
      </c>
      <c r="AB411" s="3" t="str">
        <f ca="1">" "
&amp;AF411
&amp;IF(AND(OR(K411=5,K411=6),MOD(INT(J411/1000),10)=1)," A2","")
&amp;IF(AND(NOT(I411),J411=109,OFFSET(program!$B$2,0,disasm!$A411+1)&gt;0,NOT(ISNUMBER(FIND(" A1 "," "&amp;AF411&amp;" "))))," AUTOLABEL","")
&amp;" "</f>
        <v xml:space="preserve">  </v>
      </c>
    </row>
    <row r="412" spans="1:28" x14ac:dyDescent="0.2">
      <c r="A412" s="1">
        <f t="shared" ca="1" si="127"/>
        <v>2249</v>
      </c>
      <c r="B412" s="2" t="str">
        <f t="shared" ca="1" si="128"/>
        <v>fun2173+76</v>
      </c>
      <c r="C412" s="3" t="str">
        <f ca="1">_xlfn.TEXTJOIN(" ",FALSE,OFFSET(program!$B$2,0,A412,1,M412))</f>
        <v>1201 -2 0 2256</v>
      </c>
      <c r="D412" s="4" t="str">
        <f ca="1">IF($H412="data",".dat "&amp;Y412,
IF($H412="str",".str "&amp;_xlfn.TEXTJOIN(" ",FALSE,OFFSET(program!$B$2,0,A412+1,1,M412-1)),
IF(O412&lt;&gt;0,"LD"&amp;O412&amp;"  "&amp;CHOOSE(O412,Y412,Z412)&amp;", "&amp;AA412,
$L412&amp;" "&amp;_xlfn.TEXTJOIN(", ",TRUE,$Y412:$AA412)
)))</f>
        <v>LD1  [SP-2], [fun2173+80.a3]</v>
      </c>
      <c r="E412" s="19" t="b">
        <f t="shared" ca="1" si="129"/>
        <v>0</v>
      </c>
      <c r="F412" s="5" t="str">
        <f t="shared" ca="1" si="130"/>
        <v>fun2173</v>
      </c>
      <c r="G412" s="5">
        <f t="shared" ca="1" si="131"/>
        <v>2173</v>
      </c>
      <c r="H412" s="5" t="str">
        <f t="shared" si="132"/>
        <v>code</v>
      </c>
      <c r="I412" s="13" t="b">
        <f t="shared" si="133"/>
        <v>0</v>
      </c>
      <c r="J412" s="6">
        <f ca="1">OFFSET(program!$B$2,0,disasm!A412)</f>
        <v>1201</v>
      </c>
      <c r="K412" s="7">
        <f t="shared" ca="1" si="134"/>
        <v>1</v>
      </c>
      <c r="L412" s="7" t="str">
        <f t="shared" ca="1" si="135"/>
        <v xml:space="preserve">ADD </v>
      </c>
      <c r="M412" s="7">
        <f t="shared" ca="1" si="136"/>
        <v>4</v>
      </c>
      <c r="N412" s="7">
        <f t="shared" ca="1" si="137"/>
        <v>3</v>
      </c>
      <c r="O412" s="7">
        <f t="shared" ca="1" si="138"/>
        <v>1</v>
      </c>
      <c r="P412" s="8">
        <f t="shared" ca="1" si="139"/>
        <v>2</v>
      </c>
      <c r="Q412" s="8">
        <f t="shared" ca="1" si="140"/>
        <v>1</v>
      </c>
      <c r="R412" s="8">
        <f t="shared" ca="1" si="141"/>
        <v>0</v>
      </c>
      <c r="S412" s="8" t="str">
        <f t="shared" ca="1" si="142"/>
        <v>num</v>
      </c>
      <c r="T412" s="8" t="str">
        <f t="shared" ca="1" si="143"/>
        <v>num</v>
      </c>
      <c r="U412" s="8" t="str">
        <f t="shared" ca="1" si="144"/>
        <v>addr</v>
      </c>
      <c r="V412" s="7">
        <f ca="1">IF(P412="","",OFFSET(program!$B$2,0,disasm!$A412+COLUMN()-COLUMN($V412)+IF($I412,0,1)))</f>
        <v>-2</v>
      </c>
      <c r="W412" s="7">
        <f ca="1">IF(Q412="","",OFFSET(program!$B$2,0,disasm!$A412+COLUMN()-COLUMN($V412)+IF($I412,0,1)))</f>
        <v>0</v>
      </c>
      <c r="X412" s="7">
        <f ca="1">IF(R412="","",OFFSET(program!$B$2,0,disasm!$A412+COLUMN()-COLUMN($V412)+IF($I412,0,1)))</f>
        <v>2256</v>
      </c>
      <c r="Y412" s="3" t="str">
        <f t="shared" ca="1" si="145"/>
        <v>[SP-2]</v>
      </c>
      <c r="Z412" s="3" t="str">
        <f t="shared" ca="1" si="146"/>
        <v>0</v>
      </c>
      <c r="AA412" s="3" t="str">
        <f t="shared" ca="1" si="147"/>
        <v>[fun2173+80.a3]</v>
      </c>
      <c r="AB412" s="3" t="str">
        <f ca="1">" "
&amp;AF412
&amp;IF(AND(OR(K412=5,K412=6),MOD(INT(J412/1000),10)=1)," A2","")
&amp;IF(AND(NOT(I412),J412=109,OFFSET(program!$B$2,0,disasm!$A412+1)&gt;0,NOT(ISNUMBER(FIND(" A1 "," "&amp;AF412&amp;" "))))," AUTOLABEL","")
&amp;" "</f>
        <v xml:space="preserve">  </v>
      </c>
    </row>
    <row r="413" spans="1:28" x14ac:dyDescent="0.2">
      <c r="A413" s="1">
        <f t="shared" ca="1" si="127"/>
        <v>2253</v>
      </c>
      <c r="B413" s="2" t="str">
        <f t="shared" ca="1" si="128"/>
        <v>fun2173+80</v>
      </c>
      <c r="C413" s="3" t="str">
        <f ca="1">_xlfn.TEXTJOIN(" ",FALSE,OFFSET(program!$B$2,0,A413,1,M413))</f>
        <v>1101 0 -1 0</v>
      </c>
      <c r="D413" s="4" t="str">
        <f ca="1">IF($H413="data",".dat "&amp;Y413,
IF($H413="str",".str "&amp;_xlfn.TEXTJOIN(" ",FALSE,OFFSET(program!$B$2,0,A413+1,1,M413-1)),
IF(O413&lt;&gt;0,"LD"&amp;O413&amp;"  "&amp;CHOOSE(O413,Y413,Z413)&amp;", "&amp;AA413,
$L413&amp;" "&amp;_xlfn.TEXTJOIN(", ",TRUE,$Y413:$AA413)
)))</f>
        <v>LD2  -1, [start]</v>
      </c>
      <c r="E413" s="19" t="b">
        <f t="shared" ca="1" si="129"/>
        <v>0</v>
      </c>
      <c r="F413" s="5" t="str">
        <f t="shared" ca="1" si="130"/>
        <v>fun2173</v>
      </c>
      <c r="G413" s="5">
        <f t="shared" ca="1" si="131"/>
        <v>2173</v>
      </c>
      <c r="H413" s="5" t="str">
        <f t="shared" si="132"/>
        <v>code</v>
      </c>
      <c r="I413" s="13" t="b">
        <f t="shared" si="133"/>
        <v>0</v>
      </c>
      <c r="J413" s="6">
        <f ca="1">OFFSET(program!$B$2,0,disasm!A413)</f>
        <v>1101</v>
      </c>
      <c r="K413" s="7">
        <f t="shared" ca="1" si="134"/>
        <v>1</v>
      </c>
      <c r="L413" s="7" t="str">
        <f t="shared" ca="1" si="135"/>
        <v xml:space="preserve">ADD </v>
      </c>
      <c r="M413" s="7">
        <f t="shared" ca="1" si="136"/>
        <v>4</v>
      </c>
      <c r="N413" s="7">
        <f t="shared" ca="1" si="137"/>
        <v>3</v>
      </c>
      <c r="O413" s="7">
        <f t="shared" ca="1" si="138"/>
        <v>2</v>
      </c>
      <c r="P413" s="8">
        <f t="shared" ca="1" si="139"/>
        <v>1</v>
      </c>
      <c r="Q413" s="8">
        <f t="shared" ca="1" si="140"/>
        <v>1</v>
      </c>
      <c r="R413" s="8">
        <f t="shared" ca="1" si="141"/>
        <v>0</v>
      </c>
      <c r="S413" s="8" t="str">
        <f t="shared" ca="1" si="142"/>
        <v>num</v>
      </c>
      <c r="T413" s="8" t="str">
        <f t="shared" ca="1" si="143"/>
        <v>num</v>
      </c>
      <c r="U413" s="8" t="str">
        <f t="shared" ca="1" si="144"/>
        <v>addr</v>
      </c>
      <c r="V413" s="7">
        <f ca="1">IF(P413="","",OFFSET(program!$B$2,0,disasm!$A413+COLUMN()-COLUMN($V413)+IF($I413,0,1)))</f>
        <v>0</v>
      </c>
      <c r="W413" s="7">
        <f ca="1">IF(Q413="","",OFFSET(program!$B$2,0,disasm!$A413+COLUMN()-COLUMN($V413)+IF($I413,0,1)))</f>
        <v>-1</v>
      </c>
      <c r="X413" s="7">
        <f ca="1">IF(R413="","",OFFSET(program!$B$2,0,disasm!$A413+COLUMN()-COLUMN($V413)+IF($I413,0,1)))</f>
        <v>0</v>
      </c>
      <c r="Y413" s="3" t="str">
        <f t="shared" ca="1" si="145"/>
        <v>0</v>
      </c>
      <c r="Z413" s="3" t="str">
        <f t="shared" ca="1" si="146"/>
        <v>-1</v>
      </c>
      <c r="AA413" s="3" t="str">
        <f t="shared" ca="1" si="147"/>
        <v>[start]</v>
      </c>
      <c r="AB413" s="3" t="str">
        <f ca="1">" "
&amp;AF413
&amp;IF(AND(OR(K413=5,K413=6),MOD(INT(J413/1000),10)=1)," A2","")
&amp;IF(AND(NOT(I413),J413=109,OFFSET(program!$B$2,0,disasm!$A413+1)&gt;0,NOT(ISNUMBER(FIND(" A1 "," "&amp;AF413&amp;" "))))," AUTOLABEL","")
&amp;" "</f>
        <v xml:space="preserve">  </v>
      </c>
    </row>
    <row r="414" spans="1:28" x14ac:dyDescent="0.2">
      <c r="A414" s="1">
        <f t="shared" ca="1" si="127"/>
        <v>2257</v>
      </c>
      <c r="B414" s="2" t="str">
        <f t="shared" ca="1" si="128"/>
        <v>fun2173+84</v>
      </c>
      <c r="C414" s="3" t="str">
        <f ca="1">_xlfn.TEXTJOIN(" ",FALSE,OFFSET(program!$B$2,0,A414,1,M414))</f>
        <v>1201 -2 3 2263</v>
      </c>
      <c r="D414" s="4" t="str">
        <f ca="1">IF($H414="data",".dat "&amp;Y414,
IF($H414="str",".str "&amp;_xlfn.TEXTJOIN(" ",FALSE,OFFSET(program!$B$2,0,A414+1,1,M414-1)),
IF(O414&lt;&gt;0,"LD"&amp;O414&amp;"  "&amp;CHOOSE(O414,Y414,Z414)&amp;", "&amp;AA414,
$L414&amp;" "&amp;_xlfn.TEXTJOIN(", ",TRUE,$Y414:$AA414)
)))</f>
        <v>ADD  [SP-2], 3, [fun2173+88.a2]</v>
      </c>
      <c r="E414" s="19" t="b">
        <f t="shared" ca="1" si="129"/>
        <v>0</v>
      </c>
      <c r="F414" s="5" t="str">
        <f t="shared" ca="1" si="130"/>
        <v>fun2173</v>
      </c>
      <c r="G414" s="5">
        <f t="shared" ca="1" si="131"/>
        <v>2173</v>
      </c>
      <c r="H414" s="5" t="str">
        <f t="shared" si="132"/>
        <v>code</v>
      </c>
      <c r="I414" s="13" t="b">
        <f t="shared" si="133"/>
        <v>0</v>
      </c>
      <c r="J414" s="6">
        <f ca="1">OFFSET(program!$B$2,0,disasm!A414)</f>
        <v>1201</v>
      </c>
      <c r="K414" s="7">
        <f t="shared" ca="1" si="134"/>
        <v>1</v>
      </c>
      <c r="L414" s="7" t="str">
        <f t="shared" ca="1" si="135"/>
        <v xml:space="preserve">ADD </v>
      </c>
      <c r="M414" s="7">
        <f t="shared" ca="1" si="136"/>
        <v>4</v>
      </c>
      <c r="N414" s="7">
        <f t="shared" ca="1" si="137"/>
        <v>3</v>
      </c>
      <c r="O414" s="7">
        <f t="shared" ca="1" si="138"/>
        <v>0</v>
      </c>
      <c r="P414" s="8">
        <f t="shared" ca="1" si="139"/>
        <v>2</v>
      </c>
      <c r="Q414" s="8">
        <f t="shared" ca="1" si="140"/>
        <v>1</v>
      </c>
      <c r="R414" s="8">
        <f t="shared" ca="1" si="141"/>
        <v>0</v>
      </c>
      <c r="S414" s="8" t="str">
        <f t="shared" ca="1" si="142"/>
        <v>num</v>
      </c>
      <c r="T414" s="8" t="str">
        <f t="shared" ca="1" si="143"/>
        <v>num</v>
      </c>
      <c r="U414" s="8" t="str">
        <f t="shared" ca="1" si="144"/>
        <v>addr</v>
      </c>
      <c r="V414" s="7">
        <f ca="1">IF(P414="","",OFFSET(program!$B$2,0,disasm!$A414+COLUMN()-COLUMN($V414)+IF($I414,0,1)))</f>
        <v>-2</v>
      </c>
      <c r="W414" s="7">
        <f ca="1">IF(Q414="","",OFFSET(program!$B$2,0,disasm!$A414+COLUMN()-COLUMN($V414)+IF($I414,0,1)))</f>
        <v>3</v>
      </c>
      <c r="X414" s="7">
        <f ca="1">IF(R414="","",OFFSET(program!$B$2,0,disasm!$A414+COLUMN()-COLUMN($V414)+IF($I414,0,1)))</f>
        <v>2263</v>
      </c>
      <c r="Y414" s="3" t="str">
        <f t="shared" ca="1" si="145"/>
        <v>[SP-2]</v>
      </c>
      <c r="Z414" s="3" t="str">
        <f t="shared" ca="1" si="146"/>
        <v>3</v>
      </c>
      <c r="AA414" s="3" t="str">
        <f t="shared" ca="1" si="147"/>
        <v>[fun2173+88.a2]</v>
      </c>
      <c r="AB414" s="3" t="str">
        <f ca="1">" "
&amp;AF414
&amp;IF(AND(OR(K414=5,K414=6),MOD(INT(J414/1000),10)=1)," A2","")
&amp;IF(AND(NOT(I414),J414=109,OFFSET(program!$B$2,0,disasm!$A414+1)&gt;0,NOT(ISNUMBER(FIND(" A1 "," "&amp;AF414&amp;" "))))," AUTOLABEL","")
&amp;" "</f>
        <v xml:space="preserve">  </v>
      </c>
    </row>
    <row r="415" spans="1:28" x14ac:dyDescent="0.2">
      <c r="A415" s="1">
        <f t="shared" ca="1" si="127"/>
        <v>2261</v>
      </c>
      <c r="B415" s="2" t="str">
        <f t="shared" ca="1" si="128"/>
        <v>fun2173+88</v>
      </c>
      <c r="C415" s="3" t="str">
        <f ca="1">_xlfn.TEXTJOIN(" ",FALSE,OFFSET(program!$B$2,0,A415,1,M415))</f>
        <v>20101 0 0 -1</v>
      </c>
      <c r="D415" s="4" t="str">
        <f ca="1">IF($H415="data",".dat "&amp;Y415,
IF($H415="str",".str "&amp;_xlfn.TEXTJOIN(" ",FALSE,OFFSET(program!$B$2,0,A415+1,1,M415-1)),
IF(O415&lt;&gt;0,"LD"&amp;O415&amp;"  "&amp;CHOOSE(O415,Y415,Z415)&amp;", "&amp;AA415,
$L415&amp;" "&amp;_xlfn.TEXTJOIN(", ",TRUE,$Y415:$AA415)
)))</f>
        <v>LD2  [start], [SP-1]</v>
      </c>
      <c r="E415" s="19" t="b">
        <f t="shared" ca="1" si="129"/>
        <v>0</v>
      </c>
      <c r="F415" s="5" t="str">
        <f t="shared" ca="1" si="130"/>
        <v>fun2173</v>
      </c>
      <c r="G415" s="5">
        <f t="shared" ca="1" si="131"/>
        <v>2173</v>
      </c>
      <c r="H415" s="5" t="str">
        <f t="shared" si="132"/>
        <v>code</v>
      </c>
      <c r="I415" s="13" t="b">
        <f t="shared" si="133"/>
        <v>0</v>
      </c>
      <c r="J415" s="6">
        <f ca="1">OFFSET(program!$B$2,0,disasm!A415)</f>
        <v>20101</v>
      </c>
      <c r="K415" s="7">
        <f t="shared" ca="1" si="134"/>
        <v>1</v>
      </c>
      <c r="L415" s="7" t="str">
        <f t="shared" ca="1" si="135"/>
        <v xml:space="preserve">ADD </v>
      </c>
      <c r="M415" s="7">
        <f t="shared" ca="1" si="136"/>
        <v>4</v>
      </c>
      <c r="N415" s="7">
        <f t="shared" ca="1" si="137"/>
        <v>3</v>
      </c>
      <c r="O415" s="7">
        <f t="shared" ca="1" si="138"/>
        <v>2</v>
      </c>
      <c r="P415" s="8">
        <f t="shared" ca="1" si="139"/>
        <v>1</v>
      </c>
      <c r="Q415" s="8">
        <f t="shared" ca="1" si="140"/>
        <v>0</v>
      </c>
      <c r="R415" s="8">
        <f t="shared" ca="1" si="141"/>
        <v>2</v>
      </c>
      <c r="S415" s="8" t="str">
        <f t="shared" ca="1" si="142"/>
        <v>num</v>
      </c>
      <c r="T415" s="8" t="str">
        <f t="shared" ca="1" si="143"/>
        <v>addr</v>
      </c>
      <c r="U415" s="8" t="str">
        <f t="shared" ca="1" si="144"/>
        <v>num</v>
      </c>
      <c r="V415" s="7">
        <f ca="1">IF(P415="","",OFFSET(program!$B$2,0,disasm!$A415+COLUMN()-COLUMN($V415)+IF($I415,0,1)))</f>
        <v>0</v>
      </c>
      <c r="W415" s="7">
        <f ca="1">IF(Q415="","",OFFSET(program!$B$2,0,disasm!$A415+COLUMN()-COLUMN($V415)+IF($I415,0,1)))</f>
        <v>0</v>
      </c>
      <c r="X415" s="7">
        <f ca="1">IF(R415="","",OFFSET(program!$B$2,0,disasm!$A415+COLUMN()-COLUMN($V415)+IF($I415,0,1)))</f>
        <v>-1</v>
      </c>
      <c r="Y415" s="3" t="str">
        <f t="shared" ca="1" si="145"/>
        <v>0</v>
      </c>
      <c r="Z415" s="3" t="str">
        <f t="shared" ca="1" si="146"/>
        <v>[start]</v>
      </c>
      <c r="AA415" s="3" t="str">
        <f t="shared" ca="1" si="147"/>
        <v>[SP-1]</v>
      </c>
      <c r="AB415" s="3" t="str">
        <f ca="1">" "
&amp;AF415
&amp;IF(AND(OR(K415=5,K415=6),MOD(INT(J415/1000),10)=1)," A2","")
&amp;IF(AND(NOT(I415),J415=109,OFFSET(program!$B$2,0,disasm!$A415+1)&gt;0,NOT(ISNUMBER(FIND(" A1 "," "&amp;AF415&amp;" "))))," AUTOLABEL","")
&amp;" "</f>
        <v xml:space="preserve">  </v>
      </c>
    </row>
    <row r="416" spans="1:28" x14ac:dyDescent="0.2">
      <c r="A416" s="1">
        <f t="shared" ca="1" si="127"/>
        <v>2265</v>
      </c>
      <c r="B416" s="2" t="str">
        <f t="shared" ca="1" si="128"/>
        <v>fun2173+92</v>
      </c>
      <c r="C416" s="3" t="str">
        <f ca="1">_xlfn.TEXTJOIN(" ",FALSE,OFFSET(program!$B$2,0,A416,1,M416))</f>
        <v>1206 -1 2275</v>
      </c>
      <c r="D416" s="4" t="str">
        <f ca="1">IF($H416="data",".dat "&amp;Y416,
IF($H416="str",".str "&amp;_xlfn.TEXTJOIN(" ",FALSE,OFFSET(program!$B$2,0,A416+1,1,M416-1)),
IF(O416&lt;&gt;0,"LD"&amp;O416&amp;"  "&amp;CHOOSE(O416,Y416,Z416)&amp;", "&amp;AA416,
$L416&amp;" "&amp;_xlfn.TEXTJOIN(", ",TRUE,$Y416:$AA416)
)))</f>
        <v>J=0  [SP-1], fun2173+102</v>
      </c>
      <c r="E416" s="19" t="b">
        <f t="shared" ca="1" si="129"/>
        <v>0</v>
      </c>
      <c r="F416" s="5" t="str">
        <f t="shared" ca="1" si="130"/>
        <v>fun2173</v>
      </c>
      <c r="G416" s="5">
        <f t="shared" ca="1" si="131"/>
        <v>2173</v>
      </c>
      <c r="H416" s="5" t="str">
        <f t="shared" si="132"/>
        <v>code</v>
      </c>
      <c r="I416" s="13" t="b">
        <f t="shared" si="133"/>
        <v>0</v>
      </c>
      <c r="J416" s="6">
        <f ca="1">OFFSET(program!$B$2,0,disasm!A416)</f>
        <v>1206</v>
      </c>
      <c r="K416" s="7">
        <f t="shared" ca="1" si="134"/>
        <v>6</v>
      </c>
      <c r="L416" s="7" t="str">
        <f t="shared" ca="1" si="135"/>
        <v xml:space="preserve">J=0 </v>
      </c>
      <c r="M416" s="7">
        <f t="shared" ca="1" si="136"/>
        <v>3</v>
      </c>
      <c r="N416" s="7">
        <f t="shared" ca="1" si="137"/>
        <v>2</v>
      </c>
      <c r="O416" s="7">
        <f t="shared" ca="1" si="138"/>
        <v>0</v>
      </c>
      <c r="P416" s="8">
        <f t="shared" ca="1" si="139"/>
        <v>2</v>
      </c>
      <c r="Q416" s="8">
        <f t="shared" ca="1" si="140"/>
        <v>1</v>
      </c>
      <c r="R416" s="8" t="str">
        <f t="shared" ca="1" si="141"/>
        <v/>
      </c>
      <c r="S416" s="8" t="str">
        <f t="shared" ca="1" si="142"/>
        <v>num</v>
      </c>
      <c r="T416" s="8" t="str">
        <f t="shared" ca="1" si="143"/>
        <v>addr</v>
      </c>
      <c r="U416" s="8" t="str">
        <f t="shared" ca="1" si="144"/>
        <v/>
      </c>
      <c r="V416" s="7">
        <f ca="1">IF(P416="","",OFFSET(program!$B$2,0,disasm!$A416+COLUMN()-COLUMN($V416)+IF($I416,0,1)))</f>
        <v>-1</v>
      </c>
      <c r="W416" s="7">
        <f ca="1">IF(Q416="","",OFFSET(program!$B$2,0,disasm!$A416+COLUMN()-COLUMN($V416)+IF($I416,0,1)))</f>
        <v>2275</v>
      </c>
      <c r="X416" s="7" t="str">
        <f ca="1">IF(R416="","",OFFSET(program!$B$2,0,disasm!$A416+COLUMN()-COLUMN($V416)+IF($I416,0,1)))</f>
        <v/>
      </c>
      <c r="Y416" s="3" t="str">
        <f t="shared" ca="1" si="145"/>
        <v>[SP-1]</v>
      </c>
      <c r="Z416" s="3" t="str">
        <f t="shared" ca="1" si="146"/>
        <v>fun2173+102</v>
      </c>
      <c r="AA416" s="3" t="str">
        <f t="shared" ca="1" si="147"/>
        <v/>
      </c>
      <c r="AB416" s="3" t="str">
        <f ca="1">" "
&amp;AF416
&amp;IF(AND(OR(K416=5,K416=6),MOD(INT(J416/1000),10)=1)," A2","")
&amp;IF(AND(NOT(I416),J416=109,OFFSET(program!$B$2,0,disasm!$A416+1)&gt;0,NOT(ISNUMBER(FIND(" A1 "," "&amp;AF416&amp;" "))))," AUTOLABEL","")
&amp;" "</f>
        <v xml:space="preserve">  A2 </v>
      </c>
    </row>
    <row r="417" spans="1:32" x14ac:dyDescent="0.2">
      <c r="A417" s="1">
        <f t="shared" ca="1" si="127"/>
        <v>2268</v>
      </c>
      <c r="B417" s="2" t="str">
        <f t="shared" ca="1" si="128"/>
        <v>fun2173+95</v>
      </c>
      <c r="C417" s="3" t="str">
        <f ca="1">_xlfn.TEXTJOIN(" ",FALSE,OFFSET(program!$B$2,0,A417,1,M417))</f>
        <v>21101 0 2275 0</v>
      </c>
      <c r="D417" s="4" t="str">
        <f ca="1">IF($H417="data",".dat "&amp;Y417,
IF($H417="str",".str "&amp;_xlfn.TEXTJOIN(" ",FALSE,OFFSET(program!$B$2,0,A417+1,1,M417-1)),
IF(O417&lt;&gt;0,"LD"&amp;O417&amp;"  "&amp;CHOOSE(O417,Y417,Z417)&amp;", "&amp;AA417,
$L417&amp;" "&amp;_xlfn.TEXTJOIN(", ",TRUE,$Y417:$AA417)
)))</f>
        <v>LD2  2275, [SP+0]</v>
      </c>
      <c r="E417" s="19" t="b">
        <f t="shared" ca="1" si="129"/>
        <v>0</v>
      </c>
      <c r="F417" s="5" t="str">
        <f t="shared" ca="1" si="130"/>
        <v>fun2173</v>
      </c>
      <c r="G417" s="5">
        <f t="shared" ca="1" si="131"/>
        <v>2173</v>
      </c>
      <c r="H417" s="5" t="str">
        <f t="shared" si="132"/>
        <v>code</v>
      </c>
      <c r="I417" s="13" t="b">
        <f t="shared" si="133"/>
        <v>0</v>
      </c>
      <c r="J417" s="6">
        <f ca="1">OFFSET(program!$B$2,0,disasm!A417)</f>
        <v>21101</v>
      </c>
      <c r="K417" s="7">
        <f t="shared" ca="1" si="134"/>
        <v>1</v>
      </c>
      <c r="L417" s="7" t="str">
        <f t="shared" ca="1" si="135"/>
        <v xml:space="preserve">ADD </v>
      </c>
      <c r="M417" s="7">
        <f t="shared" ca="1" si="136"/>
        <v>4</v>
      </c>
      <c r="N417" s="7">
        <f t="shared" ca="1" si="137"/>
        <v>3</v>
      </c>
      <c r="O417" s="7">
        <f t="shared" ca="1" si="138"/>
        <v>2</v>
      </c>
      <c r="P417" s="8">
        <f t="shared" ca="1" si="139"/>
        <v>1</v>
      </c>
      <c r="Q417" s="8">
        <f t="shared" ca="1" si="140"/>
        <v>1</v>
      </c>
      <c r="R417" s="8">
        <f t="shared" ca="1" si="141"/>
        <v>2</v>
      </c>
      <c r="S417" s="8" t="str">
        <f t="shared" ca="1" si="142"/>
        <v>num</v>
      </c>
      <c r="T417" s="8" t="str">
        <f t="shared" ca="1" si="143"/>
        <v>num</v>
      </c>
      <c r="U417" s="8" t="str">
        <f t="shared" ca="1" si="144"/>
        <v>num</v>
      </c>
      <c r="V417" s="7">
        <f ca="1">IF(P417="","",OFFSET(program!$B$2,0,disasm!$A417+COLUMN()-COLUMN($V417)+IF($I417,0,1)))</f>
        <v>0</v>
      </c>
      <c r="W417" s="7">
        <f ca="1">IF(Q417="","",OFFSET(program!$B$2,0,disasm!$A417+COLUMN()-COLUMN($V417)+IF($I417,0,1)))</f>
        <v>2275</v>
      </c>
      <c r="X417" s="7">
        <f ca="1">IF(R417="","",OFFSET(program!$B$2,0,disasm!$A417+COLUMN()-COLUMN($V417)+IF($I417,0,1)))</f>
        <v>0</v>
      </c>
      <c r="Y417" s="3" t="str">
        <f t="shared" ca="1" si="145"/>
        <v>0</v>
      </c>
      <c r="Z417" s="3" t="str">
        <f t="shared" ca="1" si="146"/>
        <v>2275</v>
      </c>
      <c r="AA417" s="3" t="str">
        <f t="shared" ca="1" si="147"/>
        <v>[SP+0]</v>
      </c>
      <c r="AB417" s="3" t="str">
        <f ca="1">" "
&amp;AF417
&amp;IF(AND(OR(K417=5,K417=6),MOD(INT(J417/1000),10)=1)," A2","")
&amp;IF(AND(NOT(I417),J417=109,OFFSET(program!$B$2,0,disasm!$A417+1)&gt;0,NOT(ISNUMBER(FIND(" A1 "," "&amp;AF417&amp;" "))))," AUTOLABEL","")
&amp;" "</f>
        <v xml:space="preserve">  </v>
      </c>
    </row>
    <row r="418" spans="1:32" x14ac:dyDescent="0.2">
      <c r="A418" s="1">
        <f t="shared" ca="1" si="127"/>
        <v>2272</v>
      </c>
      <c r="B418" s="2" t="str">
        <f t="shared" ca="1" si="128"/>
        <v>fun2173+99</v>
      </c>
      <c r="C418" s="3" t="str">
        <f ca="1">_xlfn.TEXTJOIN(" ",FALSE,OFFSET(program!$B$2,0,A418,1,M418))</f>
        <v>2105 1 -1</v>
      </c>
      <c r="D418" s="4" t="str">
        <f ca="1">IF($H418="data",".dat "&amp;Y418,
IF($H418="str",".str "&amp;_xlfn.TEXTJOIN(" ",FALSE,OFFSET(program!$B$2,0,A418+1,1,M418-1)),
IF(O418&lt;&gt;0,"LD"&amp;O418&amp;"  "&amp;CHOOSE(O418,Y418,Z418)&amp;", "&amp;AA418,
$L418&amp;" "&amp;_xlfn.TEXTJOIN(", ",TRUE,$Y418:$AA418)
)))</f>
        <v>J!=0 1, [SP-1]</v>
      </c>
      <c r="E418" s="19" t="b">
        <f t="shared" ca="1" si="129"/>
        <v>0</v>
      </c>
      <c r="F418" s="5" t="str">
        <f t="shared" ca="1" si="130"/>
        <v>fun2173</v>
      </c>
      <c r="G418" s="5">
        <f t="shared" ca="1" si="131"/>
        <v>2173</v>
      </c>
      <c r="H418" s="5" t="str">
        <f t="shared" si="132"/>
        <v>code</v>
      </c>
      <c r="I418" s="13" t="b">
        <f t="shared" si="133"/>
        <v>0</v>
      </c>
      <c r="J418" s="6">
        <f ca="1">OFFSET(program!$B$2,0,disasm!A418)</f>
        <v>2105</v>
      </c>
      <c r="K418" s="7">
        <f t="shared" ca="1" si="134"/>
        <v>5</v>
      </c>
      <c r="L418" s="7" t="str">
        <f t="shared" ca="1" si="135"/>
        <v>J!=0</v>
      </c>
      <c r="M418" s="7">
        <f t="shared" ca="1" si="136"/>
        <v>3</v>
      </c>
      <c r="N418" s="7">
        <f t="shared" ca="1" si="137"/>
        <v>2</v>
      </c>
      <c r="O418" s="7">
        <f t="shared" ca="1" si="138"/>
        <v>0</v>
      </c>
      <c r="P418" s="8">
        <f t="shared" ca="1" si="139"/>
        <v>1</v>
      </c>
      <c r="Q418" s="8">
        <f t="shared" ca="1" si="140"/>
        <v>2</v>
      </c>
      <c r="R418" s="8" t="str">
        <f t="shared" ca="1" si="141"/>
        <v/>
      </c>
      <c r="S418" s="8" t="str">
        <f t="shared" ca="1" si="142"/>
        <v>num</v>
      </c>
      <c r="T418" s="8" t="str">
        <f t="shared" ca="1" si="143"/>
        <v>num</v>
      </c>
      <c r="U418" s="8" t="str">
        <f t="shared" ca="1" si="144"/>
        <v/>
      </c>
      <c r="V418" s="7">
        <f ca="1">IF(P418="","",OFFSET(program!$B$2,0,disasm!$A418+COLUMN()-COLUMN($V418)+IF($I418,0,1)))</f>
        <v>1</v>
      </c>
      <c r="W418" s="7">
        <f ca="1">IF(Q418="","",OFFSET(program!$B$2,0,disasm!$A418+COLUMN()-COLUMN($V418)+IF($I418,0,1)))</f>
        <v>-1</v>
      </c>
      <c r="X418" s="7" t="str">
        <f ca="1">IF(R418="","",OFFSET(program!$B$2,0,disasm!$A418+COLUMN()-COLUMN($V418)+IF($I418,0,1)))</f>
        <v/>
      </c>
      <c r="Y418" s="3" t="str">
        <f t="shared" ca="1" si="145"/>
        <v>1</v>
      </c>
      <c r="Z418" s="3" t="str">
        <f t="shared" ca="1" si="146"/>
        <v>[SP-1]</v>
      </c>
      <c r="AA418" s="3" t="str">
        <f t="shared" ca="1" si="147"/>
        <v/>
      </c>
      <c r="AB418" s="3" t="str">
        <f ca="1">" "
&amp;AF418
&amp;IF(AND(OR(K418=5,K418=6),MOD(INT(J418/1000),10)=1)," A2","")
&amp;IF(AND(NOT(I418),J418=109,OFFSET(program!$B$2,0,disasm!$A418+1)&gt;0,NOT(ISNUMBER(FIND(" A1 "," "&amp;AF418&amp;" "))))," AUTOLABEL","")
&amp;" "</f>
        <v xml:space="preserve">  </v>
      </c>
    </row>
    <row r="419" spans="1:32" x14ac:dyDescent="0.2">
      <c r="A419" s="1">
        <f t="shared" ca="1" si="127"/>
        <v>2275</v>
      </c>
      <c r="B419" s="2" t="str">
        <f t="shared" ca="1" si="128"/>
        <v>fun2173+102</v>
      </c>
      <c r="C419" s="3" t="str">
        <f ca="1">_xlfn.TEXTJOIN(" ",FALSE,OFFSET(program!$B$2,0,A419,1,M419))</f>
        <v>109 -3</v>
      </c>
      <c r="D419" s="4" t="str">
        <f ca="1">IF($H419="data",".dat "&amp;Y419,
IF($H419="str",".str "&amp;_xlfn.TEXTJOIN(" ",FALSE,OFFSET(program!$B$2,0,A419+1,1,M419-1)),
IF(O419&lt;&gt;0,"LD"&amp;O419&amp;"  "&amp;CHOOSE(O419,Y419,Z419)&amp;", "&amp;AA419,
$L419&amp;" "&amp;_xlfn.TEXTJOIN(", ",TRUE,$Y419:$AA419)
)))</f>
        <v>SP+  -3</v>
      </c>
      <c r="E419" s="19" t="b">
        <f t="shared" ca="1" si="129"/>
        <v>0</v>
      </c>
      <c r="F419" s="5" t="str">
        <f t="shared" ca="1" si="130"/>
        <v>fun2173</v>
      </c>
      <c r="G419" s="5">
        <f t="shared" ca="1" si="131"/>
        <v>2173</v>
      </c>
      <c r="H419" s="5" t="str">
        <f t="shared" si="132"/>
        <v>code</v>
      </c>
      <c r="I419" s="13" t="b">
        <f t="shared" si="133"/>
        <v>0</v>
      </c>
      <c r="J419" s="6">
        <f ca="1">OFFSET(program!$B$2,0,disasm!A419)</f>
        <v>109</v>
      </c>
      <c r="K419" s="7">
        <f t="shared" ca="1" si="134"/>
        <v>9</v>
      </c>
      <c r="L419" s="7" t="str">
        <f t="shared" ca="1" si="135"/>
        <v xml:space="preserve">SP+ </v>
      </c>
      <c r="M419" s="7">
        <f t="shared" ca="1" si="136"/>
        <v>2</v>
      </c>
      <c r="N419" s="7">
        <f t="shared" ca="1" si="137"/>
        <v>1</v>
      </c>
      <c r="O419" s="7">
        <f t="shared" ca="1" si="138"/>
        <v>0</v>
      </c>
      <c r="P419" s="8">
        <f t="shared" ca="1" si="139"/>
        <v>1</v>
      </c>
      <c r="Q419" s="8" t="str">
        <f t="shared" ca="1" si="140"/>
        <v/>
      </c>
      <c r="R419" s="8" t="str">
        <f t="shared" ca="1" si="141"/>
        <v/>
      </c>
      <c r="S419" s="8" t="str">
        <f t="shared" ca="1" si="142"/>
        <v>num</v>
      </c>
      <c r="T419" s="8" t="str">
        <f t="shared" ca="1" si="143"/>
        <v/>
      </c>
      <c r="U419" s="8" t="str">
        <f t="shared" ca="1" si="144"/>
        <v/>
      </c>
      <c r="V419" s="7">
        <f ca="1">IF(P419="","",OFFSET(program!$B$2,0,disasm!$A419+COLUMN()-COLUMN($V419)+IF($I419,0,1)))</f>
        <v>-3</v>
      </c>
      <c r="W419" s="7" t="str">
        <f ca="1">IF(Q419="","",OFFSET(program!$B$2,0,disasm!$A419+COLUMN()-COLUMN($V419)+IF($I419,0,1)))</f>
        <v/>
      </c>
      <c r="X419" s="7" t="str">
        <f ca="1">IF(R419="","",OFFSET(program!$B$2,0,disasm!$A419+COLUMN()-COLUMN($V419)+IF($I419,0,1)))</f>
        <v/>
      </c>
      <c r="Y419" s="3" t="str">
        <f t="shared" ca="1" si="145"/>
        <v>-3</v>
      </c>
      <c r="Z419" s="3" t="str">
        <f t="shared" ca="1" si="146"/>
        <v/>
      </c>
      <c r="AA419" s="3" t="str">
        <f t="shared" ca="1" si="147"/>
        <v/>
      </c>
      <c r="AB419" s="3" t="str">
        <f ca="1">" "
&amp;AF419
&amp;IF(AND(OR(K419=5,K419=6),MOD(INT(J419/1000),10)=1)," A2","")
&amp;IF(AND(NOT(I419),J419=109,OFFSET(program!$B$2,0,disasm!$A419+1)&gt;0,NOT(ISNUMBER(FIND(" A1 "," "&amp;AF419&amp;" "))))," AUTOLABEL","")
&amp;" "</f>
        <v xml:space="preserve">  </v>
      </c>
    </row>
    <row r="420" spans="1:32" x14ac:dyDescent="0.2">
      <c r="A420" s="1">
        <f t="shared" ca="1" si="127"/>
        <v>2277</v>
      </c>
      <c r="B420" s="2" t="str">
        <f t="shared" ca="1" si="128"/>
        <v>fun2173+104</v>
      </c>
      <c r="C420" s="3" t="str">
        <f ca="1">_xlfn.TEXTJOIN(" ",FALSE,OFFSET(program!$B$2,0,A420,1,M420))</f>
        <v>2106 0 0</v>
      </c>
      <c r="D420" s="4" t="str">
        <f ca="1">IF($H420="data",".dat "&amp;Y420,
IF($H420="str",".str "&amp;_xlfn.TEXTJOIN(" ",FALSE,OFFSET(program!$B$2,0,A420+1,1,M420-1)),
IF(O420&lt;&gt;0,"LD"&amp;O420&amp;"  "&amp;CHOOSE(O420,Y420,Z420)&amp;", "&amp;AA420,
$L420&amp;" "&amp;_xlfn.TEXTJOIN(", ",TRUE,$Y420:$AA420)
)))</f>
        <v>J=0  0, [SP+0]</v>
      </c>
      <c r="E420" s="19" t="b">
        <f t="shared" ca="1" si="129"/>
        <v>0</v>
      </c>
      <c r="F420" s="5" t="str">
        <f t="shared" ca="1" si="130"/>
        <v>fun2173</v>
      </c>
      <c r="G420" s="5">
        <f t="shared" ca="1" si="131"/>
        <v>2173</v>
      </c>
      <c r="H420" s="5" t="str">
        <f t="shared" si="132"/>
        <v>code</v>
      </c>
      <c r="I420" s="13" t="b">
        <f t="shared" si="133"/>
        <v>0</v>
      </c>
      <c r="J420" s="6">
        <f ca="1">OFFSET(program!$B$2,0,disasm!A420)</f>
        <v>2106</v>
      </c>
      <c r="K420" s="7">
        <f t="shared" ca="1" si="134"/>
        <v>6</v>
      </c>
      <c r="L420" s="7" t="str">
        <f t="shared" ca="1" si="135"/>
        <v xml:space="preserve">J=0 </v>
      </c>
      <c r="M420" s="7">
        <f t="shared" ca="1" si="136"/>
        <v>3</v>
      </c>
      <c r="N420" s="7">
        <f t="shared" ca="1" si="137"/>
        <v>2</v>
      </c>
      <c r="O420" s="7">
        <f t="shared" ca="1" si="138"/>
        <v>0</v>
      </c>
      <c r="P420" s="8">
        <f t="shared" ca="1" si="139"/>
        <v>1</v>
      </c>
      <c r="Q420" s="8">
        <f t="shared" ca="1" si="140"/>
        <v>2</v>
      </c>
      <c r="R420" s="8" t="str">
        <f t="shared" ca="1" si="141"/>
        <v/>
      </c>
      <c r="S420" s="8" t="str">
        <f t="shared" ca="1" si="142"/>
        <v>num</v>
      </c>
      <c r="T420" s="8" t="str">
        <f t="shared" ca="1" si="143"/>
        <v>num</v>
      </c>
      <c r="U420" s="8" t="str">
        <f t="shared" ca="1" si="144"/>
        <v/>
      </c>
      <c r="V420" s="7">
        <f ca="1">IF(P420="","",OFFSET(program!$B$2,0,disasm!$A420+COLUMN()-COLUMN($V420)+IF($I420,0,1)))</f>
        <v>0</v>
      </c>
      <c r="W420" s="7">
        <f ca="1">IF(Q420="","",OFFSET(program!$B$2,0,disasm!$A420+COLUMN()-COLUMN($V420)+IF($I420,0,1)))</f>
        <v>0</v>
      </c>
      <c r="X420" s="7" t="str">
        <f ca="1">IF(R420="","",OFFSET(program!$B$2,0,disasm!$A420+COLUMN()-COLUMN($V420)+IF($I420,0,1)))</f>
        <v/>
      </c>
      <c r="Y420" s="3" t="str">
        <f t="shared" ca="1" si="145"/>
        <v>0</v>
      </c>
      <c r="Z420" s="3" t="str">
        <f t="shared" ca="1" si="146"/>
        <v>[SP+0]</v>
      </c>
      <c r="AA420" s="3" t="str">
        <f t="shared" ca="1" si="147"/>
        <v/>
      </c>
      <c r="AB420" s="3" t="str">
        <f ca="1">" "
&amp;AF420
&amp;IF(AND(OR(K420=5,K420=6),MOD(INT(J420/1000),10)=1)," A2","")
&amp;IF(AND(NOT(I420),J420=109,OFFSET(program!$B$2,0,disasm!$A420+1)&gt;0,NOT(ISNUMBER(FIND(" A1 "," "&amp;AF420&amp;" "))))," AUTOLABEL","")
&amp;" "</f>
        <v xml:space="preserve">  </v>
      </c>
    </row>
    <row r="421" spans="1:32" x14ac:dyDescent="0.2">
      <c r="A421" s="1">
        <f t="shared" ca="1" si="127"/>
        <v>2280</v>
      </c>
      <c r="B421" s="2" t="str">
        <f t="shared" ca="1" si="128"/>
        <v>fun2173+107</v>
      </c>
      <c r="C421" s="3" t="str">
        <f ca="1">_xlfn.TEXTJOIN(" ",FALSE,OFFSET(program!$B$2,0,A421,1,M421))</f>
        <v>0</v>
      </c>
      <c r="D421" s="4" t="str">
        <f ca="1">IF($H421="data",".dat "&amp;Y421,
IF($H421="str",".str "&amp;_xlfn.TEXTJOIN(" ",FALSE,OFFSET(program!$B$2,0,A421+1,1,M421-1)),
IF(O421&lt;&gt;0,"LD"&amp;O421&amp;"  "&amp;CHOOSE(O421,Y421,Z421)&amp;", "&amp;AA421,
$L421&amp;" "&amp;_xlfn.TEXTJOIN(", ",TRUE,$Y421:$AA421)
)))</f>
        <v>.dat 0</v>
      </c>
      <c r="E421" s="19" t="b">
        <f t="shared" ca="1" si="129"/>
        <v>0</v>
      </c>
      <c r="F421" s="5" t="str">
        <f t="shared" ca="1" si="130"/>
        <v>fun2173</v>
      </c>
      <c r="G421" s="5">
        <f t="shared" ca="1" si="131"/>
        <v>2173</v>
      </c>
      <c r="H421" s="5" t="str">
        <f t="shared" si="132"/>
        <v>data</v>
      </c>
      <c r="I421" s="13" t="b">
        <f t="shared" si="133"/>
        <v>1</v>
      </c>
      <c r="J421" s="6">
        <f ca="1">OFFSET(program!$B$2,0,disasm!A421)</f>
        <v>0</v>
      </c>
      <c r="K421" s="7">
        <f t="shared" ca="1" si="134"/>
        <v>0</v>
      </c>
      <c r="L421" s="7" t="e">
        <f t="shared" ca="1" si="135"/>
        <v>#VALUE!</v>
      </c>
      <c r="M421" s="7">
        <f t="shared" si="136"/>
        <v>1</v>
      </c>
      <c r="N421" s="7">
        <f t="shared" si="137"/>
        <v>1</v>
      </c>
      <c r="O421" s="7">
        <f t="shared" si="138"/>
        <v>0</v>
      </c>
      <c r="P421" s="8">
        <f t="shared" si="139"/>
        <v>1</v>
      </c>
      <c r="Q421" s="8" t="str">
        <f t="shared" si="140"/>
        <v/>
      </c>
      <c r="R421" s="8" t="str">
        <f t="shared" si="141"/>
        <v/>
      </c>
      <c r="S421" s="8" t="str">
        <f t="shared" ca="1" si="142"/>
        <v>num</v>
      </c>
      <c r="T421" s="8" t="str">
        <f t="shared" si="143"/>
        <v/>
      </c>
      <c r="U421" s="8" t="str">
        <f t="shared" si="144"/>
        <v/>
      </c>
      <c r="V421" s="7">
        <f ca="1">IF(P421="","",OFFSET(program!$B$2,0,disasm!$A421+COLUMN()-COLUMN($V421)+IF($I421,0,1)))</f>
        <v>0</v>
      </c>
      <c r="W421" s="7" t="str">
        <f ca="1">IF(Q421="","",OFFSET(program!$B$2,0,disasm!$A421+COLUMN()-COLUMN($V421)+IF($I421,0,1)))</f>
        <v/>
      </c>
      <c r="X421" s="7" t="str">
        <f ca="1">IF(R421="","",OFFSET(program!$B$2,0,disasm!$A421+COLUMN()-COLUMN($V421)+IF($I421,0,1)))</f>
        <v/>
      </c>
      <c r="Y421" s="3" t="str">
        <f t="shared" ca="1" si="145"/>
        <v>0</v>
      </c>
      <c r="Z421" s="3" t="str">
        <f t="shared" si="146"/>
        <v/>
      </c>
      <c r="AA421" s="3" t="str">
        <f t="shared" si="147"/>
        <v/>
      </c>
      <c r="AB421" s="3" t="str">
        <f ca="1">" "
&amp;AF421
&amp;IF(AND(OR(K421=5,K421=6),MOD(INT(J421/1000),10)=1)," A2","")
&amp;IF(AND(NOT(I421),J421=109,OFFSET(program!$B$2,0,disasm!$A421+1)&gt;0,NOT(ISNUMBER(FIND(" A1 "," "&amp;AF421&amp;" "))))," AUTOLABEL","")
&amp;" "</f>
        <v xml:space="preserve"> DATA </v>
      </c>
      <c r="AF421" s="12" t="s">
        <v>24</v>
      </c>
    </row>
    <row r="422" spans="1:32" x14ac:dyDescent="0.2">
      <c r="A422" s="1">
        <f t="shared" ca="1" si="127"/>
        <v>2281</v>
      </c>
      <c r="B422" s="2" t="str">
        <f t="shared" ca="1" si="128"/>
        <v>fun2281</v>
      </c>
      <c r="C422" s="3" t="str">
        <f ca="1">_xlfn.TEXTJOIN(" ",FALSE,OFFSET(program!$B$2,0,A422,1,M422))</f>
        <v>109 1</v>
      </c>
      <c r="D422" s="4" t="str">
        <f ca="1">IF($H422="data",".dat "&amp;Y422,
IF($H422="str",".str "&amp;_xlfn.TEXTJOIN(" ",FALSE,OFFSET(program!$B$2,0,A422+1,1,M422-1)),
IF(O422&lt;&gt;0,"LD"&amp;O422&amp;"  "&amp;CHOOSE(O422,Y422,Z422)&amp;", "&amp;AA422,
$L422&amp;" "&amp;_xlfn.TEXTJOIN(", ",TRUE,$Y422:$AA422)
)))</f>
        <v>SP+  1</v>
      </c>
      <c r="E422" s="19" t="b">
        <f t="shared" ca="1" si="129"/>
        <v>1</v>
      </c>
      <c r="F422" s="5" t="str">
        <f t="shared" ca="1" si="130"/>
        <v>fun2281</v>
      </c>
      <c r="G422" s="5">
        <f t="shared" ca="1" si="131"/>
        <v>2281</v>
      </c>
      <c r="H422" s="5" t="str">
        <f t="shared" si="132"/>
        <v>code</v>
      </c>
      <c r="I422" s="13" t="b">
        <f t="shared" si="133"/>
        <v>0</v>
      </c>
      <c r="J422" s="6">
        <f ca="1">OFFSET(program!$B$2,0,disasm!A422)</f>
        <v>109</v>
      </c>
      <c r="K422" s="7">
        <f t="shared" ca="1" si="134"/>
        <v>9</v>
      </c>
      <c r="L422" s="7" t="str">
        <f t="shared" ca="1" si="135"/>
        <v xml:space="preserve">SP+ </v>
      </c>
      <c r="M422" s="7">
        <f t="shared" ca="1" si="136"/>
        <v>2</v>
      </c>
      <c r="N422" s="7">
        <f t="shared" ca="1" si="137"/>
        <v>1</v>
      </c>
      <c r="O422" s="7">
        <f t="shared" ca="1" si="138"/>
        <v>0</v>
      </c>
      <c r="P422" s="8">
        <f t="shared" ca="1" si="139"/>
        <v>1</v>
      </c>
      <c r="Q422" s="8" t="str">
        <f t="shared" ca="1" si="140"/>
        <v/>
      </c>
      <c r="R422" s="8" t="str">
        <f t="shared" ca="1" si="141"/>
        <v/>
      </c>
      <c r="S422" s="8" t="str">
        <f t="shared" ca="1" si="142"/>
        <v>num</v>
      </c>
      <c r="T422" s="8" t="str">
        <f t="shared" ca="1" si="143"/>
        <v/>
      </c>
      <c r="U422" s="8" t="str">
        <f t="shared" ca="1" si="144"/>
        <v/>
      </c>
      <c r="V422" s="7">
        <f ca="1">IF(P422="","",OFFSET(program!$B$2,0,disasm!$A422+COLUMN()-COLUMN($V422)+IF($I422,0,1)))</f>
        <v>1</v>
      </c>
      <c r="W422" s="7" t="str">
        <f ca="1">IF(Q422="","",OFFSET(program!$B$2,0,disasm!$A422+COLUMN()-COLUMN($V422)+IF($I422,0,1)))</f>
        <v/>
      </c>
      <c r="X422" s="7" t="str">
        <f ca="1">IF(R422="","",OFFSET(program!$B$2,0,disasm!$A422+COLUMN()-COLUMN($V422)+IF($I422,0,1)))</f>
        <v/>
      </c>
      <c r="Y422" s="3" t="str">
        <f t="shared" ca="1" si="145"/>
        <v>1</v>
      </c>
      <c r="Z422" s="3" t="str">
        <f t="shared" ca="1" si="146"/>
        <v/>
      </c>
      <c r="AA422" s="3" t="str">
        <f t="shared" ca="1" si="147"/>
        <v/>
      </c>
      <c r="AB422" s="3" t="str">
        <f ca="1">" "
&amp;AF422
&amp;IF(AND(OR(K422=5,K422=6),MOD(INT(J422/1000),10)=1)," A2","")
&amp;IF(AND(NOT(I422),J422=109,OFFSET(program!$B$2,0,disasm!$A422+1)&gt;0,NOT(ISNUMBER(FIND(" A1 "," "&amp;AF422&amp;" "))))," AUTOLABEL","")
&amp;" "</f>
        <v xml:space="preserve"> CODE AUTOLABEL </v>
      </c>
      <c r="AF422" s="12" t="s">
        <v>25</v>
      </c>
    </row>
    <row r="423" spans="1:32" x14ac:dyDescent="0.2">
      <c r="A423" s="1">
        <f t="shared" ca="1" si="127"/>
        <v>2283</v>
      </c>
      <c r="B423" s="2" t="str">
        <f t="shared" ca="1" si="128"/>
        <v>fun2281+2</v>
      </c>
      <c r="C423" s="3" t="str">
        <f ca="1">_xlfn.TEXTJOIN(" ",FALSE,OFFSET(program!$B$2,0,A423,1,M423))</f>
        <v>1102 1 0 2280</v>
      </c>
      <c r="D423" s="4" t="str">
        <f ca="1">IF($H423="data",".dat "&amp;Y423,
IF($H423="str",".str "&amp;_xlfn.TEXTJOIN(" ",FALSE,OFFSET(program!$B$2,0,A423+1,1,M423-1)),
IF(O423&lt;&gt;0,"LD"&amp;O423&amp;"  "&amp;CHOOSE(O423,Y423,Z423)&amp;", "&amp;AA423,
$L423&amp;" "&amp;_xlfn.TEXTJOIN(", ",TRUE,$Y423:$AA423)
)))</f>
        <v>LD2  0, [fun2173+107]</v>
      </c>
      <c r="E423" s="19" t="b">
        <f t="shared" ca="1" si="129"/>
        <v>1</v>
      </c>
      <c r="F423" s="5" t="str">
        <f t="shared" ca="1" si="130"/>
        <v>fun2281</v>
      </c>
      <c r="G423" s="5">
        <f t="shared" ca="1" si="131"/>
        <v>2281</v>
      </c>
      <c r="H423" s="5" t="str">
        <f t="shared" si="132"/>
        <v>code</v>
      </c>
      <c r="I423" s="13" t="b">
        <f t="shared" si="133"/>
        <v>0</v>
      </c>
      <c r="J423" s="6">
        <f ca="1">OFFSET(program!$B$2,0,disasm!A423)</f>
        <v>1102</v>
      </c>
      <c r="K423" s="7">
        <f t="shared" ca="1" si="134"/>
        <v>2</v>
      </c>
      <c r="L423" s="7" t="str">
        <f t="shared" ca="1" si="135"/>
        <v xml:space="preserve">MUL </v>
      </c>
      <c r="M423" s="7">
        <f t="shared" ca="1" si="136"/>
        <v>4</v>
      </c>
      <c r="N423" s="7">
        <f t="shared" ca="1" si="137"/>
        <v>3</v>
      </c>
      <c r="O423" s="7">
        <f t="shared" ca="1" si="138"/>
        <v>2</v>
      </c>
      <c r="P423" s="8">
        <f t="shared" ca="1" si="139"/>
        <v>1</v>
      </c>
      <c r="Q423" s="8">
        <f t="shared" ca="1" si="140"/>
        <v>1</v>
      </c>
      <c r="R423" s="8">
        <f t="shared" ca="1" si="141"/>
        <v>0</v>
      </c>
      <c r="S423" s="8" t="str">
        <f t="shared" ca="1" si="142"/>
        <v>num</v>
      </c>
      <c r="T423" s="8" t="str">
        <f t="shared" ca="1" si="143"/>
        <v>num</v>
      </c>
      <c r="U423" s="8" t="str">
        <f t="shared" ca="1" si="144"/>
        <v>addr</v>
      </c>
      <c r="V423" s="7">
        <f ca="1">IF(P423="","",OFFSET(program!$B$2,0,disasm!$A423+COLUMN()-COLUMN($V423)+IF($I423,0,1)))</f>
        <v>1</v>
      </c>
      <c r="W423" s="7">
        <f ca="1">IF(Q423="","",OFFSET(program!$B$2,0,disasm!$A423+COLUMN()-COLUMN($V423)+IF($I423,0,1)))</f>
        <v>0</v>
      </c>
      <c r="X423" s="7">
        <f ca="1">IF(R423="","",OFFSET(program!$B$2,0,disasm!$A423+COLUMN()-COLUMN($V423)+IF($I423,0,1)))</f>
        <v>2280</v>
      </c>
      <c r="Y423" s="3" t="str">
        <f t="shared" ca="1" si="145"/>
        <v>1</v>
      </c>
      <c r="Z423" s="3" t="str">
        <f t="shared" ca="1" si="146"/>
        <v>0</v>
      </c>
      <c r="AA423" s="3" t="str">
        <f t="shared" ca="1" si="147"/>
        <v>[fun2173+107]</v>
      </c>
      <c r="AB423" s="3" t="str">
        <f ca="1">" "
&amp;AF423
&amp;IF(AND(OR(K423=5,K423=6),MOD(INT(J423/1000),10)=1)," A2","")
&amp;IF(AND(NOT(I423),J423=109,OFFSET(program!$B$2,0,disasm!$A423+1)&gt;0,NOT(ISNUMBER(FIND(" A1 "," "&amp;AF423&amp;" "))))," AUTOLABEL","")
&amp;" "</f>
        <v xml:space="preserve">  </v>
      </c>
    </row>
    <row r="424" spans="1:32" x14ac:dyDescent="0.2">
      <c r="A424" s="1">
        <f t="shared" ca="1" si="127"/>
        <v>2287</v>
      </c>
      <c r="B424" s="2" t="str">
        <f t="shared" ca="1" si="128"/>
        <v>fun2281+6</v>
      </c>
      <c r="C424" s="3" t="str">
        <f ca="1">_xlfn.TEXTJOIN(" ",FALSE,OFFSET(program!$B$2,0,A424,1,M424))</f>
        <v>21101 0 4601 1</v>
      </c>
      <c r="D424" s="4" t="str">
        <f ca="1">IF($H424="data",".dat "&amp;Y424,
IF($H424="str",".str "&amp;_xlfn.TEXTJOIN(" ",FALSE,OFFSET(program!$B$2,0,A424+1,1,M424-1)),
IF(O424&lt;&gt;0,"LD"&amp;O424&amp;"  "&amp;CHOOSE(O424,Y424,Z424)&amp;", "&amp;AA424,
$L424&amp;" "&amp;_xlfn.TEXTJOIN(", ",TRUE,$Y424:$AA424)
)))</f>
        <v>LD2  4601, [SP+1]</v>
      </c>
      <c r="E424" s="19" t="b">
        <f t="shared" ca="1" si="129"/>
        <v>1</v>
      </c>
      <c r="F424" s="5" t="str">
        <f t="shared" ca="1" si="130"/>
        <v>fun2281</v>
      </c>
      <c r="G424" s="5">
        <f t="shared" ca="1" si="131"/>
        <v>2281</v>
      </c>
      <c r="H424" s="5" t="str">
        <f t="shared" si="132"/>
        <v>code</v>
      </c>
      <c r="I424" s="13" t="b">
        <f t="shared" si="133"/>
        <v>0</v>
      </c>
      <c r="J424" s="6">
        <f ca="1">OFFSET(program!$B$2,0,disasm!A424)</f>
        <v>21101</v>
      </c>
      <c r="K424" s="7">
        <f t="shared" ca="1" si="134"/>
        <v>1</v>
      </c>
      <c r="L424" s="7" t="str">
        <f t="shared" ca="1" si="135"/>
        <v xml:space="preserve">ADD </v>
      </c>
      <c r="M424" s="7">
        <f t="shared" ca="1" si="136"/>
        <v>4</v>
      </c>
      <c r="N424" s="7">
        <f t="shared" ca="1" si="137"/>
        <v>3</v>
      </c>
      <c r="O424" s="7">
        <f t="shared" ca="1" si="138"/>
        <v>2</v>
      </c>
      <c r="P424" s="8">
        <f t="shared" ca="1" si="139"/>
        <v>1</v>
      </c>
      <c r="Q424" s="8">
        <f t="shared" ca="1" si="140"/>
        <v>1</v>
      </c>
      <c r="R424" s="8">
        <f t="shared" ca="1" si="141"/>
        <v>2</v>
      </c>
      <c r="S424" s="8" t="str">
        <f t="shared" ca="1" si="142"/>
        <v>num</v>
      </c>
      <c r="T424" s="8" t="str">
        <f t="shared" ca="1" si="143"/>
        <v>num</v>
      </c>
      <c r="U424" s="8" t="str">
        <f t="shared" ca="1" si="144"/>
        <v>num</v>
      </c>
      <c r="V424" s="7">
        <f ca="1">IF(P424="","",OFFSET(program!$B$2,0,disasm!$A424+COLUMN()-COLUMN($V424)+IF($I424,0,1)))</f>
        <v>0</v>
      </c>
      <c r="W424" s="7">
        <f ca="1">IF(Q424="","",OFFSET(program!$B$2,0,disasm!$A424+COLUMN()-COLUMN($V424)+IF($I424,0,1)))</f>
        <v>4601</v>
      </c>
      <c r="X424" s="7">
        <f ca="1">IF(R424="","",OFFSET(program!$B$2,0,disasm!$A424+COLUMN()-COLUMN($V424)+IF($I424,0,1)))</f>
        <v>1</v>
      </c>
      <c r="Y424" s="3" t="str">
        <f t="shared" ca="1" si="145"/>
        <v>0</v>
      </c>
      <c r="Z424" s="3" t="str">
        <f t="shared" ca="1" si="146"/>
        <v>4601</v>
      </c>
      <c r="AA424" s="3" t="str">
        <f t="shared" ca="1" si="147"/>
        <v>[SP+1]</v>
      </c>
      <c r="AB424" s="3" t="str">
        <f ca="1">" "
&amp;AF424
&amp;IF(AND(OR(K424=5,K424=6),MOD(INT(J424/1000),10)=1)," A2","")
&amp;IF(AND(NOT(I424),J424=109,OFFSET(program!$B$2,0,disasm!$A424+1)&gt;0,NOT(ISNUMBER(FIND(" A1 "," "&amp;AF424&amp;" "))))," AUTOLABEL","")
&amp;" "</f>
        <v xml:space="preserve">  </v>
      </c>
    </row>
    <row r="425" spans="1:32" x14ac:dyDescent="0.2">
      <c r="A425" s="1">
        <f t="shared" ca="1" si="127"/>
        <v>2291</v>
      </c>
      <c r="B425" s="2" t="str">
        <f t="shared" ca="1" si="128"/>
        <v>fun2281+10</v>
      </c>
      <c r="C425" s="3" t="str">
        <f ca="1">_xlfn.TEXTJOIN(" ",FALSE,OFFSET(program!$B$2,0,A425,1,M425))</f>
        <v>21101 0 13 2</v>
      </c>
      <c r="D425" s="4" t="str">
        <f ca="1">IF($H425="data",".dat "&amp;Y425,
IF($H425="str",".str "&amp;_xlfn.TEXTJOIN(" ",FALSE,OFFSET(program!$B$2,0,A425+1,1,M425-1)),
IF(O425&lt;&gt;0,"LD"&amp;O425&amp;"  "&amp;CHOOSE(O425,Y425,Z425)&amp;", "&amp;AA425,
$L425&amp;" "&amp;_xlfn.TEXTJOIN(", ",TRUE,$Y425:$AA425)
)))</f>
        <v>LD2  13, [SP+2]</v>
      </c>
      <c r="E425" s="19" t="b">
        <f t="shared" ca="1" si="129"/>
        <v>1</v>
      </c>
      <c r="F425" s="5" t="str">
        <f t="shared" ca="1" si="130"/>
        <v>fun2281</v>
      </c>
      <c r="G425" s="5">
        <f t="shared" ca="1" si="131"/>
        <v>2281</v>
      </c>
      <c r="H425" s="5" t="str">
        <f t="shared" si="132"/>
        <v>code</v>
      </c>
      <c r="I425" s="13" t="b">
        <f t="shared" si="133"/>
        <v>0</v>
      </c>
      <c r="J425" s="6">
        <f ca="1">OFFSET(program!$B$2,0,disasm!A425)</f>
        <v>21101</v>
      </c>
      <c r="K425" s="7">
        <f t="shared" ca="1" si="134"/>
        <v>1</v>
      </c>
      <c r="L425" s="7" t="str">
        <f t="shared" ca="1" si="135"/>
        <v xml:space="preserve">ADD </v>
      </c>
      <c r="M425" s="7">
        <f t="shared" ca="1" si="136"/>
        <v>4</v>
      </c>
      <c r="N425" s="7">
        <f t="shared" ca="1" si="137"/>
        <v>3</v>
      </c>
      <c r="O425" s="7">
        <f t="shared" ca="1" si="138"/>
        <v>2</v>
      </c>
      <c r="P425" s="8">
        <f t="shared" ca="1" si="139"/>
        <v>1</v>
      </c>
      <c r="Q425" s="8">
        <f t="shared" ca="1" si="140"/>
        <v>1</v>
      </c>
      <c r="R425" s="8">
        <f t="shared" ca="1" si="141"/>
        <v>2</v>
      </c>
      <c r="S425" s="8" t="str">
        <f t="shared" ca="1" si="142"/>
        <v>num</v>
      </c>
      <c r="T425" s="8" t="str">
        <f t="shared" ca="1" si="143"/>
        <v>num</v>
      </c>
      <c r="U425" s="8" t="str">
        <f t="shared" ca="1" si="144"/>
        <v>num</v>
      </c>
      <c r="V425" s="7">
        <f ca="1">IF(P425="","",OFFSET(program!$B$2,0,disasm!$A425+COLUMN()-COLUMN($V425)+IF($I425,0,1)))</f>
        <v>0</v>
      </c>
      <c r="W425" s="7">
        <f ca="1">IF(Q425="","",OFFSET(program!$B$2,0,disasm!$A425+COLUMN()-COLUMN($V425)+IF($I425,0,1)))</f>
        <v>13</v>
      </c>
      <c r="X425" s="7">
        <f ca="1">IF(R425="","",OFFSET(program!$B$2,0,disasm!$A425+COLUMN()-COLUMN($V425)+IF($I425,0,1)))</f>
        <v>2</v>
      </c>
      <c r="Y425" s="3" t="str">
        <f t="shared" ca="1" si="145"/>
        <v>0</v>
      </c>
      <c r="Z425" s="3" t="str">
        <f t="shared" ca="1" si="146"/>
        <v>13</v>
      </c>
      <c r="AA425" s="3" t="str">
        <f t="shared" ca="1" si="147"/>
        <v>[SP+2]</v>
      </c>
      <c r="AB425" s="3" t="str">
        <f ca="1">" "
&amp;AF425
&amp;IF(AND(OR(K425=5,K425=6),MOD(INT(J425/1000),10)=1)," A2","")
&amp;IF(AND(NOT(I425),J425=109,OFFSET(program!$B$2,0,disasm!$A425+1)&gt;0,NOT(ISNUMBER(FIND(" A1 "," "&amp;AF425&amp;" "))))," AUTOLABEL","")
&amp;" "</f>
        <v xml:space="preserve">  </v>
      </c>
    </row>
    <row r="426" spans="1:32" x14ac:dyDescent="0.2">
      <c r="A426" s="1">
        <f t="shared" ca="1" si="127"/>
        <v>2295</v>
      </c>
      <c r="B426" s="2" t="str">
        <f t="shared" ca="1" si="128"/>
        <v>fun2281+14</v>
      </c>
      <c r="C426" s="3" t="str">
        <f ca="1">_xlfn.TEXTJOIN(" ",FALSE,OFFSET(program!$B$2,0,A426,1,M426))</f>
        <v>21102 4 1 3</v>
      </c>
      <c r="D426" s="4" t="str">
        <f ca="1">IF($H426="data",".dat "&amp;Y426,
IF($H426="str",".str "&amp;_xlfn.TEXTJOIN(" ",FALSE,OFFSET(program!$B$2,0,A426+1,1,M426-1)),
IF(O426&lt;&gt;0,"LD"&amp;O426&amp;"  "&amp;CHOOSE(O426,Y426,Z426)&amp;", "&amp;AA426,
$L426&amp;" "&amp;_xlfn.TEXTJOIN(", ",TRUE,$Y426:$AA426)
)))</f>
        <v>LD1  4, [SP+3]</v>
      </c>
      <c r="E426" s="19" t="b">
        <f t="shared" ca="1" si="129"/>
        <v>1</v>
      </c>
      <c r="F426" s="5" t="str">
        <f t="shared" ca="1" si="130"/>
        <v>fun2281</v>
      </c>
      <c r="G426" s="5">
        <f t="shared" ca="1" si="131"/>
        <v>2281</v>
      </c>
      <c r="H426" s="5" t="str">
        <f t="shared" si="132"/>
        <v>code</v>
      </c>
      <c r="I426" s="13" t="b">
        <f t="shared" si="133"/>
        <v>0</v>
      </c>
      <c r="J426" s="6">
        <f ca="1">OFFSET(program!$B$2,0,disasm!A426)</f>
        <v>21102</v>
      </c>
      <c r="K426" s="7">
        <f t="shared" ca="1" si="134"/>
        <v>2</v>
      </c>
      <c r="L426" s="7" t="str">
        <f t="shared" ca="1" si="135"/>
        <v xml:space="preserve">MUL </v>
      </c>
      <c r="M426" s="7">
        <f t="shared" ca="1" si="136"/>
        <v>4</v>
      </c>
      <c r="N426" s="7">
        <f t="shared" ca="1" si="137"/>
        <v>3</v>
      </c>
      <c r="O426" s="7">
        <f t="shared" ca="1" si="138"/>
        <v>1</v>
      </c>
      <c r="P426" s="8">
        <f t="shared" ca="1" si="139"/>
        <v>1</v>
      </c>
      <c r="Q426" s="8">
        <f t="shared" ca="1" si="140"/>
        <v>1</v>
      </c>
      <c r="R426" s="8">
        <f t="shared" ca="1" si="141"/>
        <v>2</v>
      </c>
      <c r="S426" s="8" t="str">
        <f t="shared" ca="1" si="142"/>
        <v>num</v>
      </c>
      <c r="T426" s="8" t="str">
        <f t="shared" ca="1" si="143"/>
        <v>num</v>
      </c>
      <c r="U426" s="8" t="str">
        <f t="shared" ca="1" si="144"/>
        <v>num</v>
      </c>
      <c r="V426" s="7">
        <f ca="1">IF(P426="","",OFFSET(program!$B$2,0,disasm!$A426+COLUMN()-COLUMN($V426)+IF($I426,0,1)))</f>
        <v>4</v>
      </c>
      <c r="W426" s="7">
        <f ca="1">IF(Q426="","",OFFSET(program!$B$2,0,disasm!$A426+COLUMN()-COLUMN($V426)+IF($I426,0,1)))</f>
        <v>1</v>
      </c>
      <c r="X426" s="7">
        <f ca="1">IF(R426="","",OFFSET(program!$B$2,0,disasm!$A426+COLUMN()-COLUMN($V426)+IF($I426,0,1)))</f>
        <v>3</v>
      </c>
      <c r="Y426" s="3" t="str">
        <f t="shared" ca="1" si="145"/>
        <v>4</v>
      </c>
      <c r="Z426" s="3" t="str">
        <f t="shared" ca="1" si="146"/>
        <v>1</v>
      </c>
      <c r="AA426" s="3" t="str">
        <f t="shared" ca="1" si="147"/>
        <v>[SP+3]</v>
      </c>
      <c r="AB426" s="3" t="str">
        <f ca="1">" "
&amp;AF426
&amp;IF(AND(OR(K426=5,K426=6),MOD(INT(J426/1000),10)=1)," A2","")
&amp;IF(AND(NOT(I426),J426=109,OFFSET(program!$B$2,0,disasm!$A426+1)&gt;0,NOT(ISNUMBER(FIND(" A1 "," "&amp;AF426&amp;" "))))," AUTOLABEL","")
&amp;" "</f>
        <v xml:space="preserve">  </v>
      </c>
    </row>
    <row r="427" spans="1:32" x14ac:dyDescent="0.2">
      <c r="A427" s="1">
        <f t="shared" ca="1" si="127"/>
        <v>2299</v>
      </c>
      <c r="B427" s="2" t="str">
        <f t="shared" ca="1" si="128"/>
        <v>fun2281+18</v>
      </c>
      <c r="C427" s="3" t="str">
        <f ca="1">_xlfn.TEXTJOIN(" ",FALSE,OFFSET(program!$B$2,0,A427,1,M427))</f>
        <v>21101 0 2329 4</v>
      </c>
      <c r="D427" s="4" t="str">
        <f ca="1">IF($H427="data",".dat "&amp;Y427,
IF($H427="str",".str "&amp;_xlfn.TEXTJOIN(" ",FALSE,OFFSET(program!$B$2,0,A427+1,1,M427-1)),
IF(O427&lt;&gt;0,"LD"&amp;O427&amp;"  "&amp;CHOOSE(O427,Y427,Z427)&amp;", "&amp;AA427,
$L427&amp;" "&amp;_xlfn.TEXTJOIN(", ",TRUE,$Y427:$AA427)
)))</f>
        <v>LD2  2329, [SP+4]</v>
      </c>
      <c r="E427" s="19" t="b">
        <f t="shared" ca="1" si="129"/>
        <v>1</v>
      </c>
      <c r="F427" s="5" t="str">
        <f t="shared" ca="1" si="130"/>
        <v>fun2281</v>
      </c>
      <c r="G427" s="5">
        <f t="shared" ca="1" si="131"/>
        <v>2281</v>
      </c>
      <c r="H427" s="5" t="str">
        <f t="shared" si="132"/>
        <v>code</v>
      </c>
      <c r="I427" s="13" t="b">
        <f t="shared" si="133"/>
        <v>0</v>
      </c>
      <c r="J427" s="6">
        <f ca="1">OFFSET(program!$B$2,0,disasm!A427)</f>
        <v>21101</v>
      </c>
      <c r="K427" s="7">
        <f t="shared" ca="1" si="134"/>
        <v>1</v>
      </c>
      <c r="L427" s="7" t="str">
        <f t="shared" ca="1" si="135"/>
        <v xml:space="preserve">ADD </v>
      </c>
      <c r="M427" s="7">
        <f t="shared" ca="1" si="136"/>
        <v>4</v>
      </c>
      <c r="N427" s="7">
        <f t="shared" ca="1" si="137"/>
        <v>3</v>
      </c>
      <c r="O427" s="7">
        <f t="shared" ca="1" si="138"/>
        <v>2</v>
      </c>
      <c r="P427" s="8">
        <f t="shared" ca="1" si="139"/>
        <v>1</v>
      </c>
      <c r="Q427" s="8">
        <f t="shared" ca="1" si="140"/>
        <v>1</v>
      </c>
      <c r="R427" s="8">
        <f t="shared" ca="1" si="141"/>
        <v>2</v>
      </c>
      <c r="S427" s="8" t="str">
        <f t="shared" ca="1" si="142"/>
        <v>num</v>
      </c>
      <c r="T427" s="8" t="str">
        <f t="shared" ca="1" si="143"/>
        <v>num</v>
      </c>
      <c r="U427" s="8" t="str">
        <f t="shared" ca="1" si="144"/>
        <v>num</v>
      </c>
      <c r="V427" s="7">
        <f ca="1">IF(P427="","",OFFSET(program!$B$2,0,disasm!$A427+COLUMN()-COLUMN($V427)+IF($I427,0,1)))</f>
        <v>0</v>
      </c>
      <c r="W427" s="7">
        <f ca="1">IF(Q427="","",OFFSET(program!$B$2,0,disasm!$A427+COLUMN()-COLUMN($V427)+IF($I427,0,1)))</f>
        <v>2329</v>
      </c>
      <c r="X427" s="7">
        <f ca="1">IF(R427="","",OFFSET(program!$B$2,0,disasm!$A427+COLUMN()-COLUMN($V427)+IF($I427,0,1)))</f>
        <v>4</v>
      </c>
      <c r="Y427" s="3" t="str">
        <f t="shared" ca="1" si="145"/>
        <v>0</v>
      </c>
      <c r="Z427" s="3" t="str">
        <f t="shared" ca="1" si="146"/>
        <v>2329</v>
      </c>
      <c r="AA427" s="3" t="str">
        <f t="shared" ca="1" si="147"/>
        <v>[SP+4]</v>
      </c>
      <c r="AB427" s="3" t="str">
        <f ca="1">" "
&amp;AF427
&amp;IF(AND(OR(K427=5,K427=6),MOD(INT(J427/1000),10)=1)," A2","")
&amp;IF(AND(NOT(I427),J427=109,OFFSET(program!$B$2,0,disasm!$A427+1)&gt;0,NOT(ISNUMBER(FIND(" A1 "," "&amp;AF427&amp;" "))))," AUTOLABEL","")
&amp;" "</f>
        <v xml:space="preserve">  </v>
      </c>
    </row>
    <row r="428" spans="1:32" x14ac:dyDescent="0.2">
      <c r="A428" s="1">
        <f t="shared" ca="1" si="127"/>
        <v>2303</v>
      </c>
      <c r="B428" s="2" t="str">
        <f t="shared" ca="1" si="128"/>
        <v>fun2281+22</v>
      </c>
      <c r="C428" s="3" t="str">
        <f ca="1">_xlfn.TEXTJOIN(" ",FALSE,OFFSET(program!$B$2,0,A428,1,M428))</f>
        <v>21102 1 2310 0</v>
      </c>
      <c r="D428" s="4" t="str">
        <f ca="1">IF($H428="data",".dat "&amp;Y428,
IF($H428="str",".str "&amp;_xlfn.TEXTJOIN(" ",FALSE,OFFSET(program!$B$2,0,A428+1,1,M428-1)),
IF(O428&lt;&gt;0,"LD"&amp;O428&amp;"  "&amp;CHOOSE(O428,Y428,Z428)&amp;", "&amp;AA428,
$L428&amp;" "&amp;_xlfn.TEXTJOIN(", ",TRUE,$Y428:$AA428)
)))</f>
        <v>LD2  2310, [SP+0]</v>
      </c>
      <c r="E428" s="19" t="b">
        <f t="shared" ca="1" si="129"/>
        <v>1</v>
      </c>
      <c r="F428" s="5" t="str">
        <f t="shared" ca="1" si="130"/>
        <v>fun2281</v>
      </c>
      <c r="G428" s="5">
        <f t="shared" ca="1" si="131"/>
        <v>2281</v>
      </c>
      <c r="H428" s="5" t="str">
        <f t="shared" si="132"/>
        <v>code</v>
      </c>
      <c r="I428" s="13" t="b">
        <f t="shared" si="133"/>
        <v>0</v>
      </c>
      <c r="J428" s="6">
        <f ca="1">OFFSET(program!$B$2,0,disasm!A428)</f>
        <v>21102</v>
      </c>
      <c r="K428" s="7">
        <f t="shared" ca="1" si="134"/>
        <v>2</v>
      </c>
      <c r="L428" s="7" t="str">
        <f t="shared" ca="1" si="135"/>
        <v xml:space="preserve">MUL </v>
      </c>
      <c r="M428" s="7">
        <f t="shared" ca="1" si="136"/>
        <v>4</v>
      </c>
      <c r="N428" s="7">
        <f t="shared" ca="1" si="137"/>
        <v>3</v>
      </c>
      <c r="O428" s="7">
        <f t="shared" ca="1" si="138"/>
        <v>2</v>
      </c>
      <c r="P428" s="8">
        <f t="shared" ca="1" si="139"/>
        <v>1</v>
      </c>
      <c r="Q428" s="8">
        <f t="shared" ca="1" si="140"/>
        <v>1</v>
      </c>
      <c r="R428" s="8">
        <f t="shared" ca="1" si="141"/>
        <v>2</v>
      </c>
      <c r="S428" s="8" t="str">
        <f t="shared" ca="1" si="142"/>
        <v>num</v>
      </c>
      <c r="T428" s="8" t="str">
        <f t="shared" ca="1" si="143"/>
        <v>num</v>
      </c>
      <c r="U428" s="8" t="str">
        <f t="shared" ca="1" si="144"/>
        <v>num</v>
      </c>
      <c r="V428" s="7">
        <f ca="1">IF(P428="","",OFFSET(program!$B$2,0,disasm!$A428+COLUMN()-COLUMN($V428)+IF($I428,0,1)))</f>
        <v>1</v>
      </c>
      <c r="W428" s="7">
        <f ca="1">IF(Q428="","",OFFSET(program!$B$2,0,disasm!$A428+COLUMN()-COLUMN($V428)+IF($I428,0,1)))</f>
        <v>2310</v>
      </c>
      <c r="X428" s="7">
        <f ca="1">IF(R428="","",OFFSET(program!$B$2,0,disasm!$A428+COLUMN()-COLUMN($V428)+IF($I428,0,1)))</f>
        <v>0</v>
      </c>
      <c r="Y428" s="3" t="str">
        <f t="shared" ca="1" si="145"/>
        <v>1</v>
      </c>
      <c r="Z428" s="3" t="str">
        <f t="shared" ca="1" si="146"/>
        <v>2310</v>
      </c>
      <c r="AA428" s="3" t="str">
        <f t="shared" ca="1" si="147"/>
        <v>[SP+0]</v>
      </c>
      <c r="AB428" s="3" t="str">
        <f ca="1">" "
&amp;AF428
&amp;IF(AND(OR(K428=5,K428=6),MOD(INT(J428/1000),10)=1)," A2","")
&amp;IF(AND(NOT(I428),J428=109,OFFSET(program!$B$2,0,disasm!$A428+1)&gt;0,NOT(ISNUMBER(FIND(" A1 "," "&amp;AF428&amp;" "))))," AUTOLABEL","")
&amp;" "</f>
        <v xml:space="preserve">  </v>
      </c>
    </row>
    <row r="429" spans="1:32" x14ac:dyDescent="0.2">
      <c r="A429" s="1">
        <f t="shared" ca="1" si="127"/>
        <v>2307</v>
      </c>
      <c r="B429" s="2" t="str">
        <f t="shared" ca="1" si="128"/>
        <v>fun2281+26</v>
      </c>
      <c r="C429" s="3" t="str">
        <f ca="1">_xlfn.TEXTJOIN(" ",FALSE,OFFSET(program!$B$2,0,A429,1,M429))</f>
        <v>1105 1 1130</v>
      </c>
      <c r="D429" s="4" t="str">
        <f ca="1">IF($H429="data",".dat "&amp;Y429,
IF($H429="str",".str "&amp;_xlfn.TEXTJOIN(" ",FALSE,OFFSET(program!$B$2,0,A429+1,1,M429-1)),
IF(O429&lt;&gt;0,"LD"&amp;O429&amp;"  "&amp;CHOOSE(O429,Y429,Z429)&amp;", "&amp;AA429,
$L429&amp;" "&amp;_xlfn.TEXTJOIN(", ",TRUE,$Y429:$AA429)
)))</f>
        <v>J!=0 1, repeat_items</v>
      </c>
      <c r="E429" s="19" t="b">
        <f t="shared" ca="1" si="129"/>
        <v>1</v>
      </c>
      <c r="F429" s="5" t="str">
        <f t="shared" ca="1" si="130"/>
        <v>fun2281</v>
      </c>
      <c r="G429" s="5">
        <f t="shared" ca="1" si="131"/>
        <v>2281</v>
      </c>
      <c r="H429" s="5" t="str">
        <f t="shared" si="132"/>
        <v>code</v>
      </c>
      <c r="I429" s="13" t="b">
        <f t="shared" si="133"/>
        <v>0</v>
      </c>
      <c r="J429" s="6">
        <f ca="1">OFFSET(program!$B$2,0,disasm!A429)</f>
        <v>1105</v>
      </c>
      <c r="K429" s="7">
        <f t="shared" ca="1" si="134"/>
        <v>5</v>
      </c>
      <c r="L429" s="7" t="str">
        <f t="shared" ca="1" si="135"/>
        <v>J!=0</v>
      </c>
      <c r="M429" s="7">
        <f t="shared" ca="1" si="136"/>
        <v>3</v>
      </c>
      <c r="N429" s="7">
        <f t="shared" ca="1" si="137"/>
        <v>2</v>
      </c>
      <c r="O429" s="7">
        <f t="shared" ca="1" si="138"/>
        <v>0</v>
      </c>
      <c r="P429" s="8">
        <f t="shared" ca="1" si="139"/>
        <v>1</v>
      </c>
      <c r="Q429" s="8">
        <f t="shared" ca="1" si="140"/>
        <v>1</v>
      </c>
      <c r="R429" s="8" t="str">
        <f t="shared" ca="1" si="141"/>
        <v/>
      </c>
      <c r="S429" s="8" t="str">
        <f t="shared" ca="1" si="142"/>
        <v>num</v>
      </c>
      <c r="T429" s="8" t="str">
        <f t="shared" ca="1" si="143"/>
        <v>addr</v>
      </c>
      <c r="U429" s="8" t="str">
        <f t="shared" ca="1" si="144"/>
        <v/>
      </c>
      <c r="V429" s="7">
        <f ca="1">IF(P429="","",OFFSET(program!$B$2,0,disasm!$A429+COLUMN()-COLUMN($V429)+IF($I429,0,1)))</f>
        <v>1</v>
      </c>
      <c r="W429" s="7">
        <f ca="1">IF(Q429="","",OFFSET(program!$B$2,0,disasm!$A429+COLUMN()-COLUMN($V429)+IF($I429,0,1)))</f>
        <v>1130</v>
      </c>
      <c r="X429" s="7" t="str">
        <f ca="1">IF(R429="","",OFFSET(program!$B$2,0,disasm!$A429+COLUMN()-COLUMN($V429)+IF($I429,0,1)))</f>
        <v/>
      </c>
      <c r="Y429" s="3" t="str">
        <f t="shared" ca="1" si="145"/>
        <v>1</v>
      </c>
      <c r="Z429" s="3" t="str">
        <f t="shared" ca="1" si="146"/>
        <v>repeat_items</v>
      </c>
      <c r="AA429" s="3" t="str">
        <f t="shared" ca="1" si="147"/>
        <v/>
      </c>
      <c r="AB429" s="3" t="str">
        <f ca="1">" "
&amp;AF429
&amp;IF(AND(OR(K429=5,K429=6),MOD(INT(J429/1000),10)=1)," A2","")
&amp;IF(AND(NOT(I429),J429=109,OFFSET(program!$B$2,0,disasm!$A429+1)&gt;0,NOT(ISNUMBER(FIND(" A1 "," "&amp;AF429&amp;" "))))," AUTOLABEL","")
&amp;" "</f>
        <v xml:space="preserve">  A2 </v>
      </c>
    </row>
    <row r="430" spans="1:32" x14ac:dyDescent="0.2">
      <c r="A430" s="1">
        <f t="shared" ca="1" si="127"/>
        <v>2310</v>
      </c>
      <c r="B430" s="2" t="str">
        <f t="shared" ca="1" si="128"/>
        <v>fun2281+29</v>
      </c>
      <c r="C430" s="3" t="str">
        <f ca="1">_xlfn.TEXTJOIN(" ",FALSE,OFFSET(program!$B$2,0,A430,1,M430))</f>
        <v>1005 2280 2324</v>
      </c>
      <c r="D430" s="4" t="str">
        <f ca="1">IF($H430="data",".dat "&amp;Y430,
IF($H430="str",".str "&amp;_xlfn.TEXTJOIN(" ",FALSE,OFFSET(program!$B$2,0,A430+1,1,M430-1)),
IF(O430&lt;&gt;0,"LD"&amp;O430&amp;"  "&amp;CHOOSE(O430,Y430,Z430)&amp;", "&amp;AA430,
$L430&amp;" "&amp;_xlfn.TEXTJOIN(", ",TRUE,$Y430:$AA430)
)))</f>
        <v>J!=0 [fun2173+107], fun2281+43</v>
      </c>
      <c r="E430" s="19" t="b">
        <f t="shared" ca="1" si="129"/>
        <v>1</v>
      </c>
      <c r="F430" s="5" t="str">
        <f t="shared" ca="1" si="130"/>
        <v>fun2281</v>
      </c>
      <c r="G430" s="5">
        <f t="shared" ca="1" si="131"/>
        <v>2281</v>
      </c>
      <c r="H430" s="5" t="str">
        <f t="shared" si="132"/>
        <v>code</v>
      </c>
      <c r="I430" s="13" t="b">
        <f t="shared" si="133"/>
        <v>0</v>
      </c>
      <c r="J430" s="6">
        <f ca="1">OFFSET(program!$B$2,0,disasm!A430)</f>
        <v>1005</v>
      </c>
      <c r="K430" s="7">
        <f t="shared" ca="1" si="134"/>
        <v>5</v>
      </c>
      <c r="L430" s="7" t="str">
        <f t="shared" ca="1" si="135"/>
        <v>J!=0</v>
      </c>
      <c r="M430" s="7">
        <f t="shared" ca="1" si="136"/>
        <v>3</v>
      </c>
      <c r="N430" s="7">
        <f t="shared" ca="1" si="137"/>
        <v>2</v>
      </c>
      <c r="O430" s="7">
        <f t="shared" ca="1" si="138"/>
        <v>0</v>
      </c>
      <c r="P430" s="8">
        <f t="shared" ca="1" si="139"/>
        <v>0</v>
      </c>
      <c r="Q430" s="8">
        <f t="shared" ca="1" si="140"/>
        <v>1</v>
      </c>
      <c r="R430" s="8" t="str">
        <f t="shared" ca="1" si="141"/>
        <v/>
      </c>
      <c r="S430" s="8" t="str">
        <f t="shared" ca="1" si="142"/>
        <v>addr</v>
      </c>
      <c r="T430" s="8" t="str">
        <f t="shared" ca="1" si="143"/>
        <v>addr</v>
      </c>
      <c r="U430" s="8" t="str">
        <f t="shared" ca="1" si="144"/>
        <v/>
      </c>
      <c r="V430" s="7">
        <f ca="1">IF(P430="","",OFFSET(program!$B$2,0,disasm!$A430+COLUMN()-COLUMN($V430)+IF($I430,0,1)))</f>
        <v>2280</v>
      </c>
      <c r="W430" s="7">
        <f ca="1">IF(Q430="","",OFFSET(program!$B$2,0,disasm!$A430+COLUMN()-COLUMN($V430)+IF($I430,0,1)))</f>
        <v>2324</v>
      </c>
      <c r="X430" s="7" t="str">
        <f ca="1">IF(R430="","",OFFSET(program!$B$2,0,disasm!$A430+COLUMN()-COLUMN($V430)+IF($I430,0,1)))</f>
        <v/>
      </c>
      <c r="Y430" s="3" t="str">
        <f t="shared" ca="1" si="145"/>
        <v>[fun2173+107]</v>
      </c>
      <c r="Z430" s="3" t="str">
        <f t="shared" ca="1" si="146"/>
        <v>fun2281+43</v>
      </c>
      <c r="AA430" s="3" t="str">
        <f t="shared" ca="1" si="147"/>
        <v/>
      </c>
      <c r="AB430" s="3" t="str">
        <f ca="1">" "
&amp;AF430
&amp;IF(AND(OR(K430=5,K430=6),MOD(INT(J430/1000),10)=1)," A2","")
&amp;IF(AND(NOT(I430),J430=109,OFFSET(program!$B$2,0,disasm!$A430+1)&gt;0,NOT(ISNUMBER(FIND(" A1 "," "&amp;AF430&amp;" "))))," AUTOLABEL","")
&amp;" "</f>
        <v xml:space="preserve">  A2 </v>
      </c>
    </row>
    <row r="431" spans="1:32" x14ac:dyDescent="0.2">
      <c r="A431" s="1">
        <f t="shared" ca="1" si="127"/>
        <v>2313</v>
      </c>
      <c r="B431" s="2" t="str">
        <f t="shared" ca="1" si="128"/>
        <v>fun2281+32</v>
      </c>
      <c r="C431" s="3" t="str">
        <f ca="1">_xlfn.TEXTJOIN(" ",FALSE,OFFSET(program!$B$2,0,A431,1,M431))</f>
        <v>21101 0 273 1</v>
      </c>
      <c r="D431" s="4" t="str">
        <f ca="1">IF($H431="data",".dat "&amp;Y431,
IF($H431="str",".str "&amp;_xlfn.TEXTJOIN(" ",FALSE,OFFSET(program!$B$2,0,A431+1,1,M431-1)),
IF(O431&lt;&gt;0,"LD"&amp;O431&amp;"  "&amp;CHOOSE(O431,Y431,Z431)&amp;", "&amp;AA431,
$L431&amp;" "&amp;_xlfn.TEXTJOIN(", ",TRUE,$Y431:$AA431)
)))</f>
        <v>LD2  273, [SP+1]</v>
      </c>
      <c r="E431" s="19" t="b">
        <f t="shared" ca="1" si="129"/>
        <v>1</v>
      </c>
      <c r="F431" s="5" t="str">
        <f t="shared" ca="1" si="130"/>
        <v>fun2281</v>
      </c>
      <c r="G431" s="5">
        <f t="shared" ca="1" si="131"/>
        <v>2281</v>
      </c>
      <c r="H431" s="5" t="str">
        <f t="shared" si="132"/>
        <v>code</v>
      </c>
      <c r="I431" s="13" t="b">
        <f t="shared" si="133"/>
        <v>0</v>
      </c>
      <c r="J431" s="6">
        <f ca="1">OFFSET(program!$B$2,0,disasm!A431)</f>
        <v>21101</v>
      </c>
      <c r="K431" s="7">
        <f t="shared" ca="1" si="134"/>
        <v>1</v>
      </c>
      <c r="L431" s="7" t="str">
        <f t="shared" ca="1" si="135"/>
        <v xml:space="preserve">ADD </v>
      </c>
      <c r="M431" s="7">
        <f t="shared" ca="1" si="136"/>
        <v>4</v>
      </c>
      <c r="N431" s="7">
        <f t="shared" ca="1" si="137"/>
        <v>3</v>
      </c>
      <c r="O431" s="7">
        <f t="shared" ca="1" si="138"/>
        <v>2</v>
      </c>
      <c r="P431" s="8">
        <f t="shared" ca="1" si="139"/>
        <v>1</v>
      </c>
      <c r="Q431" s="8">
        <f t="shared" ca="1" si="140"/>
        <v>1</v>
      </c>
      <c r="R431" s="8">
        <f t="shared" ca="1" si="141"/>
        <v>2</v>
      </c>
      <c r="S431" s="8" t="str">
        <f t="shared" ca="1" si="142"/>
        <v>num</v>
      </c>
      <c r="T431" s="8" t="str">
        <f t="shared" ca="1" si="143"/>
        <v>num</v>
      </c>
      <c r="U431" s="8" t="str">
        <f t="shared" ca="1" si="144"/>
        <v>num</v>
      </c>
      <c r="V431" s="7">
        <f ca="1">IF(P431="","",OFFSET(program!$B$2,0,disasm!$A431+COLUMN()-COLUMN($V431)+IF($I431,0,1)))</f>
        <v>0</v>
      </c>
      <c r="W431" s="7">
        <f ca="1">IF(Q431="","",OFFSET(program!$B$2,0,disasm!$A431+COLUMN()-COLUMN($V431)+IF($I431,0,1)))</f>
        <v>273</v>
      </c>
      <c r="X431" s="7">
        <f ca="1">IF(R431="","",OFFSET(program!$B$2,0,disasm!$A431+COLUMN()-COLUMN($V431)+IF($I431,0,1)))</f>
        <v>1</v>
      </c>
      <c r="Y431" s="3" t="str">
        <f t="shared" ca="1" si="145"/>
        <v>0</v>
      </c>
      <c r="Z431" s="3" t="str">
        <f t="shared" ca="1" si="146"/>
        <v>273</v>
      </c>
      <c r="AA431" s="3" t="str">
        <f t="shared" ca="1" si="147"/>
        <v>[SP+1]</v>
      </c>
      <c r="AB431" s="3" t="str">
        <f ca="1">" "
&amp;AF431
&amp;IF(AND(OR(K431=5,K431=6),MOD(INT(J431/1000),10)=1)," A2","")
&amp;IF(AND(NOT(I431),J431=109,OFFSET(program!$B$2,0,disasm!$A431+1)&gt;0,NOT(ISNUMBER(FIND(" A1 "," "&amp;AF431&amp;" "))))," AUTOLABEL","")
&amp;" "</f>
        <v xml:space="preserve">  </v>
      </c>
    </row>
    <row r="432" spans="1:32" x14ac:dyDescent="0.2">
      <c r="A432" s="1">
        <f t="shared" ca="1" si="127"/>
        <v>2317</v>
      </c>
      <c r="B432" s="2" t="str">
        <f t="shared" ca="1" si="128"/>
        <v>fun2281+36</v>
      </c>
      <c r="C432" s="3" t="str">
        <f ca="1">_xlfn.TEXTJOIN(" ",FALSE,OFFSET(program!$B$2,0,A432,1,M432))</f>
        <v>21102 2324 1 0</v>
      </c>
      <c r="D432" s="4" t="str">
        <f ca="1">IF($H432="data",".dat "&amp;Y432,
IF($H432="str",".str "&amp;_xlfn.TEXTJOIN(" ",FALSE,OFFSET(program!$B$2,0,A432+1,1,M432-1)),
IF(O432&lt;&gt;0,"LD"&amp;O432&amp;"  "&amp;CHOOSE(O432,Y432,Z432)&amp;", "&amp;AA432,
$L432&amp;" "&amp;_xlfn.TEXTJOIN(", ",TRUE,$Y432:$AA432)
)))</f>
        <v>LD1  2324, [SP+0]</v>
      </c>
      <c r="E432" s="19" t="b">
        <f t="shared" ca="1" si="129"/>
        <v>1</v>
      </c>
      <c r="F432" s="5" t="str">
        <f t="shared" ca="1" si="130"/>
        <v>fun2281</v>
      </c>
      <c r="G432" s="5">
        <f t="shared" ca="1" si="131"/>
        <v>2281</v>
      </c>
      <c r="H432" s="5" t="str">
        <f t="shared" si="132"/>
        <v>code</v>
      </c>
      <c r="I432" s="13" t="b">
        <f t="shared" si="133"/>
        <v>0</v>
      </c>
      <c r="J432" s="6">
        <f ca="1">OFFSET(program!$B$2,0,disasm!A432)</f>
        <v>21102</v>
      </c>
      <c r="K432" s="7">
        <f t="shared" ca="1" si="134"/>
        <v>2</v>
      </c>
      <c r="L432" s="7" t="str">
        <f t="shared" ca="1" si="135"/>
        <v xml:space="preserve">MUL </v>
      </c>
      <c r="M432" s="7">
        <f t="shared" ca="1" si="136"/>
        <v>4</v>
      </c>
      <c r="N432" s="7">
        <f t="shared" ca="1" si="137"/>
        <v>3</v>
      </c>
      <c r="O432" s="7">
        <f t="shared" ca="1" si="138"/>
        <v>1</v>
      </c>
      <c r="P432" s="8">
        <f t="shared" ca="1" si="139"/>
        <v>1</v>
      </c>
      <c r="Q432" s="8">
        <f t="shared" ca="1" si="140"/>
        <v>1</v>
      </c>
      <c r="R432" s="8">
        <f t="shared" ca="1" si="141"/>
        <v>2</v>
      </c>
      <c r="S432" s="8" t="str">
        <f t="shared" ca="1" si="142"/>
        <v>num</v>
      </c>
      <c r="T432" s="8" t="str">
        <f t="shared" ca="1" si="143"/>
        <v>num</v>
      </c>
      <c r="U432" s="8" t="str">
        <f t="shared" ca="1" si="144"/>
        <v>num</v>
      </c>
      <c r="V432" s="7">
        <f ca="1">IF(P432="","",OFFSET(program!$B$2,0,disasm!$A432+COLUMN()-COLUMN($V432)+IF($I432,0,1)))</f>
        <v>2324</v>
      </c>
      <c r="W432" s="7">
        <f ca="1">IF(Q432="","",OFFSET(program!$B$2,0,disasm!$A432+COLUMN()-COLUMN($V432)+IF($I432,0,1)))</f>
        <v>1</v>
      </c>
      <c r="X432" s="7">
        <f ca="1">IF(R432="","",OFFSET(program!$B$2,0,disasm!$A432+COLUMN()-COLUMN($V432)+IF($I432,0,1)))</f>
        <v>0</v>
      </c>
      <c r="Y432" s="3" t="str">
        <f t="shared" ca="1" si="145"/>
        <v>2324</v>
      </c>
      <c r="Z432" s="3" t="str">
        <f t="shared" ca="1" si="146"/>
        <v>1</v>
      </c>
      <c r="AA432" s="3" t="str">
        <f t="shared" ca="1" si="147"/>
        <v>[SP+0]</v>
      </c>
      <c r="AB432" s="3" t="str">
        <f ca="1">" "
&amp;AF432
&amp;IF(AND(OR(K432=5,K432=6),MOD(INT(J432/1000),10)=1)," A2","")
&amp;IF(AND(NOT(I432),J432=109,OFFSET(program!$B$2,0,disasm!$A432+1)&gt;0,NOT(ISNUMBER(FIND(" A1 "," "&amp;AF432&amp;" "))))," AUTOLABEL","")
&amp;" "</f>
        <v xml:space="preserve">  </v>
      </c>
    </row>
    <row r="433" spans="1:28" x14ac:dyDescent="0.2">
      <c r="A433" s="1">
        <f t="shared" ca="1" si="127"/>
        <v>2321</v>
      </c>
      <c r="B433" s="2" t="str">
        <f t="shared" ca="1" si="128"/>
        <v>fun2281+40</v>
      </c>
      <c r="C433" s="3" t="str">
        <f ca="1">_xlfn.TEXTJOIN(" ",FALSE,OFFSET(program!$B$2,0,A433,1,M433))</f>
        <v>1106 0 1234</v>
      </c>
      <c r="D433" s="4" t="str">
        <f ca="1">IF($H433="data",".dat "&amp;Y433,
IF($H433="str",".str "&amp;_xlfn.TEXTJOIN(" ",FALSE,OFFSET(program!$B$2,0,A433+1,1,M433-1)),
IF(O433&lt;&gt;0,"LD"&amp;O433&amp;"  "&amp;CHOOSE(O433,Y433,Z433)&amp;", "&amp;AA433,
$L433&amp;" "&amp;_xlfn.TEXTJOIN(", ",TRUE,$Y433:$AA433)
)))</f>
        <v>J=0  0, print_coded_string</v>
      </c>
      <c r="E433" s="19" t="b">
        <f t="shared" ca="1" si="129"/>
        <v>1</v>
      </c>
      <c r="F433" s="5" t="str">
        <f t="shared" ca="1" si="130"/>
        <v>fun2281</v>
      </c>
      <c r="G433" s="5">
        <f t="shared" ca="1" si="131"/>
        <v>2281</v>
      </c>
      <c r="H433" s="5" t="str">
        <f t="shared" si="132"/>
        <v>code</v>
      </c>
      <c r="I433" s="13" t="b">
        <f t="shared" si="133"/>
        <v>0</v>
      </c>
      <c r="J433" s="6">
        <f ca="1">OFFSET(program!$B$2,0,disasm!A433)</f>
        <v>1106</v>
      </c>
      <c r="K433" s="7">
        <f t="shared" ca="1" si="134"/>
        <v>6</v>
      </c>
      <c r="L433" s="7" t="str">
        <f t="shared" ca="1" si="135"/>
        <v xml:space="preserve">J=0 </v>
      </c>
      <c r="M433" s="7">
        <f t="shared" ca="1" si="136"/>
        <v>3</v>
      </c>
      <c r="N433" s="7">
        <f t="shared" ca="1" si="137"/>
        <v>2</v>
      </c>
      <c r="O433" s="7">
        <f t="shared" ca="1" si="138"/>
        <v>0</v>
      </c>
      <c r="P433" s="8">
        <f t="shared" ca="1" si="139"/>
        <v>1</v>
      </c>
      <c r="Q433" s="8">
        <f t="shared" ca="1" si="140"/>
        <v>1</v>
      </c>
      <c r="R433" s="8" t="str">
        <f t="shared" ca="1" si="141"/>
        <v/>
      </c>
      <c r="S433" s="8" t="str">
        <f t="shared" ca="1" si="142"/>
        <v>num</v>
      </c>
      <c r="T433" s="8" t="str">
        <f t="shared" ca="1" si="143"/>
        <v>addr</v>
      </c>
      <c r="U433" s="8" t="str">
        <f t="shared" ca="1" si="144"/>
        <v/>
      </c>
      <c r="V433" s="7">
        <f ca="1">IF(P433="","",OFFSET(program!$B$2,0,disasm!$A433+COLUMN()-COLUMN($V433)+IF($I433,0,1)))</f>
        <v>0</v>
      </c>
      <c r="W433" s="7">
        <f ca="1">IF(Q433="","",OFFSET(program!$B$2,0,disasm!$A433+COLUMN()-COLUMN($V433)+IF($I433,0,1)))</f>
        <v>1234</v>
      </c>
      <c r="X433" s="7" t="str">
        <f ca="1">IF(R433="","",OFFSET(program!$B$2,0,disasm!$A433+COLUMN()-COLUMN($V433)+IF($I433,0,1)))</f>
        <v/>
      </c>
      <c r="Y433" s="3" t="str">
        <f t="shared" ca="1" si="145"/>
        <v>0</v>
      </c>
      <c r="Z433" s="3" t="str">
        <f t="shared" ca="1" si="146"/>
        <v>print_coded_string</v>
      </c>
      <c r="AA433" s="3" t="str">
        <f t="shared" ca="1" si="147"/>
        <v/>
      </c>
      <c r="AB433" s="3" t="str">
        <f ca="1">" "
&amp;AF433
&amp;IF(AND(OR(K433=5,K433=6),MOD(INT(J433/1000),10)=1)," A2","")
&amp;IF(AND(NOT(I433),J433=109,OFFSET(program!$B$2,0,disasm!$A433+1)&gt;0,NOT(ISNUMBER(FIND(" A1 "," "&amp;AF433&amp;" "))))," AUTOLABEL","")
&amp;" "</f>
        <v xml:space="preserve">  A2 </v>
      </c>
    </row>
    <row r="434" spans="1:28" x14ac:dyDescent="0.2">
      <c r="A434" s="1">
        <f t="shared" ca="1" si="127"/>
        <v>2324</v>
      </c>
      <c r="B434" s="2" t="str">
        <f t="shared" ca="1" si="128"/>
        <v>fun2281+43</v>
      </c>
      <c r="C434" s="3" t="str">
        <f ca="1">_xlfn.TEXTJOIN(" ",FALSE,OFFSET(program!$B$2,0,A434,1,M434))</f>
        <v>109 -1</v>
      </c>
      <c r="D434" s="4" t="str">
        <f ca="1">IF($H434="data",".dat "&amp;Y434,
IF($H434="str",".str "&amp;_xlfn.TEXTJOIN(" ",FALSE,OFFSET(program!$B$2,0,A434+1,1,M434-1)),
IF(O434&lt;&gt;0,"LD"&amp;O434&amp;"  "&amp;CHOOSE(O434,Y434,Z434)&amp;", "&amp;AA434,
$L434&amp;" "&amp;_xlfn.TEXTJOIN(", ",TRUE,$Y434:$AA434)
)))</f>
        <v>SP+  -1</v>
      </c>
      <c r="E434" s="19" t="b">
        <f t="shared" ca="1" si="129"/>
        <v>1</v>
      </c>
      <c r="F434" s="5" t="str">
        <f t="shared" ca="1" si="130"/>
        <v>fun2281</v>
      </c>
      <c r="G434" s="5">
        <f t="shared" ca="1" si="131"/>
        <v>2281</v>
      </c>
      <c r="H434" s="5" t="str">
        <f t="shared" si="132"/>
        <v>code</v>
      </c>
      <c r="I434" s="13" t="b">
        <f t="shared" si="133"/>
        <v>0</v>
      </c>
      <c r="J434" s="6">
        <f ca="1">OFFSET(program!$B$2,0,disasm!A434)</f>
        <v>109</v>
      </c>
      <c r="K434" s="7">
        <f t="shared" ca="1" si="134"/>
        <v>9</v>
      </c>
      <c r="L434" s="7" t="str">
        <f t="shared" ca="1" si="135"/>
        <v xml:space="preserve">SP+ </v>
      </c>
      <c r="M434" s="7">
        <f t="shared" ca="1" si="136"/>
        <v>2</v>
      </c>
      <c r="N434" s="7">
        <f t="shared" ca="1" si="137"/>
        <v>1</v>
      </c>
      <c r="O434" s="7">
        <f t="shared" ca="1" si="138"/>
        <v>0</v>
      </c>
      <c r="P434" s="8">
        <f t="shared" ca="1" si="139"/>
        <v>1</v>
      </c>
      <c r="Q434" s="8" t="str">
        <f t="shared" ca="1" si="140"/>
        <v/>
      </c>
      <c r="R434" s="8" t="str">
        <f t="shared" ca="1" si="141"/>
        <v/>
      </c>
      <c r="S434" s="8" t="str">
        <f t="shared" ca="1" si="142"/>
        <v>num</v>
      </c>
      <c r="T434" s="8" t="str">
        <f t="shared" ca="1" si="143"/>
        <v/>
      </c>
      <c r="U434" s="8" t="str">
        <f t="shared" ca="1" si="144"/>
        <v/>
      </c>
      <c r="V434" s="7">
        <f ca="1">IF(P434="","",OFFSET(program!$B$2,0,disasm!$A434+COLUMN()-COLUMN($V434)+IF($I434,0,1)))</f>
        <v>-1</v>
      </c>
      <c r="W434" s="7" t="str">
        <f ca="1">IF(Q434="","",OFFSET(program!$B$2,0,disasm!$A434+COLUMN()-COLUMN($V434)+IF($I434,0,1)))</f>
        <v/>
      </c>
      <c r="X434" s="7" t="str">
        <f ca="1">IF(R434="","",OFFSET(program!$B$2,0,disasm!$A434+COLUMN()-COLUMN($V434)+IF($I434,0,1)))</f>
        <v/>
      </c>
      <c r="Y434" s="3" t="str">
        <f t="shared" ca="1" si="145"/>
        <v>-1</v>
      </c>
      <c r="Z434" s="3" t="str">
        <f t="shared" ca="1" si="146"/>
        <v/>
      </c>
      <c r="AA434" s="3" t="str">
        <f t="shared" ca="1" si="147"/>
        <v/>
      </c>
      <c r="AB434" s="3" t="str">
        <f ca="1">" "
&amp;AF434
&amp;IF(AND(OR(K434=5,K434=6),MOD(INT(J434/1000),10)=1)," A2","")
&amp;IF(AND(NOT(I434),J434=109,OFFSET(program!$B$2,0,disasm!$A434+1)&gt;0,NOT(ISNUMBER(FIND(" A1 "," "&amp;AF434&amp;" "))))," AUTOLABEL","")
&amp;" "</f>
        <v xml:space="preserve">  </v>
      </c>
    </row>
    <row r="435" spans="1:28" x14ac:dyDescent="0.2">
      <c r="A435" s="1">
        <f t="shared" ca="1" si="127"/>
        <v>2326</v>
      </c>
      <c r="B435" s="2" t="str">
        <f t="shared" ca="1" si="128"/>
        <v>fun2281+45</v>
      </c>
      <c r="C435" s="3" t="str">
        <f ca="1">_xlfn.TEXTJOIN(" ",FALSE,OFFSET(program!$B$2,0,A435,1,M435))</f>
        <v>2106 0 0</v>
      </c>
      <c r="D435" s="4" t="str">
        <f ca="1">IF($H435="data",".dat "&amp;Y435,
IF($H435="str",".str "&amp;_xlfn.TEXTJOIN(" ",FALSE,OFFSET(program!$B$2,0,A435+1,1,M435-1)),
IF(O435&lt;&gt;0,"LD"&amp;O435&amp;"  "&amp;CHOOSE(O435,Y435,Z435)&amp;", "&amp;AA435,
$L435&amp;" "&amp;_xlfn.TEXTJOIN(", ",TRUE,$Y435:$AA435)
)))</f>
        <v>J=0  0, [SP+0]</v>
      </c>
      <c r="E435" s="19" t="b">
        <f t="shared" ca="1" si="129"/>
        <v>1</v>
      </c>
      <c r="F435" s="5" t="str">
        <f t="shared" ca="1" si="130"/>
        <v>fun2281</v>
      </c>
      <c r="G435" s="5">
        <f t="shared" ca="1" si="131"/>
        <v>2281</v>
      </c>
      <c r="H435" s="5" t="str">
        <f t="shared" si="132"/>
        <v>code</v>
      </c>
      <c r="I435" s="13" t="b">
        <f t="shared" si="133"/>
        <v>0</v>
      </c>
      <c r="J435" s="6">
        <f ca="1">OFFSET(program!$B$2,0,disasm!A435)</f>
        <v>2106</v>
      </c>
      <c r="K435" s="7">
        <f t="shared" ca="1" si="134"/>
        <v>6</v>
      </c>
      <c r="L435" s="7" t="str">
        <f t="shared" ca="1" si="135"/>
        <v xml:space="preserve">J=0 </v>
      </c>
      <c r="M435" s="7">
        <f t="shared" ca="1" si="136"/>
        <v>3</v>
      </c>
      <c r="N435" s="7">
        <f t="shared" ca="1" si="137"/>
        <v>2</v>
      </c>
      <c r="O435" s="7">
        <f t="shared" ca="1" si="138"/>
        <v>0</v>
      </c>
      <c r="P435" s="8">
        <f t="shared" ca="1" si="139"/>
        <v>1</v>
      </c>
      <c r="Q435" s="8">
        <f t="shared" ca="1" si="140"/>
        <v>2</v>
      </c>
      <c r="R435" s="8" t="str">
        <f t="shared" ca="1" si="141"/>
        <v/>
      </c>
      <c r="S435" s="8" t="str">
        <f t="shared" ca="1" si="142"/>
        <v>num</v>
      </c>
      <c r="T435" s="8" t="str">
        <f t="shared" ca="1" si="143"/>
        <v>num</v>
      </c>
      <c r="U435" s="8" t="str">
        <f t="shared" ca="1" si="144"/>
        <v/>
      </c>
      <c r="V435" s="7">
        <f ca="1">IF(P435="","",OFFSET(program!$B$2,0,disasm!$A435+COLUMN()-COLUMN($V435)+IF($I435,0,1)))</f>
        <v>0</v>
      </c>
      <c r="W435" s="7">
        <f ca="1">IF(Q435="","",OFFSET(program!$B$2,0,disasm!$A435+COLUMN()-COLUMN($V435)+IF($I435,0,1)))</f>
        <v>0</v>
      </c>
      <c r="X435" s="7" t="str">
        <f ca="1">IF(R435="","",OFFSET(program!$B$2,0,disasm!$A435+COLUMN()-COLUMN($V435)+IF($I435,0,1)))</f>
        <v/>
      </c>
      <c r="Y435" s="3" t="str">
        <f t="shared" ca="1" si="145"/>
        <v>0</v>
      </c>
      <c r="Z435" s="3" t="str">
        <f t="shared" ca="1" si="146"/>
        <v>[SP+0]</v>
      </c>
      <c r="AA435" s="3" t="str">
        <f t="shared" ca="1" si="147"/>
        <v/>
      </c>
      <c r="AB435" s="3" t="str">
        <f ca="1">" "
&amp;AF435
&amp;IF(AND(OR(K435=5,K435=6),MOD(INT(J435/1000),10)=1)," A2","")
&amp;IF(AND(NOT(I435),J435=109,OFFSET(program!$B$2,0,disasm!$A435+1)&gt;0,NOT(ISNUMBER(FIND(" A1 "," "&amp;AF435&amp;" "))))," AUTOLABEL","")
&amp;" "</f>
        <v xml:space="preserve">  </v>
      </c>
    </row>
    <row r="436" spans="1:28" x14ac:dyDescent="0.2">
      <c r="A436" s="1">
        <f t="shared" ca="1" si="127"/>
        <v>2329</v>
      </c>
      <c r="B436" s="2" t="str">
        <f t="shared" ca="1" si="128"/>
        <v>fun2329</v>
      </c>
      <c r="C436" s="3" t="str">
        <f ca="1">_xlfn.TEXTJOIN(" ",FALSE,OFFSET(program!$B$2,0,A436,1,M436))</f>
        <v>109 3</v>
      </c>
      <c r="D436" s="4" t="str">
        <f ca="1">IF($H436="data",".dat "&amp;Y436,
IF($H436="str",".str "&amp;_xlfn.TEXTJOIN(" ",FALSE,OFFSET(program!$B$2,0,A436+1,1,M436-1)),
IF(O436&lt;&gt;0,"LD"&amp;O436&amp;"  "&amp;CHOOSE(O436,Y436,Z436)&amp;", "&amp;AA436,
$L436&amp;" "&amp;_xlfn.TEXTJOIN(", ",TRUE,$Y436:$AA436)
)))</f>
        <v>SP+  3</v>
      </c>
      <c r="E436" s="19" t="b">
        <f t="shared" ca="1" si="129"/>
        <v>0</v>
      </c>
      <c r="F436" s="5" t="str">
        <f t="shared" ca="1" si="130"/>
        <v>fun2329</v>
      </c>
      <c r="G436" s="5">
        <f t="shared" ca="1" si="131"/>
        <v>2329</v>
      </c>
      <c r="H436" s="5" t="str">
        <f t="shared" si="132"/>
        <v>code</v>
      </c>
      <c r="I436" s="13" t="b">
        <f t="shared" si="133"/>
        <v>0</v>
      </c>
      <c r="J436" s="6">
        <f ca="1">OFFSET(program!$B$2,0,disasm!A436)</f>
        <v>109</v>
      </c>
      <c r="K436" s="7">
        <f t="shared" ca="1" si="134"/>
        <v>9</v>
      </c>
      <c r="L436" s="7" t="str">
        <f t="shared" ca="1" si="135"/>
        <v xml:space="preserve">SP+ </v>
      </c>
      <c r="M436" s="7">
        <f t="shared" ca="1" si="136"/>
        <v>2</v>
      </c>
      <c r="N436" s="7">
        <f t="shared" ca="1" si="137"/>
        <v>1</v>
      </c>
      <c r="O436" s="7">
        <f t="shared" ca="1" si="138"/>
        <v>0</v>
      </c>
      <c r="P436" s="8">
        <f t="shared" ca="1" si="139"/>
        <v>1</v>
      </c>
      <c r="Q436" s="8" t="str">
        <f t="shared" ca="1" si="140"/>
        <v/>
      </c>
      <c r="R436" s="8" t="str">
        <f t="shared" ca="1" si="141"/>
        <v/>
      </c>
      <c r="S436" s="8" t="str">
        <f t="shared" ca="1" si="142"/>
        <v>num</v>
      </c>
      <c r="T436" s="8" t="str">
        <f t="shared" ca="1" si="143"/>
        <v/>
      </c>
      <c r="U436" s="8" t="str">
        <f t="shared" ca="1" si="144"/>
        <v/>
      </c>
      <c r="V436" s="7">
        <f ca="1">IF(P436="","",OFFSET(program!$B$2,0,disasm!$A436+COLUMN()-COLUMN($V436)+IF($I436,0,1)))</f>
        <v>3</v>
      </c>
      <c r="W436" s="7" t="str">
        <f ca="1">IF(Q436="","",OFFSET(program!$B$2,0,disasm!$A436+COLUMN()-COLUMN($V436)+IF($I436,0,1)))</f>
        <v/>
      </c>
      <c r="X436" s="7" t="str">
        <f ca="1">IF(R436="","",OFFSET(program!$B$2,0,disasm!$A436+COLUMN()-COLUMN($V436)+IF($I436,0,1)))</f>
        <v/>
      </c>
      <c r="Y436" s="3" t="str">
        <f t="shared" ca="1" si="145"/>
        <v>3</v>
      </c>
      <c r="Z436" s="3" t="str">
        <f t="shared" ca="1" si="146"/>
        <v/>
      </c>
      <c r="AA436" s="3" t="str">
        <f t="shared" ca="1" si="147"/>
        <v/>
      </c>
      <c r="AB436" s="3" t="str">
        <f ca="1">" "
&amp;AF436
&amp;IF(AND(OR(K436=5,K436=6),MOD(INT(J436/1000),10)=1)," A2","")
&amp;IF(AND(NOT(I436),J436=109,OFFSET(program!$B$2,0,disasm!$A436+1)&gt;0,NOT(ISNUMBER(FIND(" A1 "," "&amp;AF436&amp;" "))))," AUTOLABEL","")
&amp;" "</f>
        <v xml:space="preserve">  AUTOLABEL </v>
      </c>
    </row>
    <row r="437" spans="1:28" x14ac:dyDescent="0.2">
      <c r="A437" s="1">
        <f t="shared" ca="1" si="127"/>
        <v>2331</v>
      </c>
      <c r="B437" s="2" t="str">
        <f t="shared" ca="1" si="128"/>
        <v>fun2329+2</v>
      </c>
      <c r="C437" s="3" t="str">
        <f ca="1">_xlfn.TEXTJOIN(" ",FALSE,OFFSET(program!$B$2,0,A437,1,M437))</f>
        <v>1005 2280 2413</v>
      </c>
      <c r="D437" s="4" t="str">
        <f ca="1">IF($H437="data",".dat "&amp;Y437,
IF($H437="str",".str "&amp;_xlfn.TEXTJOIN(" ",FALSE,OFFSET(program!$B$2,0,A437+1,1,M437-1)),
IF(O437&lt;&gt;0,"LD"&amp;O437&amp;"  "&amp;CHOOSE(O437,Y437,Z437)&amp;", "&amp;AA437,
$L437&amp;" "&amp;_xlfn.TEXTJOIN(", ",TRUE,$Y437:$AA437)
)))</f>
        <v>J!=0 [fun2173+107], fun2329+84</v>
      </c>
      <c r="E437" s="19" t="b">
        <f t="shared" ca="1" si="129"/>
        <v>0</v>
      </c>
      <c r="F437" s="5" t="str">
        <f t="shared" ca="1" si="130"/>
        <v>fun2329</v>
      </c>
      <c r="G437" s="5">
        <f t="shared" ca="1" si="131"/>
        <v>2329</v>
      </c>
      <c r="H437" s="5" t="str">
        <f t="shared" si="132"/>
        <v>code</v>
      </c>
      <c r="I437" s="13" t="b">
        <f t="shared" si="133"/>
        <v>0</v>
      </c>
      <c r="J437" s="6">
        <f ca="1">OFFSET(program!$B$2,0,disasm!A437)</f>
        <v>1005</v>
      </c>
      <c r="K437" s="7">
        <f t="shared" ca="1" si="134"/>
        <v>5</v>
      </c>
      <c r="L437" s="7" t="str">
        <f t="shared" ca="1" si="135"/>
        <v>J!=0</v>
      </c>
      <c r="M437" s="7">
        <f t="shared" ca="1" si="136"/>
        <v>3</v>
      </c>
      <c r="N437" s="7">
        <f t="shared" ca="1" si="137"/>
        <v>2</v>
      </c>
      <c r="O437" s="7">
        <f t="shared" ca="1" si="138"/>
        <v>0</v>
      </c>
      <c r="P437" s="8">
        <f t="shared" ca="1" si="139"/>
        <v>0</v>
      </c>
      <c r="Q437" s="8">
        <f t="shared" ca="1" si="140"/>
        <v>1</v>
      </c>
      <c r="R437" s="8" t="str">
        <f t="shared" ca="1" si="141"/>
        <v/>
      </c>
      <c r="S437" s="8" t="str">
        <f t="shared" ca="1" si="142"/>
        <v>addr</v>
      </c>
      <c r="T437" s="8" t="str">
        <f t="shared" ca="1" si="143"/>
        <v>addr</v>
      </c>
      <c r="U437" s="8" t="str">
        <f t="shared" ca="1" si="144"/>
        <v/>
      </c>
      <c r="V437" s="7">
        <f ca="1">IF(P437="","",OFFSET(program!$B$2,0,disasm!$A437+COLUMN()-COLUMN($V437)+IF($I437,0,1)))</f>
        <v>2280</v>
      </c>
      <c r="W437" s="7">
        <f ca="1">IF(Q437="","",OFFSET(program!$B$2,0,disasm!$A437+COLUMN()-COLUMN($V437)+IF($I437,0,1)))</f>
        <v>2413</v>
      </c>
      <c r="X437" s="7" t="str">
        <f ca="1">IF(R437="","",OFFSET(program!$B$2,0,disasm!$A437+COLUMN()-COLUMN($V437)+IF($I437,0,1)))</f>
        <v/>
      </c>
      <c r="Y437" s="3" t="str">
        <f t="shared" ca="1" si="145"/>
        <v>[fun2173+107]</v>
      </c>
      <c r="Z437" s="3" t="str">
        <f t="shared" ca="1" si="146"/>
        <v>fun2329+84</v>
      </c>
      <c r="AA437" s="3" t="str">
        <f t="shared" ca="1" si="147"/>
        <v/>
      </c>
      <c r="AB437" s="3" t="str">
        <f ca="1">" "
&amp;AF437
&amp;IF(AND(OR(K437=5,K437=6),MOD(INT(J437/1000),10)=1)," A2","")
&amp;IF(AND(NOT(I437),J437=109,OFFSET(program!$B$2,0,disasm!$A437+1)&gt;0,NOT(ISNUMBER(FIND(" A1 "," "&amp;AF437&amp;" "))))," AUTOLABEL","")
&amp;" "</f>
        <v xml:space="preserve">  A2 </v>
      </c>
    </row>
    <row r="438" spans="1:28" x14ac:dyDescent="0.2">
      <c r="A438" s="1">
        <f t="shared" ca="1" si="127"/>
        <v>2334</v>
      </c>
      <c r="B438" s="2" t="str">
        <f t="shared" ca="1" si="128"/>
        <v>fun2329+5</v>
      </c>
      <c r="C438" s="3" t="str">
        <f ca="1">_xlfn.TEXTJOIN(" ",FALSE,OFFSET(program!$B$2,0,A438,1,M438))</f>
        <v>1201 -2 0 2339</v>
      </c>
      <c r="D438" s="4" t="str">
        <f ca="1">IF($H438="data",".dat "&amp;Y438,
IF($H438="str",".str "&amp;_xlfn.TEXTJOIN(" ",FALSE,OFFSET(program!$B$2,0,A438+1,1,M438-1)),
IF(O438&lt;&gt;0,"LD"&amp;O438&amp;"  "&amp;CHOOSE(O438,Y438,Z438)&amp;", "&amp;AA438,
$L438&amp;" "&amp;_xlfn.TEXTJOIN(", ",TRUE,$Y438:$AA438)
)))</f>
        <v>LD1  [SP-2], [fun2329+9.a1]</v>
      </c>
      <c r="E438" s="19" t="b">
        <f t="shared" ca="1" si="129"/>
        <v>0</v>
      </c>
      <c r="F438" s="5" t="str">
        <f t="shared" ca="1" si="130"/>
        <v>fun2329</v>
      </c>
      <c r="G438" s="5">
        <f t="shared" ca="1" si="131"/>
        <v>2329</v>
      </c>
      <c r="H438" s="5" t="str">
        <f t="shared" si="132"/>
        <v>code</v>
      </c>
      <c r="I438" s="13" t="b">
        <f t="shared" si="133"/>
        <v>0</v>
      </c>
      <c r="J438" s="6">
        <f ca="1">OFFSET(program!$B$2,0,disasm!A438)</f>
        <v>1201</v>
      </c>
      <c r="K438" s="7">
        <f t="shared" ca="1" si="134"/>
        <v>1</v>
      </c>
      <c r="L438" s="7" t="str">
        <f t="shared" ca="1" si="135"/>
        <v xml:space="preserve">ADD </v>
      </c>
      <c r="M438" s="7">
        <f t="shared" ca="1" si="136"/>
        <v>4</v>
      </c>
      <c r="N438" s="7">
        <f t="shared" ca="1" si="137"/>
        <v>3</v>
      </c>
      <c r="O438" s="7">
        <f t="shared" ca="1" si="138"/>
        <v>1</v>
      </c>
      <c r="P438" s="8">
        <f t="shared" ca="1" si="139"/>
        <v>2</v>
      </c>
      <c r="Q438" s="8">
        <f t="shared" ca="1" si="140"/>
        <v>1</v>
      </c>
      <c r="R438" s="8">
        <f t="shared" ca="1" si="141"/>
        <v>0</v>
      </c>
      <c r="S438" s="8" t="str">
        <f t="shared" ca="1" si="142"/>
        <v>num</v>
      </c>
      <c r="T438" s="8" t="str">
        <f t="shared" ca="1" si="143"/>
        <v>num</v>
      </c>
      <c r="U438" s="8" t="str">
        <f t="shared" ca="1" si="144"/>
        <v>addr</v>
      </c>
      <c r="V438" s="7">
        <f ca="1">IF(P438="","",OFFSET(program!$B$2,0,disasm!$A438+COLUMN()-COLUMN($V438)+IF($I438,0,1)))</f>
        <v>-2</v>
      </c>
      <c r="W438" s="7">
        <f ca="1">IF(Q438="","",OFFSET(program!$B$2,0,disasm!$A438+COLUMN()-COLUMN($V438)+IF($I438,0,1)))</f>
        <v>0</v>
      </c>
      <c r="X438" s="7">
        <f ca="1">IF(R438="","",OFFSET(program!$B$2,0,disasm!$A438+COLUMN()-COLUMN($V438)+IF($I438,0,1)))</f>
        <v>2339</v>
      </c>
      <c r="Y438" s="3" t="str">
        <f t="shared" ca="1" si="145"/>
        <v>[SP-2]</v>
      </c>
      <c r="Z438" s="3" t="str">
        <f t="shared" ca="1" si="146"/>
        <v>0</v>
      </c>
      <c r="AA438" s="3" t="str">
        <f t="shared" ca="1" si="147"/>
        <v>[fun2329+9.a1]</v>
      </c>
      <c r="AB438" s="3" t="str">
        <f ca="1">" "
&amp;AF438
&amp;IF(AND(OR(K438=5,K438=6),MOD(INT(J438/1000),10)=1)," A2","")
&amp;IF(AND(NOT(I438),J438=109,OFFSET(program!$B$2,0,disasm!$A438+1)&gt;0,NOT(ISNUMBER(FIND(" A1 "," "&amp;AF438&amp;" "))))," AUTOLABEL","")
&amp;" "</f>
        <v xml:space="preserve">  </v>
      </c>
    </row>
    <row r="439" spans="1:28" x14ac:dyDescent="0.2">
      <c r="A439" s="1">
        <f t="shared" ca="1" si="127"/>
        <v>2338</v>
      </c>
      <c r="B439" s="2" t="str">
        <f t="shared" ca="1" si="128"/>
        <v>fun2329+9</v>
      </c>
      <c r="C439" s="3" t="str">
        <f ca="1">_xlfn.TEXTJOIN(" ",FALSE,OFFSET(program!$B$2,0,A439,1,M439))</f>
        <v>21008 0 -1 -1</v>
      </c>
      <c r="D439" s="4" t="str">
        <f ca="1">IF($H439="data",".dat "&amp;Y439,
IF($H439="str",".str "&amp;_xlfn.TEXTJOIN(" ",FALSE,OFFSET(program!$B$2,0,A439+1,1,M439-1)),
IF(O439&lt;&gt;0,"LD"&amp;O439&amp;"  "&amp;CHOOSE(O439,Y439,Z439)&amp;", "&amp;AA439,
$L439&amp;" "&amp;_xlfn.TEXTJOIN(", ",TRUE,$Y439:$AA439)
)))</f>
        <v>CMP= [start], -1, [SP-1]</v>
      </c>
      <c r="E439" s="19" t="b">
        <f t="shared" ca="1" si="129"/>
        <v>0</v>
      </c>
      <c r="F439" s="5" t="str">
        <f t="shared" ca="1" si="130"/>
        <v>fun2329</v>
      </c>
      <c r="G439" s="5">
        <f t="shared" ca="1" si="131"/>
        <v>2329</v>
      </c>
      <c r="H439" s="5" t="str">
        <f t="shared" si="132"/>
        <v>code</v>
      </c>
      <c r="I439" s="13" t="b">
        <f t="shared" si="133"/>
        <v>0</v>
      </c>
      <c r="J439" s="6">
        <f ca="1">OFFSET(program!$B$2,0,disasm!A439)</f>
        <v>21008</v>
      </c>
      <c r="K439" s="7">
        <f t="shared" ca="1" si="134"/>
        <v>8</v>
      </c>
      <c r="L439" s="7" t="str">
        <f t="shared" ca="1" si="135"/>
        <v>CMP=</v>
      </c>
      <c r="M439" s="7">
        <f t="shared" ca="1" si="136"/>
        <v>4</v>
      </c>
      <c r="N439" s="7">
        <f t="shared" ca="1" si="137"/>
        <v>3</v>
      </c>
      <c r="O439" s="7">
        <f t="shared" ca="1" si="138"/>
        <v>0</v>
      </c>
      <c r="P439" s="8">
        <f t="shared" ca="1" si="139"/>
        <v>0</v>
      </c>
      <c r="Q439" s="8">
        <f t="shared" ca="1" si="140"/>
        <v>1</v>
      </c>
      <c r="R439" s="8">
        <f t="shared" ca="1" si="141"/>
        <v>2</v>
      </c>
      <c r="S439" s="8" t="str">
        <f t="shared" ca="1" si="142"/>
        <v>addr</v>
      </c>
      <c r="T439" s="8" t="str">
        <f t="shared" ca="1" si="143"/>
        <v>num</v>
      </c>
      <c r="U439" s="8" t="str">
        <f t="shared" ca="1" si="144"/>
        <v>num</v>
      </c>
      <c r="V439" s="7">
        <f ca="1">IF(P439="","",OFFSET(program!$B$2,0,disasm!$A439+COLUMN()-COLUMN($V439)+IF($I439,0,1)))</f>
        <v>0</v>
      </c>
      <c r="W439" s="7">
        <f ca="1">IF(Q439="","",OFFSET(program!$B$2,0,disasm!$A439+COLUMN()-COLUMN($V439)+IF($I439,0,1)))</f>
        <v>-1</v>
      </c>
      <c r="X439" s="7">
        <f ca="1">IF(R439="","",OFFSET(program!$B$2,0,disasm!$A439+COLUMN()-COLUMN($V439)+IF($I439,0,1)))</f>
        <v>-1</v>
      </c>
      <c r="Y439" s="3" t="str">
        <f t="shared" ca="1" si="145"/>
        <v>[start]</v>
      </c>
      <c r="Z439" s="3" t="str">
        <f t="shared" ca="1" si="146"/>
        <v>-1</v>
      </c>
      <c r="AA439" s="3" t="str">
        <f t="shared" ca="1" si="147"/>
        <v>[SP-1]</v>
      </c>
      <c r="AB439" s="3" t="str">
        <f ca="1">" "
&amp;AF439
&amp;IF(AND(OR(K439=5,K439=6),MOD(INT(J439/1000),10)=1)," A2","")
&amp;IF(AND(NOT(I439),J439=109,OFFSET(program!$B$2,0,disasm!$A439+1)&gt;0,NOT(ISNUMBER(FIND(" A1 "," "&amp;AF439&amp;" "))))," AUTOLABEL","")
&amp;" "</f>
        <v xml:space="preserve">  </v>
      </c>
    </row>
    <row r="440" spans="1:28" x14ac:dyDescent="0.2">
      <c r="A440" s="1">
        <f t="shared" ca="1" si="127"/>
        <v>2342</v>
      </c>
      <c r="B440" s="2" t="str">
        <f t="shared" ca="1" si="128"/>
        <v>fun2329+13</v>
      </c>
      <c r="C440" s="3" t="str">
        <f ca="1">_xlfn.TEXTJOIN(" ",FALSE,OFFSET(program!$B$2,0,A440,1,M440))</f>
        <v>1206 -1 2413</v>
      </c>
      <c r="D440" s="4" t="str">
        <f ca="1">IF($H440="data",".dat "&amp;Y440,
IF($H440="str",".str "&amp;_xlfn.TEXTJOIN(" ",FALSE,OFFSET(program!$B$2,0,A440+1,1,M440-1)),
IF(O440&lt;&gt;0,"LD"&amp;O440&amp;"  "&amp;CHOOSE(O440,Y440,Z440)&amp;", "&amp;AA440,
$L440&amp;" "&amp;_xlfn.TEXTJOIN(", ",TRUE,$Y440:$AA440)
)))</f>
        <v>J=0  [SP-1], fun2329+84</v>
      </c>
      <c r="E440" s="19" t="b">
        <f t="shared" ca="1" si="129"/>
        <v>0</v>
      </c>
      <c r="F440" s="5" t="str">
        <f t="shared" ca="1" si="130"/>
        <v>fun2329</v>
      </c>
      <c r="G440" s="5">
        <f t="shared" ca="1" si="131"/>
        <v>2329</v>
      </c>
      <c r="H440" s="5" t="str">
        <f t="shared" si="132"/>
        <v>code</v>
      </c>
      <c r="I440" s="13" t="b">
        <f t="shared" si="133"/>
        <v>0</v>
      </c>
      <c r="J440" s="6">
        <f ca="1">OFFSET(program!$B$2,0,disasm!A440)</f>
        <v>1206</v>
      </c>
      <c r="K440" s="7">
        <f t="shared" ca="1" si="134"/>
        <v>6</v>
      </c>
      <c r="L440" s="7" t="str">
        <f t="shared" ca="1" si="135"/>
        <v xml:space="preserve">J=0 </v>
      </c>
      <c r="M440" s="7">
        <f t="shared" ca="1" si="136"/>
        <v>3</v>
      </c>
      <c r="N440" s="7">
        <f t="shared" ca="1" si="137"/>
        <v>2</v>
      </c>
      <c r="O440" s="7">
        <f t="shared" ca="1" si="138"/>
        <v>0</v>
      </c>
      <c r="P440" s="8">
        <f t="shared" ca="1" si="139"/>
        <v>2</v>
      </c>
      <c r="Q440" s="8">
        <f t="shared" ca="1" si="140"/>
        <v>1</v>
      </c>
      <c r="R440" s="8" t="str">
        <f t="shared" ca="1" si="141"/>
        <v/>
      </c>
      <c r="S440" s="8" t="str">
        <f t="shared" ca="1" si="142"/>
        <v>num</v>
      </c>
      <c r="T440" s="8" t="str">
        <f t="shared" ca="1" si="143"/>
        <v>addr</v>
      </c>
      <c r="U440" s="8" t="str">
        <f t="shared" ca="1" si="144"/>
        <v/>
      </c>
      <c r="V440" s="7">
        <f ca="1">IF(P440="","",OFFSET(program!$B$2,0,disasm!$A440+COLUMN()-COLUMN($V440)+IF($I440,0,1)))</f>
        <v>-1</v>
      </c>
      <c r="W440" s="7">
        <f ca="1">IF(Q440="","",OFFSET(program!$B$2,0,disasm!$A440+COLUMN()-COLUMN($V440)+IF($I440,0,1)))</f>
        <v>2413</v>
      </c>
      <c r="X440" s="7" t="str">
        <f ca="1">IF(R440="","",OFFSET(program!$B$2,0,disasm!$A440+COLUMN()-COLUMN($V440)+IF($I440,0,1)))</f>
        <v/>
      </c>
      <c r="Y440" s="3" t="str">
        <f t="shared" ca="1" si="145"/>
        <v>[SP-1]</v>
      </c>
      <c r="Z440" s="3" t="str">
        <f t="shared" ca="1" si="146"/>
        <v>fun2329+84</v>
      </c>
      <c r="AA440" s="3" t="str">
        <f t="shared" ca="1" si="147"/>
        <v/>
      </c>
      <c r="AB440" s="3" t="str">
        <f ca="1">" "
&amp;AF440
&amp;IF(AND(OR(K440=5,K440=6),MOD(INT(J440/1000),10)=1)," A2","")
&amp;IF(AND(NOT(I440),J440=109,OFFSET(program!$B$2,0,disasm!$A440+1)&gt;0,NOT(ISNUMBER(FIND(" A1 "," "&amp;AF440&amp;" "))))," AUTOLABEL","")
&amp;" "</f>
        <v xml:space="preserve">  A2 </v>
      </c>
    </row>
    <row r="441" spans="1:28" x14ac:dyDescent="0.2">
      <c r="A441" s="1">
        <f t="shared" ca="1" si="127"/>
        <v>2345</v>
      </c>
      <c r="B441" s="2" t="str">
        <f t="shared" ca="1" si="128"/>
        <v>fun2329+16</v>
      </c>
      <c r="C441" s="3" t="str">
        <f ca="1">_xlfn.TEXTJOIN(" ",FALSE,OFFSET(program!$B$2,0,A441,1,M441))</f>
        <v>1201 -2 1 2351</v>
      </c>
      <c r="D441" s="4" t="str">
        <f ca="1">IF($H441="data",".dat "&amp;Y441,
IF($H441="str",".str "&amp;_xlfn.TEXTJOIN(" ",FALSE,OFFSET(program!$B$2,0,A441+1,1,M441-1)),
IF(O441&lt;&gt;0,"LD"&amp;O441&amp;"  "&amp;CHOOSE(O441,Y441,Z441)&amp;", "&amp;AA441,
$L441&amp;" "&amp;_xlfn.TEXTJOIN(", ",TRUE,$Y441:$AA441)
)))</f>
        <v>ADD  [SP-2], 1, [fun2329+20.a2]</v>
      </c>
      <c r="E441" s="19" t="b">
        <f t="shared" ca="1" si="129"/>
        <v>0</v>
      </c>
      <c r="F441" s="5" t="str">
        <f t="shared" ca="1" si="130"/>
        <v>fun2329</v>
      </c>
      <c r="G441" s="5">
        <f t="shared" ca="1" si="131"/>
        <v>2329</v>
      </c>
      <c r="H441" s="5" t="str">
        <f t="shared" si="132"/>
        <v>code</v>
      </c>
      <c r="I441" s="13" t="b">
        <f t="shared" si="133"/>
        <v>0</v>
      </c>
      <c r="J441" s="6">
        <f ca="1">OFFSET(program!$B$2,0,disasm!A441)</f>
        <v>1201</v>
      </c>
      <c r="K441" s="7">
        <f t="shared" ca="1" si="134"/>
        <v>1</v>
      </c>
      <c r="L441" s="7" t="str">
        <f t="shared" ca="1" si="135"/>
        <v xml:space="preserve">ADD </v>
      </c>
      <c r="M441" s="7">
        <f t="shared" ca="1" si="136"/>
        <v>4</v>
      </c>
      <c r="N441" s="7">
        <f t="shared" ca="1" si="137"/>
        <v>3</v>
      </c>
      <c r="O441" s="7">
        <f t="shared" ca="1" si="138"/>
        <v>0</v>
      </c>
      <c r="P441" s="8">
        <f t="shared" ca="1" si="139"/>
        <v>2</v>
      </c>
      <c r="Q441" s="8">
        <f t="shared" ca="1" si="140"/>
        <v>1</v>
      </c>
      <c r="R441" s="8">
        <f t="shared" ca="1" si="141"/>
        <v>0</v>
      </c>
      <c r="S441" s="8" t="str">
        <f t="shared" ca="1" si="142"/>
        <v>num</v>
      </c>
      <c r="T441" s="8" t="str">
        <f t="shared" ca="1" si="143"/>
        <v>num</v>
      </c>
      <c r="U441" s="8" t="str">
        <f t="shared" ca="1" si="144"/>
        <v>addr</v>
      </c>
      <c r="V441" s="7">
        <f ca="1">IF(P441="","",OFFSET(program!$B$2,0,disasm!$A441+COLUMN()-COLUMN($V441)+IF($I441,0,1)))</f>
        <v>-2</v>
      </c>
      <c r="W441" s="7">
        <f ca="1">IF(Q441="","",OFFSET(program!$B$2,0,disasm!$A441+COLUMN()-COLUMN($V441)+IF($I441,0,1)))</f>
        <v>1</v>
      </c>
      <c r="X441" s="7">
        <f ca="1">IF(R441="","",OFFSET(program!$B$2,0,disasm!$A441+COLUMN()-COLUMN($V441)+IF($I441,0,1)))</f>
        <v>2351</v>
      </c>
      <c r="Y441" s="3" t="str">
        <f t="shared" ca="1" si="145"/>
        <v>[SP-2]</v>
      </c>
      <c r="Z441" s="3" t="str">
        <f t="shared" ca="1" si="146"/>
        <v>1</v>
      </c>
      <c r="AA441" s="3" t="str">
        <f t="shared" ca="1" si="147"/>
        <v>[fun2329+20.a2]</v>
      </c>
      <c r="AB441" s="3" t="str">
        <f ca="1">" "
&amp;AF441
&amp;IF(AND(OR(K441=5,K441=6),MOD(INT(J441/1000),10)=1)," A2","")
&amp;IF(AND(NOT(I441),J441=109,OFFSET(program!$B$2,0,disasm!$A441+1)&gt;0,NOT(ISNUMBER(FIND(" A1 "," "&amp;AF441&amp;" "))))," AUTOLABEL","")
&amp;" "</f>
        <v xml:space="preserve">  </v>
      </c>
    </row>
    <row r="442" spans="1:28" x14ac:dyDescent="0.2">
      <c r="A442" s="1">
        <f t="shared" ca="1" si="127"/>
        <v>2349</v>
      </c>
      <c r="B442" s="2" t="str">
        <f t="shared" ca="1" si="128"/>
        <v>fun2329+20</v>
      </c>
      <c r="C442" s="3" t="str">
        <f ca="1">_xlfn.TEXTJOIN(" ",FALSE,OFFSET(program!$B$2,0,A442,1,M442))</f>
        <v>20101 0 0 -1</v>
      </c>
      <c r="D442" s="4" t="str">
        <f ca="1">IF($H442="data",".dat "&amp;Y442,
IF($H442="str",".str "&amp;_xlfn.TEXTJOIN(" ",FALSE,OFFSET(program!$B$2,0,A442+1,1,M442-1)),
IF(O442&lt;&gt;0,"LD"&amp;O442&amp;"  "&amp;CHOOSE(O442,Y442,Z442)&amp;", "&amp;AA442,
$L442&amp;" "&amp;_xlfn.TEXTJOIN(", ",TRUE,$Y442:$AA442)
)))</f>
        <v>LD2  [start], [SP-1]</v>
      </c>
      <c r="E442" s="19" t="b">
        <f t="shared" ca="1" si="129"/>
        <v>0</v>
      </c>
      <c r="F442" s="5" t="str">
        <f t="shared" ca="1" si="130"/>
        <v>fun2329</v>
      </c>
      <c r="G442" s="5">
        <f t="shared" ca="1" si="131"/>
        <v>2329</v>
      </c>
      <c r="H442" s="5" t="str">
        <f t="shared" si="132"/>
        <v>code</v>
      </c>
      <c r="I442" s="13" t="b">
        <f t="shared" si="133"/>
        <v>0</v>
      </c>
      <c r="J442" s="6">
        <f ca="1">OFFSET(program!$B$2,0,disasm!A442)</f>
        <v>20101</v>
      </c>
      <c r="K442" s="7">
        <f t="shared" ca="1" si="134"/>
        <v>1</v>
      </c>
      <c r="L442" s="7" t="str">
        <f t="shared" ca="1" si="135"/>
        <v xml:space="preserve">ADD </v>
      </c>
      <c r="M442" s="7">
        <f t="shared" ca="1" si="136"/>
        <v>4</v>
      </c>
      <c r="N442" s="7">
        <f t="shared" ca="1" si="137"/>
        <v>3</v>
      </c>
      <c r="O442" s="7">
        <f t="shared" ca="1" si="138"/>
        <v>2</v>
      </c>
      <c r="P442" s="8">
        <f t="shared" ca="1" si="139"/>
        <v>1</v>
      </c>
      <c r="Q442" s="8">
        <f t="shared" ca="1" si="140"/>
        <v>0</v>
      </c>
      <c r="R442" s="8">
        <f t="shared" ca="1" si="141"/>
        <v>2</v>
      </c>
      <c r="S442" s="8" t="str">
        <f t="shared" ca="1" si="142"/>
        <v>num</v>
      </c>
      <c r="T442" s="8" t="str">
        <f t="shared" ca="1" si="143"/>
        <v>addr</v>
      </c>
      <c r="U442" s="8" t="str">
        <f t="shared" ca="1" si="144"/>
        <v>num</v>
      </c>
      <c r="V442" s="7">
        <f ca="1">IF(P442="","",OFFSET(program!$B$2,0,disasm!$A442+COLUMN()-COLUMN($V442)+IF($I442,0,1)))</f>
        <v>0</v>
      </c>
      <c r="W442" s="7">
        <f ca="1">IF(Q442="","",OFFSET(program!$B$2,0,disasm!$A442+COLUMN()-COLUMN($V442)+IF($I442,0,1)))</f>
        <v>0</v>
      </c>
      <c r="X442" s="7">
        <f ca="1">IF(R442="","",OFFSET(program!$B$2,0,disasm!$A442+COLUMN()-COLUMN($V442)+IF($I442,0,1)))</f>
        <v>-1</v>
      </c>
      <c r="Y442" s="3" t="str">
        <f t="shared" ca="1" si="145"/>
        <v>0</v>
      </c>
      <c r="Z442" s="3" t="str">
        <f t="shared" ca="1" si="146"/>
        <v>[start]</v>
      </c>
      <c r="AA442" s="3" t="str">
        <f t="shared" ca="1" si="147"/>
        <v>[SP-1]</v>
      </c>
      <c r="AB442" s="3" t="str">
        <f ca="1">" "
&amp;AF442
&amp;IF(AND(OR(K442=5,K442=6),MOD(INT(J442/1000),10)=1)," A2","")
&amp;IF(AND(NOT(I442),J442=109,OFFSET(program!$B$2,0,disasm!$A442+1)&gt;0,NOT(ISNUMBER(FIND(" A1 "," "&amp;AF442&amp;" "))))," AUTOLABEL","")
&amp;" "</f>
        <v xml:space="preserve">  </v>
      </c>
    </row>
    <row r="443" spans="1:28" x14ac:dyDescent="0.2">
      <c r="A443" s="1">
        <f t="shared" ca="1" si="127"/>
        <v>2353</v>
      </c>
      <c r="B443" s="2" t="str">
        <f t="shared" ca="1" si="128"/>
        <v>fun2329+24</v>
      </c>
      <c r="C443" s="3" t="str">
        <f ca="1">_xlfn.TEXTJOIN(" ",FALSE,OFFSET(program!$B$2,0,A443,1,M443))</f>
        <v>21201 -1 0 1</v>
      </c>
      <c r="D443" s="4" t="str">
        <f ca="1">IF($H443="data",".dat "&amp;Y443,
IF($H443="str",".str "&amp;_xlfn.TEXTJOIN(" ",FALSE,OFFSET(program!$B$2,0,A443+1,1,M443-1)),
IF(O443&lt;&gt;0,"LD"&amp;O443&amp;"  "&amp;CHOOSE(O443,Y443,Z443)&amp;", "&amp;AA443,
$L443&amp;" "&amp;_xlfn.TEXTJOIN(", ",TRUE,$Y443:$AA443)
)))</f>
        <v>LD1  [SP-1], [SP+1]</v>
      </c>
      <c r="E443" s="19" t="b">
        <f t="shared" ca="1" si="129"/>
        <v>0</v>
      </c>
      <c r="F443" s="5" t="str">
        <f t="shared" ca="1" si="130"/>
        <v>fun2329</v>
      </c>
      <c r="G443" s="5">
        <f t="shared" ca="1" si="131"/>
        <v>2329</v>
      </c>
      <c r="H443" s="5" t="str">
        <f t="shared" si="132"/>
        <v>code</v>
      </c>
      <c r="I443" s="13" t="b">
        <f t="shared" si="133"/>
        <v>0</v>
      </c>
      <c r="J443" s="6">
        <f ca="1">OFFSET(program!$B$2,0,disasm!A443)</f>
        <v>21201</v>
      </c>
      <c r="K443" s="7">
        <f t="shared" ca="1" si="134"/>
        <v>1</v>
      </c>
      <c r="L443" s="7" t="str">
        <f t="shared" ca="1" si="135"/>
        <v xml:space="preserve">ADD </v>
      </c>
      <c r="M443" s="7">
        <f t="shared" ca="1" si="136"/>
        <v>4</v>
      </c>
      <c r="N443" s="7">
        <f t="shared" ca="1" si="137"/>
        <v>3</v>
      </c>
      <c r="O443" s="7">
        <f t="shared" ca="1" si="138"/>
        <v>1</v>
      </c>
      <c r="P443" s="8">
        <f t="shared" ca="1" si="139"/>
        <v>2</v>
      </c>
      <c r="Q443" s="8">
        <f t="shared" ca="1" si="140"/>
        <v>1</v>
      </c>
      <c r="R443" s="8">
        <f t="shared" ca="1" si="141"/>
        <v>2</v>
      </c>
      <c r="S443" s="8" t="str">
        <f t="shared" ca="1" si="142"/>
        <v>num</v>
      </c>
      <c r="T443" s="8" t="str">
        <f t="shared" ca="1" si="143"/>
        <v>num</v>
      </c>
      <c r="U443" s="8" t="str">
        <f t="shared" ca="1" si="144"/>
        <v>num</v>
      </c>
      <c r="V443" s="7">
        <f ca="1">IF(P443="","",OFFSET(program!$B$2,0,disasm!$A443+COLUMN()-COLUMN($V443)+IF($I443,0,1)))</f>
        <v>-1</v>
      </c>
      <c r="W443" s="7">
        <f ca="1">IF(Q443="","",OFFSET(program!$B$2,0,disasm!$A443+COLUMN()-COLUMN($V443)+IF($I443,0,1)))</f>
        <v>0</v>
      </c>
      <c r="X443" s="7">
        <f ca="1">IF(R443="","",OFFSET(program!$B$2,0,disasm!$A443+COLUMN()-COLUMN($V443)+IF($I443,0,1)))</f>
        <v>1</v>
      </c>
      <c r="Y443" s="3" t="str">
        <f t="shared" ca="1" si="145"/>
        <v>[SP-1]</v>
      </c>
      <c r="Z443" s="3" t="str">
        <f t="shared" ca="1" si="146"/>
        <v>0</v>
      </c>
      <c r="AA443" s="3" t="str">
        <f t="shared" ca="1" si="147"/>
        <v>[SP+1]</v>
      </c>
      <c r="AB443" s="3" t="str">
        <f ca="1">" "
&amp;AF443
&amp;IF(AND(OR(K443=5,K443=6),MOD(INT(J443/1000),10)=1)," A2","")
&amp;IF(AND(NOT(I443),J443=109,OFFSET(program!$B$2,0,disasm!$A443+1)&gt;0,NOT(ISNUMBER(FIND(" A1 "," "&amp;AF443&amp;" "))))," AUTOLABEL","")
&amp;" "</f>
        <v xml:space="preserve">  </v>
      </c>
    </row>
    <row r="444" spans="1:28" x14ac:dyDescent="0.2">
      <c r="A444" s="1">
        <f t="shared" ca="1" si="127"/>
        <v>2357</v>
      </c>
      <c r="B444" s="2" t="str">
        <f t="shared" ca="1" si="128"/>
        <v>fun2329+28</v>
      </c>
      <c r="C444" s="3" t="str">
        <f ca="1">_xlfn.TEXTJOIN(" ",FALSE,OFFSET(program!$B$2,0,A444,1,M444))</f>
        <v>21101 5 0 2</v>
      </c>
      <c r="D444" s="4" t="str">
        <f ca="1">IF($H444="data",".dat "&amp;Y444,
IF($H444="str",".str "&amp;_xlfn.TEXTJOIN(" ",FALSE,OFFSET(program!$B$2,0,A444+1,1,M444-1)),
IF(O444&lt;&gt;0,"LD"&amp;O444&amp;"  "&amp;CHOOSE(O444,Y444,Z444)&amp;", "&amp;AA444,
$L444&amp;" "&amp;_xlfn.TEXTJOIN(", ",TRUE,$Y444:$AA444)
)))</f>
        <v>LD1  5, [SP+2]</v>
      </c>
      <c r="E444" s="19" t="b">
        <f t="shared" ca="1" si="129"/>
        <v>0</v>
      </c>
      <c r="F444" s="5" t="str">
        <f t="shared" ca="1" si="130"/>
        <v>fun2329</v>
      </c>
      <c r="G444" s="5">
        <f t="shared" ca="1" si="131"/>
        <v>2329</v>
      </c>
      <c r="H444" s="5" t="str">
        <f t="shared" si="132"/>
        <v>code</v>
      </c>
      <c r="I444" s="13" t="b">
        <f t="shared" si="133"/>
        <v>0</v>
      </c>
      <c r="J444" s="6">
        <f ca="1">OFFSET(program!$B$2,0,disasm!A444)</f>
        <v>21101</v>
      </c>
      <c r="K444" s="7">
        <f t="shared" ca="1" si="134"/>
        <v>1</v>
      </c>
      <c r="L444" s="7" t="str">
        <f t="shared" ca="1" si="135"/>
        <v xml:space="preserve">ADD </v>
      </c>
      <c r="M444" s="7">
        <f t="shared" ca="1" si="136"/>
        <v>4</v>
      </c>
      <c r="N444" s="7">
        <f t="shared" ca="1" si="137"/>
        <v>3</v>
      </c>
      <c r="O444" s="7">
        <f t="shared" ca="1" si="138"/>
        <v>1</v>
      </c>
      <c r="P444" s="8">
        <f t="shared" ca="1" si="139"/>
        <v>1</v>
      </c>
      <c r="Q444" s="8">
        <f t="shared" ca="1" si="140"/>
        <v>1</v>
      </c>
      <c r="R444" s="8">
        <f t="shared" ca="1" si="141"/>
        <v>2</v>
      </c>
      <c r="S444" s="8" t="str">
        <f t="shared" ca="1" si="142"/>
        <v>num</v>
      </c>
      <c r="T444" s="8" t="str">
        <f t="shared" ca="1" si="143"/>
        <v>num</v>
      </c>
      <c r="U444" s="8" t="str">
        <f t="shared" ca="1" si="144"/>
        <v>num</v>
      </c>
      <c r="V444" s="7">
        <f ca="1">IF(P444="","",OFFSET(program!$B$2,0,disasm!$A444+COLUMN()-COLUMN($V444)+IF($I444,0,1)))</f>
        <v>5</v>
      </c>
      <c r="W444" s="7">
        <f ca="1">IF(Q444="","",OFFSET(program!$B$2,0,disasm!$A444+COLUMN()-COLUMN($V444)+IF($I444,0,1)))</f>
        <v>0</v>
      </c>
      <c r="X444" s="7">
        <f ca="1">IF(R444="","",OFFSET(program!$B$2,0,disasm!$A444+COLUMN()-COLUMN($V444)+IF($I444,0,1)))</f>
        <v>2</v>
      </c>
      <c r="Y444" s="3" t="str">
        <f t="shared" ca="1" si="145"/>
        <v>5</v>
      </c>
      <c r="Z444" s="3" t="str">
        <f t="shared" ca="1" si="146"/>
        <v>0</v>
      </c>
      <c r="AA444" s="3" t="str">
        <f t="shared" ca="1" si="147"/>
        <v>[SP+2]</v>
      </c>
      <c r="AB444" s="3" t="str">
        <f ca="1">" "
&amp;AF444
&amp;IF(AND(OR(K444=5,K444=6),MOD(INT(J444/1000),10)=1)," A2","")
&amp;IF(AND(NOT(I444),J444=109,OFFSET(program!$B$2,0,disasm!$A444+1)&gt;0,NOT(ISNUMBER(FIND(" A1 "," "&amp;AF444&amp;" "))))," AUTOLABEL","")
&amp;" "</f>
        <v xml:space="preserve">  </v>
      </c>
    </row>
    <row r="445" spans="1:28" x14ac:dyDescent="0.2">
      <c r="A445" s="1">
        <f t="shared" ca="1" si="127"/>
        <v>2361</v>
      </c>
      <c r="B445" s="2" t="str">
        <f t="shared" ca="1" si="128"/>
        <v>fun2329+32</v>
      </c>
      <c r="C445" s="3" t="str">
        <f ca="1">_xlfn.TEXTJOIN(" ",FALSE,OFFSET(program!$B$2,0,A445,1,M445))</f>
        <v>21102 1 1 3</v>
      </c>
      <c r="D445" s="4" t="str">
        <f ca="1">IF($H445="data",".dat "&amp;Y445,
IF($H445="str",".str "&amp;_xlfn.TEXTJOIN(" ",FALSE,OFFSET(program!$B$2,0,A445+1,1,M445-1)),
IF(O445&lt;&gt;0,"LD"&amp;O445&amp;"  "&amp;CHOOSE(O445,Y445,Z445)&amp;", "&amp;AA445,
$L445&amp;" "&amp;_xlfn.TEXTJOIN(", ",TRUE,$Y445:$AA445)
)))</f>
        <v>LD2  1, [SP+3]</v>
      </c>
      <c r="E445" s="19" t="b">
        <f t="shared" ca="1" si="129"/>
        <v>0</v>
      </c>
      <c r="F445" s="5" t="str">
        <f t="shared" ca="1" si="130"/>
        <v>fun2329</v>
      </c>
      <c r="G445" s="5">
        <f t="shared" ca="1" si="131"/>
        <v>2329</v>
      </c>
      <c r="H445" s="5" t="str">
        <f t="shared" si="132"/>
        <v>code</v>
      </c>
      <c r="I445" s="13" t="b">
        <f t="shared" si="133"/>
        <v>0</v>
      </c>
      <c r="J445" s="6">
        <f ca="1">OFFSET(program!$B$2,0,disasm!A445)</f>
        <v>21102</v>
      </c>
      <c r="K445" s="7">
        <f t="shared" ca="1" si="134"/>
        <v>2</v>
      </c>
      <c r="L445" s="7" t="str">
        <f t="shared" ca="1" si="135"/>
        <v xml:space="preserve">MUL </v>
      </c>
      <c r="M445" s="7">
        <f t="shared" ca="1" si="136"/>
        <v>4</v>
      </c>
      <c r="N445" s="7">
        <f t="shared" ca="1" si="137"/>
        <v>3</v>
      </c>
      <c r="O445" s="7">
        <f t="shared" ca="1" si="138"/>
        <v>2</v>
      </c>
      <c r="P445" s="8">
        <f t="shared" ca="1" si="139"/>
        <v>1</v>
      </c>
      <c r="Q445" s="8">
        <f t="shared" ca="1" si="140"/>
        <v>1</v>
      </c>
      <c r="R445" s="8">
        <f t="shared" ca="1" si="141"/>
        <v>2</v>
      </c>
      <c r="S445" s="8" t="str">
        <f t="shared" ca="1" si="142"/>
        <v>num</v>
      </c>
      <c r="T445" s="8" t="str">
        <f t="shared" ca="1" si="143"/>
        <v>num</v>
      </c>
      <c r="U445" s="8" t="str">
        <f t="shared" ca="1" si="144"/>
        <v>num</v>
      </c>
      <c r="V445" s="7">
        <f ca="1">IF(P445="","",OFFSET(program!$B$2,0,disasm!$A445+COLUMN()-COLUMN($V445)+IF($I445,0,1)))</f>
        <v>1</v>
      </c>
      <c r="W445" s="7">
        <f ca="1">IF(Q445="","",OFFSET(program!$B$2,0,disasm!$A445+COLUMN()-COLUMN($V445)+IF($I445,0,1)))</f>
        <v>1</v>
      </c>
      <c r="X445" s="7">
        <f ca="1">IF(R445="","",OFFSET(program!$B$2,0,disasm!$A445+COLUMN()-COLUMN($V445)+IF($I445,0,1)))</f>
        <v>3</v>
      </c>
      <c r="Y445" s="3" t="str">
        <f t="shared" ca="1" si="145"/>
        <v>1</v>
      </c>
      <c r="Z445" s="3" t="str">
        <f t="shared" ca="1" si="146"/>
        <v>1</v>
      </c>
      <c r="AA445" s="3" t="str">
        <f t="shared" ca="1" si="147"/>
        <v>[SP+3]</v>
      </c>
      <c r="AB445" s="3" t="str">
        <f ca="1">" "
&amp;AF445
&amp;IF(AND(OR(K445=5,K445=6),MOD(INT(J445/1000),10)=1)," A2","")
&amp;IF(AND(NOT(I445),J445=109,OFFSET(program!$B$2,0,disasm!$A445+1)&gt;0,NOT(ISNUMBER(FIND(" A1 "," "&amp;AF445&amp;" "))))," AUTOLABEL","")
&amp;" "</f>
        <v xml:space="preserve">  </v>
      </c>
    </row>
    <row r="446" spans="1:28" x14ac:dyDescent="0.2">
      <c r="A446" s="1">
        <f t="shared" ca="1" si="127"/>
        <v>2365</v>
      </c>
      <c r="B446" s="2" t="str">
        <f t="shared" ca="1" si="128"/>
        <v>fun2329+36</v>
      </c>
      <c r="C446" s="3" t="str">
        <f ca="1">_xlfn.TEXTJOIN(" ",FALSE,OFFSET(program!$B$2,0,A446,1,M446))</f>
        <v>21101 2372 0 0</v>
      </c>
      <c r="D446" s="4" t="str">
        <f ca="1">IF($H446="data",".dat "&amp;Y446,
IF($H446="str",".str "&amp;_xlfn.TEXTJOIN(" ",FALSE,OFFSET(program!$B$2,0,A446+1,1,M446-1)),
IF(O446&lt;&gt;0,"LD"&amp;O446&amp;"  "&amp;CHOOSE(O446,Y446,Z446)&amp;", "&amp;AA446,
$L446&amp;" "&amp;_xlfn.TEXTJOIN(", ",TRUE,$Y446:$AA446)
)))</f>
        <v>LD1  2372, [SP+0]</v>
      </c>
      <c r="E446" s="19" t="b">
        <f t="shared" ca="1" si="129"/>
        <v>0</v>
      </c>
      <c r="F446" s="5" t="str">
        <f t="shared" ca="1" si="130"/>
        <v>fun2329</v>
      </c>
      <c r="G446" s="5">
        <f t="shared" ca="1" si="131"/>
        <v>2329</v>
      </c>
      <c r="H446" s="5" t="str">
        <f t="shared" si="132"/>
        <v>code</v>
      </c>
      <c r="I446" s="13" t="b">
        <f t="shared" si="133"/>
        <v>0</v>
      </c>
      <c r="J446" s="6">
        <f ca="1">OFFSET(program!$B$2,0,disasm!A446)</f>
        <v>21101</v>
      </c>
      <c r="K446" s="7">
        <f t="shared" ca="1" si="134"/>
        <v>1</v>
      </c>
      <c r="L446" s="7" t="str">
        <f t="shared" ca="1" si="135"/>
        <v xml:space="preserve">ADD </v>
      </c>
      <c r="M446" s="7">
        <f t="shared" ca="1" si="136"/>
        <v>4</v>
      </c>
      <c r="N446" s="7">
        <f t="shared" ca="1" si="137"/>
        <v>3</v>
      </c>
      <c r="O446" s="7">
        <f t="shared" ca="1" si="138"/>
        <v>1</v>
      </c>
      <c r="P446" s="8">
        <f t="shared" ca="1" si="139"/>
        <v>1</v>
      </c>
      <c r="Q446" s="8">
        <f t="shared" ca="1" si="140"/>
        <v>1</v>
      </c>
      <c r="R446" s="8">
        <f t="shared" ca="1" si="141"/>
        <v>2</v>
      </c>
      <c r="S446" s="8" t="str">
        <f t="shared" ca="1" si="142"/>
        <v>num</v>
      </c>
      <c r="T446" s="8" t="str">
        <f t="shared" ca="1" si="143"/>
        <v>num</v>
      </c>
      <c r="U446" s="8" t="str">
        <f t="shared" ca="1" si="144"/>
        <v>num</v>
      </c>
      <c r="V446" s="7">
        <f ca="1">IF(P446="","",OFFSET(program!$B$2,0,disasm!$A446+COLUMN()-COLUMN($V446)+IF($I446,0,1)))</f>
        <v>2372</v>
      </c>
      <c r="W446" s="7">
        <f ca="1">IF(Q446="","",OFFSET(program!$B$2,0,disasm!$A446+COLUMN()-COLUMN($V446)+IF($I446,0,1)))</f>
        <v>0</v>
      </c>
      <c r="X446" s="7">
        <f ca="1">IF(R446="","",OFFSET(program!$B$2,0,disasm!$A446+COLUMN()-COLUMN($V446)+IF($I446,0,1)))</f>
        <v>0</v>
      </c>
      <c r="Y446" s="3" t="str">
        <f t="shared" ca="1" si="145"/>
        <v>2372</v>
      </c>
      <c r="Z446" s="3" t="str">
        <f t="shared" ca="1" si="146"/>
        <v>0</v>
      </c>
      <c r="AA446" s="3" t="str">
        <f t="shared" ca="1" si="147"/>
        <v>[SP+0]</v>
      </c>
      <c r="AB446" s="3" t="str">
        <f ca="1">" "
&amp;AF446
&amp;IF(AND(OR(K446=5,K446=6),MOD(INT(J446/1000),10)=1)," A2","")
&amp;IF(AND(NOT(I446),J446=109,OFFSET(program!$B$2,0,disasm!$A446+1)&gt;0,NOT(ISNUMBER(FIND(" A1 "," "&amp;AF446&amp;" "))))," AUTOLABEL","")
&amp;" "</f>
        <v xml:space="preserve">  </v>
      </c>
    </row>
    <row r="447" spans="1:28" x14ac:dyDescent="0.2">
      <c r="A447" s="1">
        <f t="shared" ca="1" si="127"/>
        <v>2369</v>
      </c>
      <c r="B447" s="2" t="str">
        <f t="shared" ca="1" si="128"/>
        <v>fun2329+40</v>
      </c>
      <c r="C447" s="3" t="str">
        <f ca="1">_xlfn.TEXTJOIN(" ",FALSE,OFFSET(program!$B$2,0,A447,1,M447))</f>
        <v>1106 0 2525</v>
      </c>
      <c r="D447" s="4" t="str">
        <f ca="1">IF($H447="data",".dat "&amp;Y447,
IF($H447="str",".str "&amp;_xlfn.TEXTJOIN(" ",FALSE,OFFSET(program!$B$2,0,A447+1,1,M447-1)),
IF(O447&lt;&gt;0,"LD"&amp;O447&amp;"  "&amp;CHOOSE(O447,Y447,Z447)&amp;", "&amp;AA447,
$L447&amp;" "&amp;_xlfn.TEXTJOIN(", ",TRUE,$Y447:$AA447)
)))</f>
        <v>J=0  0, fun2525</v>
      </c>
      <c r="E447" s="19" t="b">
        <f t="shared" ca="1" si="129"/>
        <v>0</v>
      </c>
      <c r="F447" s="5" t="str">
        <f t="shared" ca="1" si="130"/>
        <v>fun2329</v>
      </c>
      <c r="G447" s="5">
        <f t="shared" ca="1" si="131"/>
        <v>2329</v>
      </c>
      <c r="H447" s="5" t="str">
        <f t="shared" si="132"/>
        <v>code</v>
      </c>
      <c r="I447" s="13" t="b">
        <f t="shared" si="133"/>
        <v>0</v>
      </c>
      <c r="J447" s="6">
        <f ca="1">OFFSET(program!$B$2,0,disasm!A447)</f>
        <v>1106</v>
      </c>
      <c r="K447" s="7">
        <f t="shared" ca="1" si="134"/>
        <v>6</v>
      </c>
      <c r="L447" s="7" t="str">
        <f t="shared" ca="1" si="135"/>
        <v xml:space="preserve">J=0 </v>
      </c>
      <c r="M447" s="7">
        <f t="shared" ca="1" si="136"/>
        <v>3</v>
      </c>
      <c r="N447" s="7">
        <f t="shared" ca="1" si="137"/>
        <v>2</v>
      </c>
      <c r="O447" s="7">
        <f t="shared" ca="1" si="138"/>
        <v>0</v>
      </c>
      <c r="P447" s="8">
        <f t="shared" ca="1" si="139"/>
        <v>1</v>
      </c>
      <c r="Q447" s="8">
        <f t="shared" ca="1" si="140"/>
        <v>1</v>
      </c>
      <c r="R447" s="8" t="str">
        <f t="shared" ca="1" si="141"/>
        <v/>
      </c>
      <c r="S447" s="8" t="str">
        <f t="shared" ca="1" si="142"/>
        <v>num</v>
      </c>
      <c r="T447" s="8" t="str">
        <f t="shared" ca="1" si="143"/>
        <v>addr</v>
      </c>
      <c r="U447" s="8" t="str">
        <f t="shared" ca="1" si="144"/>
        <v/>
      </c>
      <c r="V447" s="7">
        <f ca="1">IF(P447="","",OFFSET(program!$B$2,0,disasm!$A447+COLUMN()-COLUMN($V447)+IF($I447,0,1)))</f>
        <v>0</v>
      </c>
      <c r="W447" s="7">
        <f ca="1">IF(Q447="","",OFFSET(program!$B$2,0,disasm!$A447+COLUMN()-COLUMN($V447)+IF($I447,0,1)))</f>
        <v>2525</v>
      </c>
      <c r="X447" s="7" t="str">
        <f ca="1">IF(R447="","",OFFSET(program!$B$2,0,disasm!$A447+COLUMN()-COLUMN($V447)+IF($I447,0,1)))</f>
        <v/>
      </c>
      <c r="Y447" s="3" t="str">
        <f t="shared" ca="1" si="145"/>
        <v>0</v>
      </c>
      <c r="Z447" s="3" t="str">
        <f t="shared" ca="1" si="146"/>
        <v>fun2525</v>
      </c>
      <c r="AA447" s="3" t="str">
        <f t="shared" ca="1" si="147"/>
        <v/>
      </c>
      <c r="AB447" s="3" t="str">
        <f ca="1">" "
&amp;AF447
&amp;IF(AND(OR(K447=5,K447=6),MOD(INT(J447/1000),10)=1)," A2","")
&amp;IF(AND(NOT(I447),J447=109,OFFSET(program!$B$2,0,disasm!$A447+1)&gt;0,NOT(ISNUMBER(FIND(" A1 "," "&amp;AF447&amp;" "))))," AUTOLABEL","")
&amp;" "</f>
        <v xml:space="preserve">  A2 </v>
      </c>
    </row>
    <row r="448" spans="1:28" x14ac:dyDescent="0.2">
      <c r="A448" s="1">
        <f t="shared" ca="1" si="127"/>
        <v>2372</v>
      </c>
      <c r="B448" s="2" t="str">
        <f t="shared" ca="1" si="128"/>
        <v>fun2329+43</v>
      </c>
      <c r="C448" s="3" t="str">
        <f ca="1">_xlfn.TEXTJOIN(" ",FALSE,OFFSET(program!$B$2,0,A448,1,M448))</f>
        <v>1206 1 2413</v>
      </c>
      <c r="D448" s="4" t="str">
        <f ca="1">IF($H448="data",".dat "&amp;Y448,
IF($H448="str",".str "&amp;_xlfn.TEXTJOIN(" ",FALSE,OFFSET(program!$B$2,0,A448+1,1,M448-1)),
IF(O448&lt;&gt;0,"LD"&amp;O448&amp;"  "&amp;CHOOSE(O448,Y448,Z448)&amp;", "&amp;AA448,
$L448&amp;" "&amp;_xlfn.TEXTJOIN(", ",TRUE,$Y448:$AA448)
)))</f>
        <v>J=0  [SP+1], fun2329+84</v>
      </c>
      <c r="E448" s="19" t="b">
        <f t="shared" ca="1" si="129"/>
        <v>0</v>
      </c>
      <c r="F448" s="5" t="str">
        <f t="shared" ca="1" si="130"/>
        <v>fun2329</v>
      </c>
      <c r="G448" s="5">
        <f t="shared" ca="1" si="131"/>
        <v>2329</v>
      </c>
      <c r="H448" s="5" t="str">
        <f t="shared" si="132"/>
        <v>code</v>
      </c>
      <c r="I448" s="13" t="b">
        <f t="shared" si="133"/>
        <v>0</v>
      </c>
      <c r="J448" s="6">
        <f ca="1">OFFSET(program!$B$2,0,disasm!A448)</f>
        <v>1206</v>
      </c>
      <c r="K448" s="7">
        <f t="shared" ca="1" si="134"/>
        <v>6</v>
      </c>
      <c r="L448" s="7" t="str">
        <f t="shared" ca="1" si="135"/>
        <v xml:space="preserve">J=0 </v>
      </c>
      <c r="M448" s="7">
        <f t="shared" ca="1" si="136"/>
        <v>3</v>
      </c>
      <c r="N448" s="7">
        <f t="shared" ca="1" si="137"/>
        <v>2</v>
      </c>
      <c r="O448" s="7">
        <f t="shared" ca="1" si="138"/>
        <v>0</v>
      </c>
      <c r="P448" s="8">
        <f t="shared" ca="1" si="139"/>
        <v>2</v>
      </c>
      <c r="Q448" s="8">
        <f t="shared" ca="1" si="140"/>
        <v>1</v>
      </c>
      <c r="R448" s="8" t="str">
        <f t="shared" ca="1" si="141"/>
        <v/>
      </c>
      <c r="S448" s="8" t="str">
        <f t="shared" ca="1" si="142"/>
        <v>num</v>
      </c>
      <c r="T448" s="8" t="str">
        <f t="shared" ca="1" si="143"/>
        <v>addr</v>
      </c>
      <c r="U448" s="8" t="str">
        <f t="shared" ca="1" si="144"/>
        <v/>
      </c>
      <c r="V448" s="7">
        <f ca="1">IF(P448="","",OFFSET(program!$B$2,0,disasm!$A448+COLUMN()-COLUMN($V448)+IF($I448,0,1)))</f>
        <v>1</v>
      </c>
      <c r="W448" s="7">
        <f ca="1">IF(Q448="","",OFFSET(program!$B$2,0,disasm!$A448+COLUMN()-COLUMN($V448)+IF($I448,0,1)))</f>
        <v>2413</v>
      </c>
      <c r="X448" s="7" t="str">
        <f ca="1">IF(R448="","",OFFSET(program!$B$2,0,disasm!$A448+COLUMN()-COLUMN($V448)+IF($I448,0,1)))</f>
        <v/>
      </c>
      <c r="Y448" s="3" t="str">
        <f t="shared" ca="1" si="145"/>
        <v>[SP+1]</v>
      </c>
      <c r="Z448" s="3" t="str">
        <f t="shared" ca="1" si="146"/>
        <v>fun2329+84</v>
      </c>
      <c r="AA448" s="3" t="str">
        <f t="shared" ca="1" si="147"/>
        <v/>
      </c>
      <c r="AB448" s="3" t="str">
        <f ca="1">" "
&amp;AF448
&amp;IF(AND(OR(K448=5,K448=6),MOD(INT(J448/1000),10)=1)," A2","")
&amp;IF(AND(NOT(I448),J448=109,OFFSET(program!$B$2,0,disasm!$A448+1)&gt;0,NOT(ISNUMBER(FIND(" A1 "," "&amp;AF448&amp;" "))))," AUTOLABEL","")
&amp;" "</f>
        <v xml:space="preserve">  A2 </v>
      </c>
    </row>
    <row r="449" spans="1:32" x14ac:dyDescent="0.2">
      <c r="A449" s="1">
        <f t="shared" ca="1" si="127"/>
        <v>2375</v>
      </c>
      <c r="B449" s="2" t="str">
        <f t="shared" ca="1" si="128"/>
        <v>fun2329+46</v>
      </c>
      <c r="C449" s="3" t="str">
        <f ca="1">_xlfn.TEXTJOIN(" ",FALSE,OFFSET(program!$B$2,0,A449,1,M449))</f>
        <v>21101 0 301 1</v>
      </c>
      <c r="D449" s="4" t="str">
        <f ca="1">IF($H449="data",".dat "&amp;Y449,
IF($H449="str",".str "&amp;_xlfn.TEXTJOIN(" ",FALSE,OFFSET(program!$B$2,0,A449+1,1,M449-1)),
IF(O449&lt;&gt;0,"LD"&amp;O449&amp;"  "&amp;CHOOSE(O449,Y449,Z449)&amp;", "&amp;AA449,
$L449&amp;" "&amp;_xlfn.TEXTJOIN(", ",TRUE,$Y449:$AA449)
)))</f>
        <v>LD2  301, [SP+1]</v>
      </c>
      <c r="E449" s="19" t="b">
        <f t="shared" ca="1" si="129"/>
        <v>0</v>
      </c>
      <c r="F449" s="5" t="str">
        <f t="shared" ca="1" si="130"/>
        <v>fun2329</v>
      </c>
      <c r="G449" s="5">
        <f t="shared" ca="1" si="131"/>
        <v>2329</v>
      </c>
      <c r="H449" s="5" t="str">
        <f t="shared" si="132"/>
        <v>code</v>
      </c>
      <c r="I449" s="13" t="b">
        <f t="shared" si="133"/>
        <v>0</v>
      </c>
      <c r="J449" s="6">
        <f ca="1">OFFSET(program!$B$2,0,disasm!A449)</f>
        <v>21101</v>
      </c>
      <c r="K449" s="7">
        <f t="shared" ca="1" si="134"/>
        <v>1</v>
      </c>
      <c r="L449" s="7" t="str">
        <f t="shared" ca="1" si="135"/>
        <v xml:space="preserve">ADD </v>
      </c>
      <c r="M449" s="7">
        <f t="shared" ca="1" si="136"/>
        <v>4</v>
      </c>
      <c r="N449" s="7">
        <f t="shared" ca="1" si="137"/>
        <v>3</v>
      </c>
      <c r="O449" s="7">
        <f t="shared" ca="1" si="138"/>
        <v>2</v>
      </c>
      <c r="P449" s="8">
        <f t="shared" ca="1" si="139"/>
        <v>1</v>
      </c>
      <c r="Q449" s="8">
        <f t="shared" ca="1" si="140"/>
        <v>1</v>
      </c>
      <c r="R449" s="8">
        <f t="shared" ca="1" si="141"/>
        <v>2</v>
      </c>
      <c r="S449" s="8" t="str">
        <f t="shared" ca="1" si="142"/>
        <v>num</v>
      </c>
      <c r="T449" s="8" t="str">
        <f t="shared" ca="1" si="143"/>
        <v>num</v>
      </c>
      <c r="U449" s="8" t="str">
        <f t="shared" ca="1" si="144"/>
        <v>num</v>
      </c>
      <c r="V449" s="7">
        <f ca="1">IF(P449="","",OFFSET(program!$B$2,0,disasm!$A449+COLUMN()-COLUMN($V449)+IF($I449,0,1)))</f>
        <v>0</v>
      </c>
      <c r="W449" s="7">
        <f ca="1">IF(Q449="","",OFFSET(program!$B$2,0,disasm!$A449+COLUMN()-COLUMN($V449)+IF($I449,0,1)))</f>
        <v>301</v>
      </c>
      <c r="X449" s="7">
        <f ca="1">IF(R449="","",OFFSET(program!$B$2,0,disasm!$A449+COLUMN()-COLUMN($V449)+IF($I449,0,1)))</f>
        <v>1</v>
      </c>
      <c r="Y449" s="3" t="str">
        <f t="shared" ca="1" si="145"/>
        <v>0</v>
      </c>
      <c r="Z449" s="3" t="str">
        <f t="shared" ca="1" si="146"/>
        <v>301</v>
      </c>
      <c r="AA449" s="3" t="str">
        <f t="shared" ca="1" si="147"/>
        <v>[SP+1]</v>
      </c>
      <c r="AB449" s="3" t="str">
        <f ca="1">" "
&amp;AF449
&amp;IF(AND(OR(K449=5,K449=6),MOD(INT(J449/1000),10)=1)," A2","")
&amp;IF(AND(NOT(I449),J449=109,OFFSET(program!$B$2,0,disasm!$A449+1)&gt;0,NOT(ISNUMBER(FIND(" A1 "," "&amp;AF449&amp;" "))))," AUTOLABEL","")
&amp;" "</f>
        <v xml:space="preserve">  </v>
      </c>
    </row>
    <row r="450" spans="1:32" x14ac:dyDescent="0.2">
      <c r="A450" s="1">
        <f t="shared" ca="1" si="127"/>
        <v>2379</v>
      </c>
      <c r="B450" s="2" t="str">
        <f t="shared" ca="1" si="128"/>
        <v>fun2329+50</v>
      </c>
      <c r="C450" s="3" t="str">
        <f ca="1">_xlfn.TEXTJOIN(" ",FALSE,OFFSET(program!$B$2,0,A450,1,M450))</f>
        <v>21102 2386 1 0</v>
      </c>
      <c r="D450" s="4" t="str">
        <f ca="1">IF($H450="data",".dat "&amp;Y450,
IF($H450="str",".str "&amp;_xlfn.TEXTJOIN(" ",FALSE,OFFSET(program!$B$2,0,A450+1,1,M450-1)),
IF(O450&lt;&gt;0,"LD"&amp;O450&amp;"  "&amp;CHOOSE(O450,Y450,Z450)&amp;", "&amp;AA450,
$L450&amp;" "&amp;_xlfn.TEXTJOIN(", ",TRUE,$Y450:$AA450)
)))</f>
        <v>LD1  2386, [SP+0]</v>
      </c>
      <c r="E450" s="19" t="b">
        <f t="shared" ca="1" si="129"/>
        <v>0</v>
      </c>
      <c r="F450" s="5" t="str">
        <f t="shared" ca="1" si="130"/>
        <v>fun2329</v>
      </c>
      <c r="G450" s="5">
        <f t="shared" ca="1" si="131"/>
        <v>2329</v>
      </c>
      <c r="H450" s="5" t="str">
        <f t="shared" si="132"/>
        <v>code</v>
      </c>
      <c r="I450" s="13" t="b">
        <f t="shared" si="133"/>
        <v>0</v>
      </c>
      <c r="J450" s="6">
        <f ca="1">OFFSET(program!$B$2,0,disasm!A450)</f>
        <v>21102</v>
      </c>
      <c r="K450" s="7">
        <f t="shared" ca="1" si="134"/>
        <v>2</v>
      </c>
      <c r="L450" s="7" t="str">
        <f t="shared" ca="1" si="135"/>
        <v xml:space="preserve">MUL </v>
      </c>
      <c r="M450" s="7">
        <f t="shared" ca="1" si="136"/>
        <v>4</v>
      </c>
      <c r="N450" s="7">
        <f t="shared" ca="1" si="137"/>
        <v>3</v>
      </c>
      <c r="O450" s="7">
        <f t="shared" ca="1" si="138"/>
        <v>1</v>
      </c>
      <c r="P450" s="8">
        <f t="shared" ca="1" si="139"/>
        <v>1</v>
      </c>
      <c r="Q450" s="8">
        <f t="shared" ca="1" si="140"/>
        <v>1</v>
      </c>
      <c r="R450" s="8">
        <f t="shared" ca="1" si="141"/>
        <v>2</v>
      </c>
      <c r="S450" s="8" t="str">
        <f t="shared" ca="1" si="142"/>
        <v>num</v>
      </c>
      <c r="T450" s="8" t="str">
        <f t="shared" ca="1" si="143"/>
        <v>num</v>
      </c>
      <c r="U450" s="8" t="str">
        <f t="shared" ca="1" si="144"/>
        <v>num</v>
      </c>
      <c r="V450" s="7">
        <f ca="1">IF(P450="","",OFFSET(program!$B$2,0,disasm!$A450+COLUMN()-COLUMN($V450)+IF($I450,0,1)))</f>
        <v>2386</v>
      </c>
      <c r="W450" s="7">
        <f ca="1">IF(Q450="","",OFFSET(program!$B$2,0,disasm!$A450+COLUMN()-COLUMN($V450)+IF($I450,0,1)))</f>
        <v>1</v>
      </c>
      <c r="X450" s="7">
        <f ca="1">IF(R450="","",OFFSET(program!$B$2,0,disasm!$A450+COLUMN()-COLUMN($V450)+IF($I450,0,1)))</f>
        <v>0</v>
      </c>
      <c r="Y450" s="3" t="str">
        <f t="shared" ca="1" si="145"/>
        <v>2386</v>
      </c>
      <c r="Z450" s="3" t="str">
        <f t="shared" ca="1" si="146"/>
        <v>1</v>
      </c>
      <c r="AA450" s="3" t="str">
        <f t="shared" ca="1" si="147"/>
        <v>[SP+0]</v>
      </c>
      <c r="AB450" s="3" t="str">
        <f ca="1">" "
&amp;AF450
&amp;IF(AND(OR(K450=5,K450=6),MOD(INT(J450/1000),10)=1)," A2","")
&amp;IF(AND(NOT(I450),J450=109,OFFSET(program!$B$2,0,disasm!$A450+1)&gt;0,NOT(ISNUMBER(FIND(" A1 "," "&amp;AF450&amp;" "))))," AUTOLABEL","")
&amp;" "</f>
        <v xml:space="preserve">  </v>
      </c>
    </row>
    <row r="451" spans="1:32" x14ac:dyDescent="0.2">
      <c r="A451" s="1">
        <f t="shared" ref="A451:A514" ca="1" si="148">A450+M450</f>
        <v>2383</v>
      </c>
      <c r="B451" s="2" t="str">
        <f t="shared" ref="B451:B514" ca="1" si="149">$F451
&amp;IF(ISBLANK(AC451),
    IF($A451=$G451,
        "",
        "+"&amp;$A451-$G451
    ),
    "."&amp;AC451
)</f>
        <v>fun2329+54</v>
      </c>
      <c r="C451" s="3" t="str">
        <f ca="1">_xlfn.TEXTJOIN(" ",FALSE,OFFSET(program!$B$2,0,A451,1,M451))</f>
        <v>1106 0 1234</v>
      </c>
      <c r="D451" s="4" t="str">
        <f ca="1">IF($H451="data",".dat "&amp;Y451,
IF($H451="str",".str "&amp;_xlfn.TEXTJOIN(" ",FALSE,OFFSET(program!$B$2,0,A451+1,1,M451-1)),
IF(O451&lt;&gt;0,"LD"&amp;O451&amp;"  "&amp;CHOOSE(O451,Y451,Z451)&amp;", "&amp;AA451,
$L451&amp;" "&amp;_xlfn.TEXTJOIN(", ",TRUE,$Y451:$AA451)
)))</f>
        <v>J=0  0, print_coded_string</v>
      </c>
      <c r="E451" s="19" t="b">
        <f t="shared" ref="E451:E514" ca="1" si="150">IF(G451&lt;&gt;G450,NOT(E450),E450)</f>
        <v>0</v>
      </c>
      <c r="F451" s="5" t="str">
        <f t="shared" ref="F451:F514" ca="1" si="151">IF(ISBLANK($AE451),
    IF(ISNUMBER(FIND(" AUTOLABEL ",AB451)),IF(I451,"data","fun")&amp;A451,F450),
    $AE451
)</f>
        <v>fun2329</v>
      </c>
      <c r="G451" s="5">
        <f t="shared" ref="G451:G514" ca="1" si="152">IF(AND(ISBLANK($AE451),NOT(ISNUMBER(FIND(" AUTOLABEL ",AB451)))),G450,$A451)</f>
        <v>2329</v>
      </c>
      <c r="H451" s="5" t="str">
        <f t="shared" ref="H451:H514" si="153">IF(ISNUMBER(FIND(" STR "," "&amp;AF451&amp;" ")),"str",
IF(ISNUMBER(FIND(" CODE "," "&amp;AF451&amp;" ")),"code",
IF(ISNUMBER(FIND(" DATA "," "&amp;AF451&amp;" ")),"data",
$H450
)))</f>
        <v>code</v>
      </c>
      <c r="I451" s="13" t="b">
        <f t="shared" ref="I451:I514" si="154">H451&lt;&gt;"code"</f>
        <v>0</v>
      </c>
      <c r="J451" s="6">
        <f ca="1">OFFSET(program!$B$2,0,disasm!A451)</f>
        <v>1106</v>
      </c>
      <c r="K451" s="7">
        <f t="shared" ref="K451:K514" ca="1" si="155">MOD($J451,100)</f>
        <v>6</v>
      </c>
      <c r="L451" s="7" t="str">
        <f t="shared" ref="L451:L514" ca="1" si="156">IF(K451=99,"END",CHOOSE(K451,"ADD ","MUL ","IN  ","OUT ","J!=0","J=0 ","CMP&lt;","CMP=","SP+ "))</f>
        <v xml:space="preserve">J=0 </v>
      </c>
      <c r="M451" s="7">
        <f t="shared" ref="M451:M514" ca="1" si="157">IF($H451="data",1,IF($H451="str",$J451+1,N451+1))</f>
        <v>3</v>
      </c>
      <c r="N451" s="7">
        <f t="shared" ref="N451:N514" ca="1" si="158">IF($I451,1,IFERROR(CHOOSE($K451,3,3,1,1,2,2,3,3,1),0))</f>
        <v>2</v>
      </c>
      <c r="O451" s="7">
        <f t="shared" ref="O451:O514" ca="1" si="159">IF(I451,0,IF(OR(AND(K451=1,P451=1,V451=0),AND(K451=2,P451=1,V451=1)),2,IF(OR(AND(K451=1,Q451=1,W451=0),AND(K451=2,Q451=1,W451=1)),1,0)))</f>
        <v>0</v>
      </c>
      <c r="P451" s="8">
        <f t="shared" ref="P451:P514" ca="1" si="160">IF(I451,1,IF($N451&gt;=1,MOD(INT($J451/100),10),""))</f>
        <v>1</v>
      </c>
      <c r="Q451" s="8">
        <f t="shared" ref="Q451:Q514" ca="1" si="161">IF($N451&gt;=2,MOD(INT($J451/1000),10),"")</f>
        <v>1</v>
      </c>
      <c r="R451" s="8" t="str">
        <f t="shared" ref="R451:R514" ca="1" si="162">IF($N451&gt;=3,MOD(INT($J451/10000),10),"")</f>
        <v/>
      </c>
      <c r="S451" s="8" t="str">
        <f t="shared" ref="S451:S514" ca="1" si="163">IF(P451="","",
    IF(ISNUMBER(FIND(" A"&amp;S$1&amp;" ",$AB451)),"addr",
        IF(ISNUMBER(FIND(" C"&amp;S$1&amp;" ",$AB451)),"char",
            CHOOSE(P451+1,"addr","num","num")
        )
    )
)</f>
        <v>num</v>
      </c>
      <c r="T451" s="8" t="str">
        <f t="shared" ref="T451:T514" ca="1" si="164">IF(Q451="","",
    IF(ISNUMBER(FIND(" A"&amp;T$1&amp;" ",$AB451)),"addr",
        IF(ISNUMBER(FIND(" C"&amp;T$1&amp;" ",$AB451)),"char",
            CHOOSE(Q451+1,"addr","num","num")
        )
    )
)</f>
        <v>addr</v>
      </c>
      <c r="U451" s="8" t="str">
        <f t="shared" ref="U451:U514" ca="1" si="165">IF(R451="","",
    IF(ISNUMBER(FIND(" A"&amp;U$1&amp;" ",$AB451)),"addr",
        IF(ISNUMBER(FIND(" C"&amp;U$1&amp;" ",$AB451)),"char",
            CHOOSE(R451+1,"addr","num","num")
        )
    )
)</f>
        <v/>
      </c>
      <c r="V451" s="7">
        <f ca="1">IF(P451="","",OFFSET(program!$B$2,0,disasm!$A451+COLUMN()-COLUMN($V451)+IF($I451,0,1)))</f>
        <v>0</v>
      </c>
      <c r="W451" s="7">
        <f ca="1">IF(Q451="","",OFFSET(program!$B$2,0,disasm!$A451+COLUMN()-COLUMN($V451)+IF($I451,0,1)))</f>
        <v>1234</v>
      </c>
      <c r="X451" s="7" t="str">
        <f ca="1">IF(R451="","",OFFSET(program!$B$2,0,disasm!$A451+COLUMN()-COLUMN($V451)+IF($I451,0,1)))</f>
        <v/>
      </c>
      <c r="Y451" s="3" t="str">
        <f t="shared" ref="Y451:Y514" ca="1" si="166">IF(P451="","",
  SUBSTITUTE(SUBSTITUTE(
    CHOOSE(1+P451,"[val]","val","[SP+val]"),
    "val",
    IF(S451="char","'"&amp;CHAR(V451)&amp;"'",
      IF(S451="addr",
        INDEX($B:$B,MATCH(V451,$A:$A,1))
          &amp; IF(INDEX($A:$A,MATCH(V451,$A:$A,1)) &lt; V451, ".a"&amp;(V451 - INDEX($A:$A,MATCH(V451,$A:$A,1))),""),
        V451
       )
    )
  ),"+-","-")
)</f>
        <v>0</v>
      </c>
      <c r="Z451" s="3" t="str">
        <f t="shared" ref="Z451:Z514" ca="1" si="167">IF(Q451="","",
  SUBSTITUTE(SUBSTITUTE(
    CHOOSE(1+Q451,"[val]","val","[SP+val]"),
    "val",
    IF(T451="char","'"&amp;CHAR(W451)&amp;"'",
      IF(T451="addr",
        INDEX($B:$B,MATCH(W451,$A:$A,1))
          &amp; IF(INDEX($A:$A,MATCH(W451,$A:$A,1)) &lt; W451, ".a"&amp;(W451 - INDEX($A:$A,MATCH(W451,$A:$A,1))),""),
        W451
       )
    )
  ),"+-","-")
)</f>
        <v>print_coded_string</v>
      </c>
      <c r="AA451" s="3" t="str">
        <f t="shared" ref="AA451:AA514" ca="1" si="168">IF(R451="","",
  SUBSTITUTE(SUBSTITUTE(
    CHOOSE(1+R451,"[val]","val","[SP+val]"),
    "val",
    IF(U451="char","'"&amp;CHAR(X451)&amp;"'",
      IF(U451="addr",
        INDEX($B:$B,MATCH(X451,$A:$A,1))
          &amp; IF(INDEX($A:$A,MATCH(X451,$A:$A,1)) &lt; X451, ".a"&amp;(X451 - INDEX($A:$A,MATCH(X451,$A:$A,1))),""),
        X451
       )
    )
  ),"+-","-")
)</f>
        <v/>
      </c>
      <c r="AB451" s="3" t="str">
        <f ca="1">" "
&amp;AF451
&amp;IF(AND(OR(K451=5,K451=6),MOD(INT(J451/1000),10)=1)," A2","")
&amp;IF(AND(NOT(I451),J451=109,OFFSET(program!$B$2,0,disasm!$A451+1)&gt;0,NOT(ISNUMBER(FIND(" A1 "," "&amp;AF451&amp;" "))))," AUTOLABEL","")
&amp;" "</f>
        <v xml:space="preserve">  A2 </v>
      </c>
    </row>
    <row r="452" spans="1:32" x14ac:dyDescent="0.2">
      <c r="A452" s="1">
        <f t="shared" ca="1" si="148"/>
        <v>2386</v>
      </c>
      <c r="B452" s="2" t="str">
        <f t="shared" ca="1" si="149"/>
        <v>fun2329+57</v>
      </c>
      <c r="C452" s="3" t="str">
        <f ca="1">_xlfn.TEXTJOIN(" ",FALSE,OFFSET(program!$B$2,0,A452,1,M452))</f>
        <v>22101 0 -1 1</v>
      </c>
      <c r="D452" s="4" t="str">
        <f ca="1">IF($H452="data",".dat "&amp;Y452,
IF($H452="str",".str "&amp;_xlfn.TEXTJOIN(" ",FALSE,OFFSET(program!$B$2,0,A452+1,1,M452-1)),
IF(O452&lt;&gt;0,"LD"&amp;O452&amp;"  "&amp;CHOOSE(O452,Y452,Z452)&amp;", "&amp;AA452,
$L452&amp;" "&amp;_xlfn.TEXTJOIN(", ",TRUE,$Y452:$AA452)
)))</f>
        <v>LD2  [SP-1], [SP+1]</v>
      </c>
      <c r="E452" s="19" t="b">
        <f t="shared" ca="1" si="150"/>
        <v>0</v>
      </c>
      <c r="F452" s="5" t="str">
        <f t="shared" ca="1" si="151"/>
        <v>fun2329</v>
      </c>
      <c r="G452" s="5">
        <f t="shared" ca="1" si="152"/>
        <v>2329</v>
      </c>
      <c r="H452" s="5" t="str">
        <f t="shared" si="153"/>
        <v>code</v>
      </c>
      <c r="I452" s="13" t="b">
        <f t="shared" si="154"/>
        <v>0</v>
      </c>
      <c r="J452" s="6">
        <f ca="1">OFFSET(program!$B$2,0,disasm!A452)</f>
        <v>22101</v>
      </c>
      <c r="K452" s="7">
        <f t="shared" ca="1" si="155"/>
        <v>1</v>
      </c>
      <c r="L452" s="7" t="str">
        <f t="shared" ca="1" si="156"/>
        <v xml:space="preserve">ADD </v>
      </c>
      <c r="M452" s="7">
        <f t="shared" ca="1" si="157"/>
        <v>4</v>
      </c>
      <c r="N452" s="7">
        <f t="shared" ca="1" si="158"/>
        <v>3</v>
      </c>
      <c r="O452" s="7">
        <f t="shared" ca="1" si="159"/>
        <v>2</v>
      </c>
      <c r="P452" s="8">
        <f t="shared" ca="1" si="160"/>
        <v>1</v>
      </c>
      <c r="Q452" s="8">
        <f t="shared" ca="1" si="161"/>
        <v>2</v>
      </c>
      <c r="R452" s="8">
        <f t="shared" ca="1" si="162"/>
        <v>2</v>
      </c>
      <c r="S452" s="8" t="str">
        <f t="shared" ca="1" si="163"/>
        <v>num</v>
      </c>
      <c r="T452" s="8" t="str">
        <f t="shared" ca="1" si="164"/>
        <v>num</v>
      </c>
      <c r="U452" s="8" t="str">
        <f t="shared" ca="1" si="165"/>
        <v>num</v>
      </c>
      <c r="V452" s="7">
        <f ca="1">IF(P452="","",OFFSET(program!$B$2,0,disasm!$A452+COLUMN()-COLUMN($V452)+IF($I452,0,1)))</f>
        <v>0</v>
      </c>
      <c r="W452" s="7">
        <f ca="1">IF(Q452="","",OFFSET(program!$B$2,0,disasm!$A452+COLUMN()-COLUMN($V452)+IF($I452,0,1)))</f>
        <v>-1</v>
      </c>
      <c r="X452" s="7">
        <f ca="1">IF(R452="","",OFFSET(program!$B$2,0,disasm!$A452+COLUMN()-COLUMN($V452)+IF($I452,0,1)))</f>
        <v>1</v>
      </c>
      <c r="Y452" s="3" t="str">
        <f t="shared" ca="1" si="166"/>
        <v>0</v>
      </c>
      <c r="Z452" s="3" t="str">
        <f t="shared" ca="1" si="167"/>
        <v>[SP-1]</v>
      </c>
      <c r="AA452" s="3" t="str">
        <f t="shared" ca="1" si="168"/>
        <v>[SP+1]</v>
      </c>
      <c r="AB452" s="3" t="str">
        <f ca="1">" "
&amp;AF452
&amp;IF(AND(OR(K452=5,K452=6),MOD(INT(J452/1000),10)=1)," A2","")
&amp;IF(AND(NOT(I452),J452=109,OFFSET(program!$B$2,0,disasm!$A452+1)&gt;0,NOT(ISNUMBER(FIND(" A1 "," "&amp;AF452&amp;" "))))," AUTOLABEL","")
&amp;" "</f>
        <v xml:space="preserve">  </v>
      </c>
    </row>
    <row r="453" spans="1:32" x14ac:dyDescent="0.2">
      <c r="A453" s="1">
        <f t="shared" ca="1" si="148"/>
        <v>2390</v>
      </c>
      <c r="B453" s="2" t="str">
        <f t="shared" ca="1" si="149"/>
        <v>fun2329+61</v>
      </c>
      <c r="C453" s="3" t="str">
        <f ca="1">_xlfn.TEXTJOIN(" ",FALSE,OFFSET(program!$B$2,0,A453,1,M453))</f>
        <v>21102 1 2397 0</v>
      </c>
      <c r="D453" s="4" t="str">
        <f ca="1">IF($H453="data",".dat "&amp;Y453,
IF($H453="str",".str "&amp;_xlfn.TEXTJOIN(" ",FALSE,OFFSET(program!$B$2,0,A453+1,1,M453-1)),
IF(O453&lt;&gt;0,"LD"&amp;O453&amp;"  "&amp;CHOOSE(O453,Y453,Z453)&amp;", "&amp;AA453,
$L453&amp;" "&amp;_xlfn.TEXTJOIN(", ",TRUE,$Y453:$AA453)
)))</f>
        <v>LD2  2397, [SP+0]</v>
      </c>
      <c r="E453" s="19" t="b">
        <f t="shared" ca="1" si="150"/>
        <v>0</v>
      </c>
      <c r="F453" s="5" t="str">
        <f t="shared" ca="1" si="151"/>
        <v>fun2329</v>
      </c>
      <c r="G453" s="5">
        <f t="shared" ca="1" si="152"/>
        <v>2329</v>
      </c>
      <c r="H453" s="5" t="str">
        <f t="shared" si="153"/>
        <v>code</v>
      </c>
      <c r="I453" s="13" t="b">
        <f t="shared" si="154"/>
        <v>0</v>
      </c>
      <c r="J453" s="6">
        <f ca="1">OFFSET(program!$B$2,0,disasm!A453)</f>
        <v>21102</v>
      </c>
      <c r="K453" s="7">
        <f t="shared" ca="1" si="155"/>
        <v>2</v>
      </c>
      <c r="L453" s="7" t="str">
        <f t="shared" ca="1" si="156"/>
        <v xml:space="preserve">MUL </v>
      </c>
      <c r="M453" s="7">
        <f t="shared" ca="1" si="157"/>
        <v>4</v>
      </c>
      <c r="N453" s="7">
        <f t="shared" ca="1" si="158"/>
        <v>3</v>
      </c>
      <c r="O453" s="7">
        <f t="shared" ca="1" si="159"/>
        <v>2</v>
      </c>
      <c r="P453" s="8">
        <f t="shared" ca="1" si="160"/>
        <v>1</v>
      </c>
      <c r="Q453" s="8">
        <f t="shared" ca="1" si="161"/>
        <v>1</v>
      </c>
      <c r="R453" s="8">
        <f t="shared" ca="1" si="162"/>
        <v>2</v>
      </c>
      <c r="S453" s="8" t="str">
        <f t="shared" ca="1" si="163"/>
        <v>num</v>
      </c>
      <c r="T453" s="8" t="str">
        <f t="shared" ca="1" si="164"/>
        <v>num</v>
      </c>
      <c r="U453" s="8" t="str">
        <f t="shared" ca="1" si="165"/>
        <v>num</v>
      </c>
      <c r="V453" s="7">
        <f ca="1">IF(P453="","",OFFSET(program!$B$2,0,disasm!$A453+COLUMN()-COLUMN($V453)+IF($I453,0,1)))</f>
        <v>1</v>
      </c>
      <c r="W453" s="7">
        <f ca="1">IF(Q453="","",OFFSET(program!$B$2,0,disasm!$A453+COLUMN()-COLUMN($V453)+IF($I453,0,1)))</f>
        <v>2397</v>
      </c>
      <c r="X453" s="7">
        <f ca="1">IF(R453="","",OFFSET(program!$B$2,0,disasm!$A453+COLUMN()-COLUMN($V453)+IF($I453,0,1)))</f>
        <v>0</v>
      </c>
      <c r="Y453" s="3" t="str">
        <f t="shared" ca="1" si="166"/>
        <v>1</v>
      </c>
      <c r="Z453" s="3" t="str">
        <f t="shared" ca="1" si="167"/>
        <v>2397</v>
      </c>
      <c r="AA453" s="3" t="str">
        <f t="shared" ca="1" si="168"/>
        <v>[SP+0]</v>
      </c>
      <c r="AB453" s="3" t="str">
        <f ca="1">" "
&amp;AF453
&amp;IF(AND(OR(K453=5,K453=6),MOD(INT(J453/1000),10)=1)," A2","")
&amp;IF(AND(NOT(I453),J453=109,OFFSET(program!$B$2,0,disasm!$A453+1)&gt;0,NOT(ISNUMBER(FIND(" A1 "," "&amp;AF453&amp;" "))))," AUTOLABEL","")
&amp;" "</f>
        <v xml:space="preserve">  </v>
      </c>
    </row>
    <row r="454" spans="1:32" x14ac:dyDescent="0.2">
      <c r="A454" s="1">
        <f t="shared" ca="1" si="148"/>
        <v>2394</v>
      </c>
      <c r="B454" s="2" t="str">
        <f t="shared" ca="1" si="149"/>
        <v>fun2329+65</v>
      </c>
      <c r="C454" s="3" t="str">
        <f ca="1">_xlfn.TEXTJOIN(" ",FALSE,OFFSET(program!$B$2,0,A454,1,M454))</f>
        <v>1106 0 1234</v>
      </c>
      <c r="D454" s="4" t="str">
        <f ca="1">IF($H454="data",".dat "&amp;Y454,
IF($H454="str",".str "&amp;_xlfn.TEXTJOIN(" ",FALSE,OFFSET(program!$B$2,0,A454+1,1,M454-1)),
IF(O454&lt;&gt;0,"LD"&amp;O454&amp;"  "&amp;CHOOSE(O454,Y454,Z454)&amp;", "&amp;AA454,
$L454&amp;" "&amp;_xlfn.TEXTJOIN(", ",TRUE,$Y454:$AA454)
)))</f>
        <v>J=0  0, print_coded_string</v>
      </c>
      <c r="E454" s="19" t="b">
        <f t="shared" ca="1" si="150"/>
        <v>0</v>
      </c>
      <c r="F454" s="5" t="str">
        <f t="shared" ca="1" si="151"/>
        <v>fun2329</v>
      </c>
      <c r="G454" s="5">
        <f t="shared" ca="1" si="152"/>
        <v>2329</v>
      </c>
      <c r="H454" s="5" t="str">
        <f t="shared" si="153"/>
        <v>code</v>
      </c>
      <c r="I454" s="13" t="b">
        <f t="shared" si="154"/>
        <v>0</v>
      </c>
      <c r="J454" s="6">
        <f ca="1">OFFSET(program!$B$2,0,disasm!A454)</f>
        <v>1106</v>
      </c>
      <c r="K454" s="7">
        <f t="shared" ca="1" si="155"/>
        <v>6</v>
      </c>
      <c r="L454" s="7" t="str">
        <f t="shared" ca="1" si="156"/>
        <v xml:space="preserve">J=0 </v>
      </c>
      <c r="M454" s="7">
        <f t="shared" ca="1" si="157"/>
        <v>3</v>
      </c>
      <c r="N454" s="7">
        <f t="shared" ca="1" si="158"/>
        <v>2</v>
      </c>
      <c r="O454" s="7">
        <f t="shared" ca="1" si="159"/>
        <v>0</v>
      </c>
      <c r="P454" s="8">
        <f t="shared" ca="1" si="160"/>
        <v>1</v>
      </c>
      <c r="Q454" s="8">
        <f t="shared" ca="1" si="161"/>
        <v>1</v>
      </c>
      <c r="R454" s="8" t="str">
        <f t="shared" ca="1" si="162"/>
        <v/>
      </c>
      <c r="S454" s="8" t="str">
        <f t="shared" ca="1" si="163"/>
        <v>num</v>
      </c>
      <c r="T454" s="8" t="str">
        <f t="shared" ca="1" si="164"/>
        <v>addr</v>
      </c>
      <c r="U454" s="8" t="str">
        <f t="shared" ca="1" si="165"/>
        <v/>
      </c>
      <c r="V454" s="7">
        <f ca="1">IF(P454="","",OFFSET(program!$B$2,0,disasm!$A454+COLUMN()-COLUMN($V454)+IF($I454,0,1)))</f>
        <v>0</v>
      </c>
      <c r="W454" s="7">
        <f ca="1">IF(Q454="","",OFFSET(program!$B$2,0,disasm!$A454+COLUMN()-COLUMN($V454)+IF($I454,0,1)))</f>
        <v>1234</v>
      </c>
      <c r="X454" s="7" t="str">
        <f ca="1">IF(R454="","",OFFSET(program!$B$2,0,disasm!$A454+COLUMN()-COLUMN($V454)+IF($I454,0,1)))</f>
        <v/>
      </c>
      <c r="Y454" s="3" t="str">
        <f t="shared" ca="1" si="166"/>
        <v>0</v>
      </c>
      <c r="Z454" s="3" t="str">
        <f t="shared" ca="1" si="167"/>
        <v>print_coded_string</v>
      </c>
      <c r="AA454" s="3" t="str">
        <f t="shared" ca="1" si="168"/>
        <v/>
      </c>
      <c r="AB454" s="3" t="str">
        <f ca="1">" "
&amp;AF454
&amp;IF(AND(OR(K454=5,K454=6),MOD(INT(J454/1000),10)=1)," A2","")
&amp;IF(AND(NOT(I454),J454=109,OFFSET(program!$B$2,0,disasm!$A454+1)&gt;0,NOT(ISNUMBER(FIND(" A1 "," "&amp;AF454&amp;" "))))," AUTOLABEL","")
&amp;" "</f>
        <v xml:space="preserve">  A2 </v>
      </c>
    </row>
    <row r="455" spans="1:32" x14ac:dyDescent="0.2">
      <c r="A455" s="1">
        <f t="shared" ca="1" si="148"/>
        <v>2397</v>
      </c>
      <c r="B455" s="2" t="str">
        <f t="shared" ca="1" si="149"/>
        <v>fun2329+68</v>
      </c>
      <c r="C455" s="3" t="str">
        <f ca="1">_xlfn.TEXTJOIN(" ",FALSE,OFFSET(program!$B$2,0,A455,1,M455))</f>
        <v>104 46</v>
      </c>
      <c r="D455" s="4" t="str">
        <f ca="1">IF($H455="data",".dat "&amp;Y455,
IF($H455="str",".str "&amp;_xlfn.TEXTJOIN(" ",FALSE,OFFSET(program!$B$2,0,A455+1,1,M455-1)),
IF(O455&lt;&gt;0,"LD"&amp;O455&amp;"  "&amp;CHOOSE(O455,Y455,Z455)&amp;", "&amp;AA455,
$L455&amp;" "&amp;_xlfn.TEXTJOIN(", ",TRUE,$Y455:$AA455)
)))</f>
        <v>OUT  46</v>
      </c>
      <c r="E455" s="19" t="b">
        <f t="shared" ca="1" si="150"/>
        <v>0</v>
      </c>
      <c r="F455" s="5" t="str">
        <f t="shared" ca="1" si="151"/>
        <v>fun2329</v>
      </c>
      <c r="G455" s="5">
        <f t="shared" ca="1" si="152"/>
        <v>2329</v>
      </c>
      <c r="H455" s="5" t="str">
        <f t="shared" si="153"/>
        <v>code</v>
      </c>
      <c r="I455" s="13" t="b">
        <f t="shared" si="154"/>
        <v>0</v>
      </c>
      <c r="J455" s="6">
        <f ca="1">OFFSET(program!$B$2,0,disasm!A455)</f>
        <v>104</v>
      </c>
      <c r="K455" s="7">
        <f t="shared" ca="1" si="155"/>
        <v>4</v>
      </c>
      <c r="L455" s="7" t="str">
        <f t="shared" ca="1" si="156"/>
        <v xml:space="preserve">OUT </v>
      </c>
      <c r="M455" s="7">
        <f t="shared" ca="1" si="157"/>
        <v>2</v>
      </c>
      <c r="N455" s="7">
        <f t="shared" ca="1" si="158"/>
        <v>1</v>
      </c>
      <c r="O455" s="7">
        <f t="shared" ca="1" si="159"/>
        <v>0</v>
      </c>
      <c r="P455" s="8">
        <f t="shared" ca="1" si="160"/>
        <v>1</v>
      </c>
      <c r="Q455" s="8" t="str">
        <f t="shared" ca="1" si="161"/>
        <v/>
      </c>
      <c r="R455" s="8" t="str">
        <f t="shared" ca="1" si="162"/>
        <v/>
      </c>
      <c r="S455" s="8" t="str">
        <f t="shared" ca="1" si="163"/>
        <v>num</v>
      </c>
      <c r="T455" s="8" t="str">
        <f t="shared" ca="1" si="164"/>
        <v/>
      </c>
      <c r="U455" s="8" t="str">
        <f t="shared" ca="1" si="165"/>
        <v/>
      </c>
      <c r="V455" s="7">
        <f ca="1">IF(P455="","",OFFSET(program!$B$2,0,disasm!$A455+COLUMN()-COLUMN($V455)+IF($I455,0,1)))</f>
        <v>46</v>
      </c>
      <c r="W455" s="7" t="str">
        <f ca="1">IF(Q455="","",OFFSET(program!$B$2,0,disasm!$A455+COLUMN()-COLUMN($V455)+IF($I455,0,1)))</f>
        <v/>
      </c>
      <c r="X455" s="7" t="str">
        <f ca="1">IF(R455="","",OFFSET(program!$B$2,0,disasm!$A455+COLUMN()-COLUMN($V455)+IF($I455,0,1)))</f>
        <v/>
      </c>
      <c r="Y455" s="3" t="str">
        <f t="shared" ca="1" si="166"/>
        <v>46</v>
      </c>
      <c r="Z455" s="3" t="str">
        <f t="shared" ca="1" si="167"/>
        <v/>
      </c>
      <c r="AA455" s="3" t="str">
        <f t="shared" ca="1" si="168"/>
        <v/>
      </c>
      <c r="AB455" s="3" t="str">
        <f ca="1">" "
&amp;AF455
&amp;IF(AND(OR(K455=5,K455=6),MOD(INT(J455/1000),10)=1)," A2","")
&amp;IF(AND(NOT(I455),J455=109,OFFSET(program!$B$2,0,disasm!$A455+1)&gt;0,NOT(ISNUMBER(FIND(" A1 "," "&amp;AF455&amp;" "))))," AUTOLABEL","")
&amp;" "</f>
        <v xml:space="preserve">  </v>
      </c>
    </row>
    <row r="456" spans="1:32" x14ac:dyDescent="0.2">
      <c r="A456" s="1">
        <f t="shared" ca="1" si="148"/>
        <v>2399</v>
      </c>
      <c r="B456" s="2" t="str">
        <f t="shared" ca="1" si="149"/>
        <v>fun2329+70</v>
      </c>
      <c r="C456" s="3" t="str">
        <f ca="1">_xlfn.TEXTJOIN(" ",FALSE,OFFSET(program!$B$2,0,A456,1,M456))</f>
        <v>104 10</v>
      </c>
      <c r="D456" s="4" t="str">
        <f ca="1">IF($H456="data",".dat "&amp;Y456,
IF($H456="str",".str "&amp;_xlfn.TEXTJOIN(" ",FALSE,OFFSET(program!$B$2,0,A456+1,1,M456-1)),
IF(O456&lt;&gt;0,"LD"&amp;O456&amp;"  "&amp;CHOOSE(O456,Y456,Z456)&amp;", "&amp;AA456,
$L456&amp;" "&amp;_xlfn.TEXTJOIN(", ",TRUE,$Y456:$AA456)
)))</f>
        <v>OUT  10</v>
      </c>
      <c r="E456" s="19" t="b">
        <f t="shared" ca="1" si="150"/>
        <v>0</v>
      </c>
      <c r="F456" s="5" t="str">
        <f t="shared" ca="1" si="151"/>
        <v>fun2329</v>
      </c>
      <c r="G456" s="5">
        <f t="shared" ca="1" si="152"/>
        <v>2329</v>
      </c>
      <c r="H456" s="5" t="str">
        <f t="shared" si="153"/>
        <v>code</v>
      </c>
      <c r="I456" s="13" t="b">
        <f t="shared" si="154"/>
        <v>0</v>
      </c>
      <c r="J456" s="6">
        <f ca="1">OFFSET(program!$B$2,0,disasm!A456)</f>
        <v>104</v>
      </c>
      <c r="K456" s="7">
        <f t="shared" ca="1" si="155"/>
        <v>4</v>
      </c>
      <c r="L456" s="7" t="str">
        <f t="shared" ca="1" si="156"/>
        <v xml:space="preserve">OUT </v>
      </c>
      <c r="M456" s="7">
        <f t="shared" ca="1" si="157"/>
        <v>2</v>
      </c>
      <c r="N456" s="7">
        <f t="shared" ca="1" si="158"/>
        <v>1</v>
      </c>
      <c r="O456" s="7">
        <f t="shared" ca="1" si="159"/>
        <v>0</v>
      </c>
      <c r="P456" s="8">
        <f t="shared" ca="1" si="160"/>
        <v>1</v>
      </c>
      <c r="Q456" s="8" t="str">
        <f t="shared" ca="1" si="161"/>
        <v/>
      </c>
      <c r="R456" s="8" t="str">
        <f t="shared" ca="1" si="162"/>
        <v/>
      </c>
      <c r="S456" s="8" t="str">
        <f t="shared" ca="1" si="163"/>
        <v>num</v>
      </c>
      <c r="T456" s="8" t="str">
        <f t="shared" ca="1" si="164"/>
        <v/>
      </c>
      <c r="U456" s="8" t="str">
        <f t="shared" ca="1" si="165"/>
        <v/>
      </c>
      <c r="V456" s="7">
        <f ca="1">IF(P456="","",OFFSET(program!$B$2,0,disasm!$A456+COLUMN()-COLUMN($V456)+IF($I456,0,1)))</f>
        <v>10</v>
      </c>
      <c r="W456" s="7" t="str">
        <f ca="1">IF(Q456="","",OFFSET(program!$B$2,0,disasm!$A456+COLUMN()-COLUMN($V456)+IF($I456,0,1)))</f>
        <v/>
      </c>
      <c r="X456" s="7" t="str">
        <f ca="1">IF(R456="","",OFFSET(program!$B$2,0,disasm!$A456+COLUMN()-COLUMN($V456)+IF($I456,0,1)))</f>
        <v/>
      </c>
      <c r="Y456" s="3" t="str">
        <f t="shared" ca="1" si="166"/>
        <v>10</v>
      </c>
      <c r="Z456" s="3" t="str">
        <f t="shared" ca="1" si="167"/>
        <v/>
      </c>
      <c r="AA456" s="3" t="str">
        <f t="shared" ca="1" si="168"/>
        <v/>
      </c>
      <c r="AB456" s="3" t="str">
        <f ca="1">" "
&amp;AF456
&amp;IF(AND(OR(K456=5,K456=6),MOD(INT(J456/1000),10)=1)," A2","")
&amp;IF(AND(NOT(I456),J456=109,OFFSET(program!$B$2,0,disasm!$A456+1)&gt;0,NOT(ISNUMBER(FIND(" A1 "," "&amp;AF456&amp;" "))))," AUTOLABEL","")
&amp;" "</f>
        <v xml:space="preserve">  </v>
      </c>
    </row>
    <row r="457" spans="1:32" x14ac:dyDescent="0.2">
      <c r="A457" s="1">
        <f t="shared" ca="1" si="148"/>
        <v>2401</v>
      </c>
      <c r="B457" s="2" t="str">
        <f t="shared" ca="1" si="149"/>
        <v>fun2329+72</v>
      </c>
      <c r="C457" s="3" t="str">
        <f ca="1">_xlfn.TEXTJOIN(" ",FALSE,OFFSET(program!$B$2,0,A457,1,M457))</f>
        <v>1101 0 1 2280</v>
      </c>
      <c r="D457" s="4" t="str">
        <f ca="1">IF($H457="data",".dat "&amp;Y457,
IF($H457="str",".str "&amp;_xlfn.TEXTJOIN(" ",FALSE,OFFSET(program!$B$2,0,A457+1,1,M457-1)),
IF(O457&lt;&gt;0,"LD"&amp;O457&amp;"  "&amp;CHOOSE(O457,Y457,Z457)&amp;", "&amp;AA457,
$L457&amp;" "&amp;_xlfn.TEXTJOIN(", ",TRUE,$Y457:$AA457)
)))</f>
        <v>LD2  1, [fun2173+107]</v>
      </c>
      <c r="E457" s="19" t="b">
        <f t="shared" ca="1" si="150"/>
        <v>0</v>
      </c>
      <c r="F457" s="5" t="str">
        <f t="shared" ca="1" si="151"/>
        <v>fun2329</v>
      </c>
      <c r="G457" s="5">
        <f t="shared" ca="1" si="152"/>
        <v>2329</v>
      </c>
      <c r="H457" s="5" t="str">
        <f t="shared" si="153"/>
        <v>code</v>
      </c>
      <c r="I457" s="13" t="b">
        <f t="shared" si="154"/>
        <v>0</v>
      </c>
      <c r="J457" s="6">
        <f ca="1">OFFSET(program!$B$2,0,disasm!A457)</f>
        <v>1101</v>
      </c>
      <c r="K457" s="7">
        <f t="shared" ca="1" si="155"/>
        <v>1</v>
      </c>
      <c r="L457" s="7" t="str">
        <f t="shared" ca="1" si="156"/>
        <v xml:space="preserve">ADD </v>
      </c>
      <c r="M457" s="7">
        <f t="shared" ca="1" si="157"/>
        <v>4</v>
      </c>
      <c r="N457" s="7">
        <f t="shared" ca="1" si="158"/>
        <v>3</v>
      </c>
      <c r="O457" s="7">
        <f t="shared" ca="1" si="159"/>
        <v>2</v>
      </c>
      <c r="P457" s="8">
        <f t="shared" ca="1" si="160"/>
        <v>1</v>
      </c>
      <c r="Q457" s="8">
        <f t="shared" ca="1" si="161"/>
        <v>1</v>
      </c>
      <c r="R457" s="8">
        <f t="shared" ca="1" si="162"/>
        <v>0</v>
      </c>
      <c r="S457" s="8" t="str">
        <f t="shared" ca="1" si="163"/>
        <v>num</v>
      </c>
      <c r="T457" s="8" t="str">
        <f t="shared" ca="1" si="164"/>
        <v>num</v>
      </c>
      <c r="U457" s="8" t="str">
        <f t="shared" ca="1" si="165"/>
        <v>addr</v>
      </c>
      <c r="V457" s="7">
        <f ca="1">IF(P457="","",OFFSET(program!$B$2,0,disasm!$A457+COLUMN()-COLUMN($V457)+IF($I457,0,1)))</f>
        <v>0</v>
      </c>
      <c r="W457" s="7">
        <f ca="1">IF(Q457="","",OFFSET(program!$B$2,0,disasm!$A457+COLUMN()-COLUMN($V457)+IF($I457,0,1)))</f>
        <v>1</v>
      </c>
      <c r="X457" s="7">
        <f ca="1">IF(R457="","",OFFSET(program!$B$2,0,disasm!$A457+COLUMN()-COLUMN($V457)+IF($I457,0,1)))</f>
        <v>2280</v>
      </c>
      <c r="Y457" s="3" t="str">
        <f t="shared" ca="1" si="166"/>
        <v>0</v>
      </c>
      <c r="Z457" s="3" t="str">
        <f t="shared" ca="1" si="167"/>
        <v>1</v>
      </c>
      <c r="AA457" s="3" t="str">
        <f t="shared" ca="1" si="168"/>
        <v>[fun2173+107]</v>
      </c>
      <c r="AB457" s="3" t="str">
        <f ca="1">" "
&amp;AF457
&amp;IF(AND(OR(K457=5,K457=6),MOD(INT(J457/1000),10)=1)," A2","")
&amp;IF(AND(NOT(I457),J457=109,OFFSET(program!$B$2,0,disasm!$A457+1)&gt;0,NOT(ISNUMBER(FIND(" A1 "," "&amp;AF457&amp;" "))))," AUTOLABEL","")
&amp;" "</f>
        <v xml:space="preserve">  </v>
      </c>
    </row>
    <row r="458" spans="1:32" x14ac:dyDescent="0.2">
      <c r="A458" s="1">
        <f t="shared" ca="1" si="148"/>
        <v>2405</v>
      </c>
      <c r="B458" s="2" t="str">
        <f t="shared" ca="1" si="149"/>
        <v>fun2329+76</v>
      </c>
      <c r="C458" s="3" t="str">
        <f ca="1">_xlfn.TEXTJOIN(" ",FALSE,OFFSET(program!$B$2,0,A458,1,M458))</f>
        <v>1201 -2 0 2412</v>
      </c>
      <c r="D458" s="4" t="str">
        <f ca="1">IF($H458="data",".dat "&amp;Y458,
IF($H458="str",".str "&amp;_xlfn.TEXTJOIN(" ",FALSE,OFFSET(program!$B$2,0,A458+1,1,M458-1)),
IF(O458&lt;&gt;0,"LD"&amp;O458&amp;"  "&amp;CHOOSE(O458,Y458,Z458)&amp;", "&amp;AA458,
$L458&amp;" "&amp;_xlfn.TEXTJOIN(", ",TRUE,$Y458:$AA458)
)))</f>
        <v>LD1  [SP-2], [fun2329+80.a3]</v>
      </c>
      <c r="E458" s="19" t="b">
        <f t="shared" ca="1" si="150"/>
        <v>0</v>
      </c>
      <c r="F458" s="5" t="str">
        <f t="shared" ca="1" si="151"/>
        <v>fun2329</v>
      </c>
      <c r="G458" s="5">
        <f t="shared" ca="1" si="152"/>
        <v>2329</v>
      </c>
      <c r="H458" s="5" t="str">
        <f t="shared" si="153"/>
        <v>code</v>
      </c>
      <c r="I458" s="13" t="b">
        <f t="shared" si="154"/>
        <v>0</v>
      </c>
      <c r="J458" s="6">
        <f ca="1">OFFSET(program!$B$2,0,disasm!A458)</f>
        <v>1201</v>
      </c>
      <c r="K458" s="7">
        <f t="shared" ca="1" si="155"/>
        <v>1</v>
      </c>
      <c r="L458" s="7" t="str">
        <f t="shared" ca="1" si="156"/>
        <v xml:space="preserve">ADD </v>
      </c>
      <c r="M458" s="7">
        <f t="shared" ca="1" si="157"/>
        <v>4</v>
      </c>
      <c r="N458" s="7">
        <f t="shared" ca="1" si="158"/>
        <v>3</v>
      </c>
      <c r="O458" s="7">
        <f t="shared" ca="1" si="159"/>
        <v>1</v>
      </c>
      <c r="P458" s="8">
        <f t="shared" ca="1" si="160"/>
        <v>2</v>
      </c>
      <c r="Q458" s="8">
        <f t="shared" ca="1" si="161"/>
        <v>1</v>
      </c>
      <c r="R458" s="8">
        <f t="shared" ca="1" si="162"/>
        <v>0</v>
      </c>
      <c r="S458" s="8" t="str">
        <f t="shared" ca="1" si="163"/>
        <v>num</v>
      </c>
      <c r="T458" s="8" t="str">
        <f t="shared" ca="1" si="164"/>
        <v>num</v>
      </c>
      <c r="U458" s="8" t="str">
        <f t="shared" ca="1" si="165"/>
        <v>addr</v>
      </c>
      <c r="V458" s="7">
        <f ca="1">IF(P458="","",OFFSET(program!$B$2,0,disasm!$A458+COLUMN()-COLUMN($V458)+IF($I458,0,1)))</f>
        <v>-2</v>
      </c>
      <c r="W458" s="7">
        <f ca="1">IF(Q458="","",OFFSET(program!$B$2,0,disasm!$A458+COLUMN()-COLUMN($V458)+IF($I458,0,1)))</f>
        <v>0</v>
      </c>
      <c r="X458" s="7">
        <f ca="1">IF(R458="","",OFFSET(program!$B$2,0,disasm!$A458+COLUMN()-COLUMN($V458)+IF($I458,0,1)))</f>
        <v>2412</v>
      </c>
      <c r="Y458" s="3" t="str">
        <f t="shared" ca="1" si="166"/>
        <v>[SP-2]</v>
      </c>
      <c r="Z458" s="3" t="str">
        <f t="shared" ca="1" si="167"/>
        <v>0</v>
      </c>
      <c r="AA458" s="3" t="str">
        <f t="shared" ca="1" si="168"/>
        <v>[fun2329+80.a3]</v>
      </c>
      <c r="AB458" s="3" t="str">
        <f ca="1">" "
&amp;AF458
&amp;IF(AND(OR(K458=5,K458=6),MOD(INT(J458/1000),10)=1)," A2","")
&amp;IF(AND(NOT(I458),J458=109,OFFSET(program!$B$2,0,disasm!$A458+1)&gt;0,NOT(ISNUMBER(FIND(" A1 "," "&amp;AF458&amp;" "))))," AUTOLABEL","")
&amp;" "</f>
        <v xml:space="preserve">  </v>
      </c>
    </row>
    <row r="459" spans="1:32" x14ac:dyDescent="0.2">
      <c r="A459" s="1">
        <f t="shared" ca="1" si="148"/>
        <v>2409</v>
      </c>
      <c r="B459" s="2" t="str">
        <f t="shared" ca="1" si="149"/>
        <v>fun2329+80</v>
      </c>
      <c r="C459" s="3" t="str">
        <f ca="1">_xlfn.TEXTJOIN(" ",FALSE,OFFSET(program!$B$2,0,A459,1,M459))</f>
        <v>101 0 1128 0</v>
      </c>
      <c r="D459" s="4" t="str">
        <f ca="1">IF($H459="data",".dat "&amp;Y459,
IF($H459="str",".str "&amp;_xlfn.TEXTJOIN(" ",FALSE,OFFSET(program!$B$2,0,A459+1,1,M459-1)),
IF(O459&lt;&gt;0,"LD"&amp;O459&amp;"  "&amp;CHOOSE(O459,Y459,Z459)&amp;", "&amp;AA459,
$L459&amp;" "&amp;_xlfn.TEXTJOIN(", ",TRUE,$Y459:$AA459)
)))</f>
        <v>LD2  [current_room], [start]</v>
      </c>
      <c r="E459" s="19" t="b">
        <f t="shared" ca="1" si="150"/>
        <v>0</v>
      </c>
      <c r="F459" s="5" t="str">
        <f t="shared" ca="1" si="151"/>
        <v>fun2329</v>
      </c>
      <c r="G459" s="5">
        <f t="shared" ca="1" si="152"/>
        <v>2329</v>
      </c>
      <c r="H459" s="5" t="str">
        <f t="shared" si="153"/>
        <v>code</v>
      </c>
      <c r="I459" s="13" t="b">
        <f t="shared" si="154"/>
        <v>0</v>
      </c>
      <c r="J459" s="6">
        <f ca="1">OFFSET(program!$B$2,0,disasm!A459)</f>
        <v>101</v>
      </c>
      <c r="K459" s="7">
        <f t="shared" ca="1" si="155"/>
        <v>1</v>
      </c>
      <c r="L459" s="7" t="str">
        <f t="shared" ca="1" si="156"/>
        <v xml:space="preserve">ADD </v>
      </c>
      <c r="M459" s="7">
        <f t="shared" ca="1" si="157"/>
        <v>4</v>
      </c>
      <c r="N459" s="7">
        <f t="shared" ca="1" si="158"/>
        <v>3</v>
      </c>
      <c r="O459" s="7">
        <f t="shared" ca="1" si="159"/>
        <v>2</v>
      </c>
      <c r="P459" s="8">
        <f t="shared" ca="1" si="160"/>
        <v>1</v>
      </c>
      <c r="Q459" s="8">
        <f t="shared" ca="1" si="161"/>
        <v>0</v>
      </c>
      <c r="R459" s="8">
        <f t="shared" ca="1" si="162"/>
        <v>0</v>
      </c>
      <c r="S459" s="8" t="str">
        <f t="shared" ca="1" si="163"/>
        <v>num</v>
      </c>
      <c r="T459" s="8" t="str">
        <f t="shared" ca="1" si="164"/>
        <v>addr</v>
      </c>
      <c r="U459" s="8" t="str">
        <f t="shared" ca="1" si="165"/>
        <v>addr</v>
      </c>
      <c r="V459" s="7">
        <f ca="1">IF(P459="","",OFFSET(program!$B$2,0,disasm!$A459+COLUMN()-COLUMN($V459)+IF($I459,0,1)))</f>
        <v>0</v>
      </c>
      <c r="W459" s="7">
        <f ca="1">IF(Q459="","",OFFSET(program!$B$2,0,disasm!$A459+COLUMN()-COLUMN($V459)+IF($I459,0,1)))</f>
        <v>1128</v>
      </c>
      <c r="X459" s="7">
        <f ca="1">IF(R459="","",OFFSET(program!$B$2,0,disasm!$A459+COLUMN()-COLUMN($V459)+IF($I459,0,1)))</f>
        <v>0</v>
      </c>
      <c r="Y459" s="3" t="str">
        <f t="shared" ca="1" si="166"/>
        <v>0</v>
      </c>
      <c r="Z459" s="3" t="str">
        <f t="shared" ca="1" si="167"/>
        <v>[current_room]</v>
      </c>
      <c r="AA459" s="3" t="str">
        <f t="shared" ca="1" si="168"/>
        <v>[start]</v>
      </c>
      <c r="AB459" s="3" t="str">
        <f ca="1">" "
&amp;AF459
&amp;IF(AND(OR(K459=5,K459=6),MOD(INT(J459/1000),10)=1)," A2","")
&amp;IF(AND(NOT(I459),J459=109,OFFSET(program!$B$2,0,disasm!$A459+1)&gt;0,NOT(ISNUMBER(FIND(" A1 "," "&amp;AF459&amp;" "))))," AUTOLABEL","")
&amp;" "</f>
        <v xml:space="preserve">  </v>
      </c>
    </row>
    <row r="460" spans="1:32" x14ac:dyDescent="0.2">
      <c r="A460" s="1">
        <f t="shared" ca="1" si="148"/>
        <v>2413</v>
      </c>
      <c r="B460" s="2" t="str">
        <f t="shared" ca="1" si="149"/>
        <v>fun2329+84</v>
      </c>
      <c r="C460" s="3" t="str">
        <f ca="1">_xlfn.TEXTJOIN(" ",FALSE,OFFSET(program!$B$2,0,A460,1,M460))</f>
        <v>109 -3</v>
      </c>
      <c r="D460" s="4" t="str">
        <f ca="1">IF($H460="data",".dat "&amp;Y460,
IF($H460="str",".str "&amp;_xlfn.TEXTJOIN(" ",FALSE,OFFSET(program!$B$2,0,A460+1,1,M460-1)),
IF(O460&lt;&gt;0,"LD"&amp;O460&amp;"  "&amp;CHOOSE(O460,Y460,Z460)&amp;", "&amp;AA460,
$L460&amp;" "&amp;_xlfn.TEXTJOIN(", ",TRUE,$Y460:$AA460)
)))</f>
        <v>SP+  -3</v>
      </c>
      <c r="E460" s="19" t="b">
        <f t="shared" ca="1" si="150"/>
        <v>0</v>
      </c>
      <c r="F460" s="5" t="str">
        <f t="shared" ca="1" si="151"/>
        <v>fun2329</v>
      </c>
      <c r="G460" s="5">
        <f t="shared" ca="1" si="152"/>
        <v>2329</v>
      </c>
      <c r="H460" s="5" t="str">
        <f t="shared" si="153"/>
        <v>code</v>
      </c>
      <c r="I460" s="13" t="b">
        <f t="shared" si="154"/>
        <v>0</v>
      </c>
      <c r="J460" s="6">
        <f ca="1">OFFSET(program!$B$2,0,disasm!A460)</f>
        <v>109</v>
      </c>
      <c r="K460" s="7">
        <f t="shared" ca="1" si="155"/>
        <v>9</v>
      </c>
      <c r="L460" s="7" t="str">
        <f t="shared" ca="1" si="156"/>
        <v xml:space="preserve">SP+ </v>
      </c>
      <c r="M460" s="7">
        <f t="shared" ca="1" si="157"/>
        <v>2</v>
      </c>
      <c r="N460" s="7">
        <f t="shared" ca="1" si="158"/>
        <v>1</v>
      </c>
      <c r="O460" s="7">
        <f t="shared" ca="1" si="159"/>
        <v>0</v>
      </c>
      <c r="P460" s="8">
        <f t="shared" ca="1" si="160"/>
        <v>1</v>
      </c>
      <c r="Q460" s="8" t="str">
        <f t="shared" ca="1" si="161"/>
        <v/>
      </c>
      <c r="R460" s="8" t="str">
        <f t="shared" ca="1" si="162"/>
        <v/>
      </c>
      <c r="S460" s="8" t="str">
        <f t="shared" ca="1" si="163"/>
        <v>num</v>
      </c>
      <c r="T460" s="8" t="str">
        <f t="shared" ca="1" si="164"/>
        <v/>
      </c>
      <c r="U460" s="8" t="str">
        <f t="shared" ca="1" si="165"/>
        <v/>
      </c>
      <c r="V460" s="7">
        <f ca="1">IF(P460="","",OFFSET(program!$B$2,0,disasm!$A460+COLUMN()-COLUMN($V460)+IF($I460,0,1)))</f>
        <v>-3</v>
      </c>
      <c r="W460" s="7" t="str">
        <f ca="1">IF(Q460="","",OFFSET(program!$B$2,0,disasm!$A460+COLUMN()-COLUMN($V460)+IF($I460,0,1)))</f>
        <v/>
      </c>
      <c r="X460" s="7" t="str">
        <f ca="1">IF(R460="","",OFFSET(program!$B$2,0,disasm!$A460+COLUMN()-COLUMN($V460)+IF($I460,0,1)))</f>
        <v/>
      </c>
      <c r="Y460" s="3" t="str">
        <f t="shared" ca="1" si="166"/>
        <v>-3</v>
      </c>
      <c r="Z460" s="3" t="str">
        <f t="shared" ca="1" si="167"/>
        <v/>
      </c>
      <c r="AA460" s="3" t="str">
        <f t="shared" ca="1" si="168"/>
        <v/>
      </c>
      <c r="AB460" s="3" t="str">
        <f ca="1">" "
&amp;AF460
&amp;IF(AND(OR(K460=5,K460=6),MOD(INT(J460/1000),10)=1)," A2","")
&amp;IF(AND(NOT(I460),J460=109,OFFSET(program!$B$2,0,disasm!$A460+1)&gt;0,NOT(ISNUMBER(FIND(" A1 "," "&amp;AF460&amp;" "))))," AUTOLABEL","")
&amp;" "</f>
        <v xml:space="preserve">  </v>
      </c>
    </row>
    <row r="461" spans="1:32" x14ac:dyDescent="0.2">
      <c r="A461" s="1">
        <f t="shared" ca="1" si="148"/>
        <v>2415</v>
      </c>
      <c r="B461" s="2" t="str">
        <f t="shared" ca="1" si="149"/>
        <v>fun2329+86</v>
      </c>
      <c r="C461" s="3" t="str">
        <f ca="1">_xlfn.TEXTJOIN(" ",FALSE,OFFSET(program!$B$2,0,A461,1,M461))</f>
        <v>2105 1 0</v>
      </c>
      <c r="D461" s="4" t="str">
        <f ca="1">IF($H461="data",".dat "&amp;Y461,
IF($H461="str",".str "&amp;_xlfn.TEXTJOIN(" ",FALSE,OFFSET(program!$B$2,0,A461+1,1,M461-1)),
IF(O461&lt;&gt;0,"LD"&amp;O461&amp;"  "&amp;CHOOSE(O461,Y461,Z461)&amp;", "&amp;AA461,
$L461&amp;" "&amp;_xlfn.TEXTJOIN(", ",TRUE,$Y461:$AA461)
)))</f>
        <v>J!=0 1, [SP+0]</v>
      </c>
      <c r="E461" s="19" t="b">
        <f t="shared" ca="1" si="150"/>
        <v>0</v>
      </c>
      <c r="F461" s="5" t="str">
        <f t="shared" ca="1" si="151"/>
        <v>fun2329</v>
      </c>
      <c r="G461" s="5">
        <f t="shared" ca="1" si="152"/>
        <v>2329</v>
      </c>
      <c r="H461" s="5" t="str">
        <f t="shared" si="153"/>
        <v>code</v>
      </c>
      <c r="I461" s="13" t="b">
        <f t="shared" si="154"/>
        <v>0</v>
      </c>
      <c r="J461" s="6">
        <f ca="1">OFFSET(program!$B$2,0,disasm!A461)</f>
        <v>2105</v>
      </c>
      <c r="K461" s="7">
        <f t="shared" ca="1" si="155"/>
        <v>5</v>
      </c>
      <c r="L461" s="7" t="str">
        <f t="shared" ca="1" si="156"/>
        <v>J!=0</v>
      </c>
      <c r="M461" s="7">
        <f t="shared" ca="1" si="157"/>
        <v>3</v>
      </c>
      <c r="N461" s="7">
        <f t="shared" ca="1" si="158"/>
        <v>2</v>
      </c>
      <c r="O461" s="7">
        <f t="shared" ca="1" si="159"/>
        <v>0</v>
      </c>
      <c r="P461" s="8">
        <f t="shared" ca="1" si="160"/>
        <v>1</v>
      </c>
      <c r="Q461" s="8">
        <f t="shared" ca="1" si="161"/>
        <v>2</v>
      </c>
      <c r="R461" s="8" t="str">
        <f t="shared" ca="1" si="162"/>
        <v/>
      </c>
      <c r="S461" s="8" t="str">
        <f t="shared" ca="1" si="163"/>
        <v>num</v>
      </c>
      <c r="T461" s="8" t="str">
        <f t="shared" ca="1" si="164"/>
        <v>num</v>
      </c>
      <c r="U461" s="8" t="str">
        <f t="shared" ca="1" si="165"/>
        <v/>
      </c>
      <c r="V461" s="7">
        <f ca="1">IF(P461="","",OFFSET(program!$B$2,0,disasm!$A461+COLUMN()-COLUMN($V461)+IF($I461,0,1)))</f>
        <v>1</v>
      </c>
      <c r="W461" s="7">
        <f ca="1">IF(Q461="","",OFFSET(program!$B$2,0,disasm!$A461+COLUMN()-COLUMN($V461)+IF($I461,0,1)))</f>
        <v>0</v>
      </c>
      <c r="X461" s="7" t="str">
        <f ca="1">IF(R461="","",OFFSET(program!$B$2,0,disasm!$A461+COLUMN()-COLUMN($V461)+IF($I461,0,1)))</f>
        <v/>
      </c>
      <c r="Y461" s="3" t="str">
        <f t="shared" ca="1" si="166"/>
        <v>1</v>
      </c>
      <c r="Z461" s="3" t="str">
        <f t="shared" ca="1" si="167"/>
        <v>[SP+0]</v>
      </c>
      <c r="AA461" s="3" t="str">
        <f t="shared" ca="1" si="168"/>
        <v/>
      </c>
      <c r="AB461" s="3" t="str">
        <f ca="1">" "
&amp;AF461
&amp;IF(AND(OR(K461=5,K461=6),MOD(INT(J461/1000),10)=1)," A2","")
&amp;IF(AND(NOT(I461),J461=109,OFFSET(program!$B$2,0,disasm!$A461+1)&gt;0,NOT(ISNUMBER(FIND(" A1 "," "&amp;AF461&amp;" "))))," AUTOLABEL","")
&amp;" "</f>
        <v xml:space="preserve">  </v>
      </c>
    </row>
    <row r="462" spans="1:32" x14ac:dyDescent="0.2">
      <c r="A462" s="1">
        <f t="shared" ca="1" si="148"/>
        <v>2418</v>
      </c>
      <c r="B462" s="2" t="str">
        <f t="shared" ca="1" si="149"/>
        <v>fun2418</v>
      </c>
      <c r="C462" s="3" t="str">
        <f ca="1">_xlfn.TEXTJOIN(" ",FALSE,OFFSET(program!$B$2,0,A462,1,M462))</f>
        <v>109 1</v>
      </c>
      <c r="D462" s="4" t="str">
        <f ca="1">IF($H462="data",".dat "&amp;Y462,
IF($H462="str",".str "&amp;_xlfn.TEXTJOIN(" ",FALSE,OFFSET(program!$B$2,0,A462+1,1,M462-1)),
IF(O462&lt;&gt;0,"LD"&amp;O462&amp;"  "&amp;CHOOSE(O462,Y462,Z462)&amp;", "&amp;AA462,
$L462&amp;" "&amp;_xlfn.TEXTJOIN(", ",TRUE,$Y462:$AA462)
)))</f>
        <v>SP+  1</v>
      </c>
      <c r="E462" s="19" t="b">
        <f t="shared" ca="1" si="150"/>
        <v>1</v>
      </c>
      <c r="F462" s="5" t="str">
        <f t="shared" ca="1" si="151"/>
        <v>fun2418</v>
      </c>
      <c r="G462" s="5">
        <f t="shared" ca="1" si="152"/>
        <v>2418</v>
      </c>
      <c r="H462" s="5" t="str">
        <f t="shared" si="153"/>
        <v>code</v>
      </c>
      <c r="I462" s="13" t="b">
        <f t="shared" si="154"/>
        <v>0</v>
      </c>
      <c r="J462" s="6">
        <f ca="1">OFFSET(program!$B$2,0,disasm!A462)</f>
        <v>109</v>
      </c>
      <c r="K462" s="7">
        <f t="shared" ca="1" si="155"/>
        <v>9</v>
      </c>
      <c r="L462" s="7" t="str">
        <f t="shared" ca="1" si="156"/>
        <v xml:space="preserve">SP+ </v>
      </c>
      <c r="M462" s="7">
        <f t="shared" ca="1" si="157"/>
        <v>2</v>
      </c>
      <c r="N462" s="7">
        <f t="shared" ca="1" si="158"/>
        <v>1</v>
      </c>
      <c r="O462" s="7">
        <f t="shared" ca="1" si="159"/>
        <v>0</v>
      </c>
      <c r="P462" s="8">
        <f t="shared" ca="1" si="160"/>
        <v>1</v>
      </c>
      <c r="Q462" s="8" t="str">
        <f t="shared" ca="1" si="161"/>
        <v/>
      </c>
      <c r="R462" s="8" t="str">
        <f t="shared" ca="1" si="162"/>
        <v/>
      </c>
      <c r="S462" s="8" t="str">
        <f t="shared" ca="1" si="163"/>
        <v>num</v>
      </c>
      <c r="T462" s="8" t="str">
        <f t="shared" ca="1" si="164"/>
        <v/>
      </c>
      <c r="U462" s="8" t="str">
        <f t="shared" ca="1" si="165"/>
        <v/>
      </c>
      <c r="V462" s="7">
        <f ca="1">IF(P462="","",OFFSET(program!$B$2,0,disasm!$A462+COLUMN()-COLUMN($V462)+IF($I462,0,1)))</f>
        <v>1</v>
      </c>
      <c r="W462" s="7" t="str">
        <f ca="1">IF(Q462="","",OFFSET(program!$B$2,0,disasm!$A462+COLUMN()-COLUMN($V462)+IF($I462,0,1)))</f>
        <v/>
      </c>
      <c r="X462" s="7" t="str">
        <f ca="1">IF(R462="","",OFFSET(program!$B$2,0,disasm!$A462+COLUMN()-COLUMN($V462)+IF($I462,0,1)))</f>
        <v/>
      </c>
      <c r="Y462" s="3" t="str">
        <f t="shared" ca="1" si="166"/>
        <v>1</v>
      </c>
      <c r="Z462" s="3" t="str">
        <f t="shared" ca="1" si="167"/>
        <v/>
      </c>
      <c r="AA462" s="3" t="str">
        <f t="shared" ca="1" si="168"/>
        <v/>
      </c>
      <c r="AB462" s="3" t="str">
        <f ca="1">" "
&amp;AF462
&amp;IF(AND(OR(K462=5,K462=6),MOD(INT(J462/1000),10)=1)," A2","")
&amp;IF(AND(NOT(I462),J462=109,OFFSET(program!$B$2,0,disasm!$A462+1)&gt;0,NOT(ISNUMBER(FIND(" A1 "," "&amp;AF462&amp;" "))))," AUTOLABEL","")
&amp;" "</f>
        <v xml:space="preserve">  AUTOLABEL </v>
      </c>
    </row>
    <row r="463" spans="1:32" x14ac:dyDescent="0.2">
      <c r="A463" s="1">
        <f t="shared" ca="1" si="148"/>
        <v>2420</v>
      </c>
      <c r="B463" s="2" t="str">
        <f t="shared" ca="1" si="149"/>
        <v>fun2418+2</v>
      </c>
      <c r="C463" s="3" t="str">
        <f ca="1">_xlfn.TEXTJOIN(" ",FALSE,OFFSET(program!$B$2,0,A463,1,M463))</f>
        <v>21102 1 -1 1</v>
      </c>
      <c r="D463" s="4" t="str">
        <f ca="1">IF($H463="data",".dat "&amp;Y463,
IF($H463="str",".str "&amp;_xlfn.TEXTJOIN(" ",FALSE,OFFSET(program!$B$2,0,A463+1,1,M463-1)),
IF(O463&lt;&gt;0,"LD"&amp;O463&amp;"  "&amp;CHOOSE(O463,Y463,Z463)&amp;", "&amp;AA463,
$L463&amp;" "&amp;_xlfn.TEXTJOIN(", ",TRUE,$Y463:$AA463)
)))</f>
        <v>LD2  -1, [SP+1]</v>
      </c>
      <c r="E463" s="19" t="b">
        <f t="shared" ca="1" si="150"/>
        <v>1</v>
      </c>
      <c r="F463" s="5" t="str">
        <f t="shared" ca="1" si="151"/>
        <v>fun2418</v>
      </c>
      <c r="G463" s="5">
        <f t="shared" ca="1" si="152"/>
        <v>2418</v>
      </c>
      <c r="H463" s="5" t="str">
        <f t="shared" si="153"/>
        <v>code</v>
      </c>
      <c r="I463" s="13" t="b">
        <f t="shared" si="154"/>
        <v>0</v>
      </c>
      <c r="J463" s="6">
        <f ca="1">OFFSET(program!$B$2,0,disasm!A463)</f>
        <v>21102</v>
      </c>
      <c r="K463" s="7">
        <f t="shared" ca="1" si="155"/>
        <v>2</v>
      </c>
      <c r="L463" s="7" t="str">
        <f t="shared" ca="1" si="156"/>
        <v xml:space="preserve">MUL </v>
      </c>
      <c r="M463" s="7">
        <f t="shared" ca="1" si="157"/>
        <v>4</v>
      </c>
      <c r="N463" s="7">
        <f t="shared" ca="1" si="158"/>
        <v>3</v>
      </c>
      <c r="O463" s="7">
        <f t="shared" ca="1" si="159"/>
        <v>2</v>
      </c>
      <c r="P463" s="8">
        <f t="shared" ca="1" si="160"/>
        <v>1</v>
      </c>
      <c r="Q463" s="8">
        <f t="shared" ca="1" si="161"/>
        <v>1</v>
      </c>
      <c r="R463" s="8">
        <f t="shared" ca="1" si="162"/>
        <v>2</v>
      </c>
      <c r="S463" s="8" t="str">
        <f t="shared" ca="1" si="163"/>
        <v>num</v>
      </c>
      <c r="T463" s="8" t="str">
        <f t="shared" ca="1" si="164"/>
        <v>num</v>
      </c>
      <c r="U463" s="8" t="str">
        <f t="shared" ca="1" si="165"/>
        <v>num</v>
      </c>
      <c r="V463" s="7">
        <f ca="1">IF(P463="","",OFFSET(program!$B$2,0,disasm!$A463+COLUMN()-COLUMN($V463)+IF($I463,0,1)))</f>
        <v>1</v>
      </c>
      <c r="W463" s="7">
        <f ca="1">IF(Q463="","",OFFSET(program!$B$2,0,disasm!$A463+COLUMN()-COLUMN($V463)+IF($I463,0,1)))</f>
        <v>-1</v>
      </c>
      <c r="X463" s="7">
        <f ca="1">IF(R463="","",OFFSET(program!$B$2,0,disasm!$A463+COLUMN()-COLUMN($V463)+IF($I463,0,1)))</f>
        <v>1</v>
      </c>
      <c r="Y463" s="3" t="str">
        <f t="shared" ca="1" si="166"/>
        <v>1</v>
      </c>
      <c r="Z463" s="3" t="str">
        <f t="shared" ca="1" si="167"/>
        <v>-1</v>
      </c>
      <c r="AA463" s="3" t="str">
        <f t="shared" ca="1" si="168"/>
        <v>[SP+1]</v>
      </c>
      <c r="AB463" s="3" t="str">
        <f ca="1">" "
&amp;AF463
&amp;IF(AND(OR(K463=5,K463=6),MOD(INT(J463/1000),10)=1)," A2","")
&amp;IF(AND(NOT(I463),J463=109,OFFSET(program!$B$2,0,disasm!$A463+1)&gt;0,NOT(ISNUMBER(FIND(" A1 "," "&amp;AF463&amp;" "))))," AUTOLABEL","")
&amp;" "</f>
        <v xml:space="preserve">  </v>
      </c>
    </row>
    <row r="464" spans="1:32" x14ac:dyDescent="0.2">
      <c r="A464" s="1">
        <f t="shared" ca="1" si="148"/>
        <v>2424</v>
      </c>
      <c r="B464" s="2" t="str">
        <f t="shared" ca="1" si="149"/>
        <v>fun2418+6</v>
      </c>
      <c r="C464" s="3" t="str">
        <f ca="1">_xlfn.TEXTJOIN(" ",FALSE,OFFSET(program!$B$2,0,A464,1,M464))</f>
        <v>21101 0 2431 0</v>
      </c>
      <c r="D464" s="4" t="str">
        <f ca="1">IF($H464="data",".dat "&amp;Y464,
IF($H464="str",".str "&amp;_xlfn.TEXTJOIN(" ",FALSE,OFFSET(program!$B$2,0,A464+1,1,M464-1)),
IF(O464&lt;&gt;0,"LD"&amp;O464&amp;"  "&amp;CHOOSE(O464,Y464,Z464)&amp;", "&amp;AA464,
$L464&amp;" "&amp;_xlfn.TEXTJOIN(", ",TRUE,$Y464:$AA464)
)))</f>
        <v>LD2  fun2418+13, [SP+0]</v>
      </c>
      <c r="E464" s="19" t="b">
        <f t="shared" ca="1" si="150"/>
        <v>1</v>
      </c>
      <c r="F464" s="5" t="str">
        <f t="shared" ca="1" si="151"/>
        <v>fun2418</v>
      </c>
      <c r="G464" s="5">
        <f t="shared" ca="1" si="152"/>
        <v>2418</v>
      </c>
      <c r="H464" s="5" t="str">
        <f t="shared" si="153"/>
        <v>code</v>
      </c>
      <c r="I464" s="13" t="b">
        <f t="shared" si="154"/>
        <v>0</v>
      </c>
      <c r="J464" s="6">
        <f ca="1">OFFSET(program!$B$2,0,disasm!A464)</f>
        <v>21101</v>
      </c>
      <c r="K464" s="7">
        <f t="shared" ca="1" si="155"/>
        <v>1</v>
      </c>
      <c r="L464" s="7" t="str">
        <f t="shared" ca="1" si="156"/>
        <v xml:space="preserve">ADD </v>
      </c>
      <c r="M464" s="7">
        <f t="shared" ca="1" si="157"/>
        <v>4</v>
      </c>
      <c r="N464" s="7">
        <f t="shared" ca="1" si="158"/>
        <v>3</v>
      </c>
      <c r="O464" s="7">
        <f t="shared" ca="1" si="159"/>
        <v>2</v>
      </c>
      <c r="P464" s="8">
        <f t="shared" ca="1" si="160"/>
        <v>1</v>
      </c>
      <c r="Q464" s="8">
        <f t="shared" ca="1" si="161"/>
        <v>1</v>
      </c>
      <c r="R464" s="8">
        <f t="shared" ca="1" si="162"/>
        <v>2</v>
      </c>
      <c r="S464" s="8" t="str">
        <f t="shared" ca="1" si="163"/>
        <v>num</v>
      </c>
      <c r="T464" s="8" t="str">
        <f t="shared" ca="1" si="164"/>
        <v>addr</v>
      </c>
      <c r="U464" s="8" t="str">
        <f t="shared" ca="1" si="165"/>
        <v>num</v>
      </c>
      <c r="V464" s="7">
        <f ca="1">IF(P464="","",OFFSET(program!$B$2,0,disasm!$A464+COLUMN()-COLUMN($V464)+IF($I464,0,1)))</f>
        <v>0</v>
      </c>
      <c r="W464" s="7">
        <f ca="1">IF(Q464="","",OFFSET(program!$B$2,0,disasm!$A464+COLUMN()-COLUMN($V464)+IF($I464,0,1)))</f>
        <v>2431</v>
      </c>
      <c r="X464" s="7">
        <f ca="1">IF(R464="","",OFFSET(program!$B$2,0,disasm!$A464+COLUMN()-COLUMN($V464)+IF($I464,0,1)))</f>
        <v>0</v>
      </c>
      <c r="Y464" s="3" t="str">
        <f t="shared" ca="1" si="166"/>
        <v>0</v>
      </c>
      <c r="Z464" s="3" t="str">
        <f t="shared" ca="1" si="167"/>
        <v>fun2418+13</v>
      </c>
      <c r="AA464" s="3" t="str">
        <f t="shared" ca="1" si="168"/>
        <v>[SP+0]</v>
      </c>
      <c r="AB464" s="3" t="str">
        <f ca="1">" "
&amp;AF464
&amp;IF(AND(OR(K464=5,K464=6),MOD(INT(J464/1000),10)=1)," A2","")
&amp;IF(AND(NOT(I464),J464=109,OFFSET(program!$B$2,0,disasm!$A464+1)&gt;0,NOT(ISNUMBER(FIND(" A1 "," "&amp;AF464&amp;" "))))," AUTOLABEL","")
&amp;" "</f>
        <v xml:space="preserve"> A2 </v>
      </c>
      <c r="AF464" s="9" t="s">
        <v>19</v>
      </c>
    </row>
    <row r="465" spans="1:32" x14ac:dyDescent="0.2">
      <c r="A465" s="1">
        <f t="shared" ca="1" si="148"/>
        <v>2428</v>
      </c>
      <c r="B465" s="2" t="str">
        <f t="shared" ca="1" si="149"/>
        <v>fun2418+10</v>
      </c>
      <c r="C465" s="3" t="str">
        <f ca="1">_xlfn.TEXTJOIN(" ",FALSE,OFFSET(program!$B$2,0,A465,1,M465))</f>
        <v>1105 1 1310</v>
      </c>
      <c r="D465" s="4" t="str">
        <f ca="1">IF($H465="data",".dat "&amp;Y465,
IF($H465="str",".str "&amp;_xlfn.TEXTJOIN(" ",FALSE,OFFSET(program!$B$2,0,A465+1,1,M465-1)),
IF(O465&lt;&gt;0,"LD"&amp;O465&amp;"  "&amp;CHOOSE(O465,Y465,Z465)&amp;", "&amp;AA465,
$L465&amp;" "&amp;_xlfn.TEXTJOIN(", ",TRUE,$Y465:$AA465)
)))</f>
        <v>J!=0 1, print_objs</v>
      </c>
      <c r="E465" s="19" t="b">
        <f t="shared" ca="1" si="150"/>
        <v>1</v>
      </c>
      <c r="F465" s="5" t="str">
        <f t="shared" ca="1" si="151"/>
        <v>fun2418</v>
      </c>
      <c r="G465" s="5">
        <f t="shared" ca="1" si="152"/>
        <v>2418</v>
      </c>
      <c r="H465" s="5" t="str">
        <f t="shared" si="153"/>
        <v>code</v>
      </c>
      <c r="I465" s="13" t="b">
        <f t="shared" si="154"/>
        <v>0</v>
      </c>
      <c r="J465" s="6">
        <f ca="1">OFFSET(program!$B$2,0,disasm!A465)</f>
        <v>1105</v>
      </c>
      <c r="K465" s="7">
        <f t="shared" ca="1" si="155"/>
        <v>5</v>
      </c>
      <c r="L465" s="7" t="str">
        <f t="shared" ca="1" si="156"/>
        <v>J!=0</v>
      </c>
      <c r="M465" s="7">
        <f t="shared" ca="1" si="157"/>
        <v>3</v>
      </c>
      <c r="N465" s="7">
        <f t="shared" ca="1" si="158"/>
        <v>2</v>
      </c>
      <c r="O465" s="7">
        <f t="shared" ca="1" si="159"/>
        <v>0</v>
      </c>
      <c r="P465" s="8">
        <f t="shared" ca="1" si="160"/>
        <v>1</v>
      </c>
      <c r="Q465" s="8">
        <f t="shared" ca="1" si="161"/>
        <v>1</v>
      </c>
      <c r="R465" s="8" t="str">
        <f t="shared" ca="1" si="162"/>
        <v/>
      </c>
      <c r="S465" s="8" t="str">
        <f t="shared" ca="1" si="163"/>
        <v>num</v>
      </c>
      <c r="T465" s="8" t="str">
        <f t="shared" ca="1" si="164"/>
        <v>addr</v>
      </c>
      <c r="U465" s="8" t="str">
        <f t="shared" ca="1" si="165"/>
        <v/>
      </c>
      <c r="V465" s="7">
        <f ca="1">IF(P465="","",OFFSET(program!$B$2,0,disasm!$A465+COLUMN()-COLUMN($V465)+IF($I465,0,1)))</f>
        <v>1</v>
      </c>
      <c r="W465" s="7">
        <f ca="1">IF(Q465="","",OFFSET(program!$B$2,0,disasm!$A465+COLUMN()-COLUMN($V465)+IF($I465,0,1)))</f>
        <v>1310</v>
      </c>
      <c r="X465" s="7" t="str">
        <f ca="1">IF(R465="","",OFFSET(program!$B$2,0,disasm!$A465+COLUMN()-COLUMN($V465)+IF($I465,0,1)))</f>
        <v/>
      </c>
      <c r="Y465" s="3" t="str">
        <f t="shared" ca="1" si="166"/>
        <v>1</v>
      </c>
      <c r="Z465" s="3" t="str">
        <f t="shared" ca="1" si="167"/>
        <v>print_objs</v>
      </c>
      <c r="AA465" s="3" t="str">
        <f t="shared" ca="1" si="168"/>
        <v/>
      </c>
      <c r="AB465" s="3" t="str">
        <f ca="1">" "
&amp;AF465
&amp;IF(AND(OR(K465=5,K465=6),MOD(INT(J465/1000),10)=1)," A2","")
&amp;IF(AND(NOT(I465),J465=109,OFFSET(program!$B$2,0,disasm!$A465+1)&gt;0,NOT(ISNUMBER(FIND(" A1 "," "&amp;AF465&amp;" "))))," AUTOLABEL","")
&amp;" "</f>
        <v xml:space="preserve">  A2 </v>
      </c>
    </row>
    <row r="466" spans="1:32" x14ac:dyDescent="0.2">
      <c r="A466" s="1">
        <f t="shared" ca="1" si="148"/>
        <v>2431</v>
      </c>
      <c r="B466" s="2" t="str">
        <f t="shared" ca="1" si="149"/>
        <v>fun2418+13</v>
      </c>
      <c r="C466" s="3" t="str">
        <f ca="1">_xlfn.TEXTJOIN(" ",FALSE,OFFSET(program!$B$2,0,A466,1,M466))</f>
        <v>1205 1 2445</v>
      </c>
      <c r="D466" s="4" t="str">
        <f ca="1">IF($H466="data",".dat "&amp;Y466,
IF($H466="str",".str "&amp;_xlfn.TEXTJOIN(" ",FALSE,OFFSET(program!$B$2,0,A466+1,1,M466-1)),
IF(O466&lt;&gt;0,"LD"&amp;O466&amp;"  "&amp;CHOOSE(O466,Y466,Z466)&amp;", "&amp;AA466,
$L466&amp;" "&amp;_xlfn.TEXTJOIN(", ",TRUE,$Y466:$AA466)
)))</f>
        <v>J!=0 [SP+1], fun2418+27</v>
      </c>
      <c r="E466" s="19" t="b">
        <f t="shared" ca="1" si="150"/>
        <v>1</v>
      </c>
      <c r="F466" s="5" t="str">
        <f t="shared" ca="1" si="151"/>
        <v>fun2418</v>
      </c>
      <c r="G466" s="5">
        <f t="shared" ca="1" si="152"/>
        <v>2418</v>
      </c>
      <c r="H466" s="5" t="str">
        <f t="shared" si="153"/>
        <v>code</v>
      </c>
      <c r="I466" s="13" t="b">
        <f t="shared" si="154"/>
        <v>0</v>
      </c>
      <c r="J466" s="6">
        <f ca="1">OFFSET(program!$B$2,0,disasm!A466)</f>
        <v>1205</v>
      </c>
      <c r="K466" s="7">
        <f t="shared" ca="1" si="155"/>
        <v>5</v>
      </c>
      <c r="L466" s="7" t="str">
        <f t="shared" ca="1" si="156"/>
        <v>J!=0</v>
      </c>
      <c r="M466" s="7">
        <f t="shared" ca="1" si="157"/>
        <v>3</v>
      </c>
      <c r="N466" s="7">
        <f t="shared" ca="1" si="158"/>
        <v>2</v>
      </c>
      <c r="O466" s="7">
        <f t="shared" ca="1" si="159"/>
        <v>0</v>
      </c>
      <c r="P466" s="8">
        <f t="shared" ca="1" si="160"/>
        <v>2</v>
      </c>
      <c r="Q466" s="8">
        <f t="shared" ca="1" si="161"/>
        <v>1</v>
      </c>
      <c r="R466" s="8" t="str">
        <f t="shared" ca="1" si="162"/>
        <v/>
      </c>
      <c r="S466" s="8" t="str">
        <f t="shared" ca="1" si="163"/>
        <v>num</v>
      </c>
      <c r="T466" s="8" t="str">
        <f t="shared" ca="1" si="164"/>
        <v>addr</v>
      </c>
      <c r="U466" s="8" t="str">
        <f t="shared" ca="1" si="165"/>
        <v/>
      </c>
      <c r="V466" s="7">
        <f ca="1">IF(P466="","",OFFSET(program!$B$2,0,disasm!$A466+COLUMN()-COLUMN($V466)+IF($I466,0,1)))</f>
        <v>1</v>
      </c>
      <c r="W466" s="7">
        <f ca="1">IF(Q466="","",OFFSET(program!$B$2,0,disasm!$A466+COLUMN()-COLUMN($V466)+IF($I466,0,1)))</f>
        <v>2445</v>
      </c>
      <c r="X466" s="7" t="str">
        <f ca="1">IF(R466="","",OFFSET(program!$B$2,0,disasm!$A466+COLUMN()-COLUMN($V466)+IF($I466,0,1)))</f>
        <v/>
      </c>
      <c r="Y466" s="3" t="str">
        <f t="shared" ca="1" si="166"/>
        <v>[SP+1]</v>
      </c>
      <c r="Z466" s="3" t="str">
        <f t="shared" ca="1" si="167"/>
        <v>fun2418+27</v>
      </c>
      <c r="AA466" s="3" t="str">
        <f t="shared" ca="1" si="168"/>
        <v/>
      </c>
      <c r="AB466" s="3" t="str">
        <f ca="1">" "
&amp;AF466
&amp;IF(AND(OR(K466=5,K466=6),MOD(INT(J466/1000),10)=1)," A2","")
&amp;IF(AND(NOT(I466),J466=109,OFFSET(program!$B$2,0,disasm!$A466+1)&gt;0,NOT(ISNUMBER(FIND(" A1 "," "&amp;AF466&amp;" "))))," AUTOLABEL","")
&amp;" "</f>
        <v xml:space="preserve">  A2 </v>
      </c>
    </row>
    <row r="467" spans="1:32" x14ac:dyDescent="0.2">
      <c r="A467" s="1">
        <f t="shared" ca="1" si="148"/>
        <v>2434</v>
      </c>
      <c r="B467" s="2" t="str">
        <f t="shared" ca="1" si="149"/>
        <v>fun2418+16</v>
      </c>
      <c r="C467" s="3" t="str">
        <f ca="1">_xlfn.TEXTJOIN(" ",FALSE,OFFSET(program!$B$2,0,A467,1,M467))</f>
        <v>21102 133 1 1</v>
      </c>
      <c r="D467" s="4" t="str">
        <f ca="1">IF($H467="data",".dat "&amp;Y467,
IF($H467="str",".str "&amp;_xlfn.TEXTJOIN(" ",FALSE,OFFSET(program!$B$2,0,A467+1,1,M467-1)),
IF(O467&lt;&gt;0,"LD"&amp;O467&amp;"  "&amp;CHOOSE(O467,Y467,Z467)&amp;", "&amp;AA467,
$L467&amp;" "&amp;_xlfn.TEXTJOIN(", ",TRUE,$Y467:$AA467)
)))</f>
        <v>LD1  133, [SP+1]</v>
      </c>
      <c r="E467" s="19" t="b">
        <f t="shared" ca="1" si="150"/>
        <v>1</v>
      </c>
      <c r="F467" s="5" t="str">
        <f t="shared" ca="1" si="151"/>
        <v>fun2418</v>
      </c>
      <c r="G467" s="5">
        <f t="shared" ca="1" si="152"/>
        <v>2418</v>
      </c>
      <c r="H467" s="5" t="str">
        <f t="shared" si="153"/>
        <v>code</v>
      </c>
      <c r="I467" s="13" t="b">
        <f t="shared" si="154"/>
        <v>0</v>
      </c>
      <c r="J467" s="6">
        <f ca="1">OFFSET(program!$B$2,0,disasm!A467)</f>
        <v>21102</v>
      </c>
      <c r="K467" s="7">
        <f t="shared" ca="1" si="155"/>
        <v>2</v>
      </c>
      <c r="L467" s="7" t="str">
        <f t="shared" ca="1" si="156"/>
        <v xml:space="preserve">MUL </v>
      </c>
      <c r="M467" s="7">
        <f t="shared" ca="1" si="157"/>
        <v>4</v>
      </c>
      <c r="N467" s="7">
        <f t="shared" ca="1" si="158"/>
        <v>3</v>
      </c>
      <c r="O467" s="7">
        <f t="shared" ca="1" si="159"/>
        <v>1</v>
      </c>
      <c r="P467" s="8">
        <f t="shared" ca="1" si="160"/>
        <v>1</v>
      </c>
      <c r="Q467" s="8">
        <f t="shared" ca="1" si="161"/>
        <v>1</v>
      </c>
      <c r="R467" s="8">
        <f t="shared" ca="1" si="162"/>
        <v>2</v>
      </c>
      <c r="S467" s="8" t="str">
        <f t="shared" ca="1" si="163"/>
        <v>num</v>
      </c>
      <c r="T467" s="8" t="str">
        <f t="shared" ca="1" si="164"/>
        <v>num</v>
      </c>
      <c r="U467" s="8" t="str">
        <f t="shared" ca="1" si="165"/>
        <v>num</v>
      </c>
      <c r="V467" s="7">
        <f ca="1">IF(P467="","",OFFSET(program!$B$2,0,disasm!$A467+COLUMN()-COLUMN($V467)+IF($I467,0,1)))</f>
        <v>133</v>
      </c>
      <c r="W467" s="7">
        <f ca="1">IF(Q467="","",OFFSET(program!$B$2,0,disasm!$A467+COLUMN()-COLUMN($V467)+IF($I467,0,1)))</f>
        <v>1</v>
      </c>
      <c r="X467" s="7">
        <f ca="1">IF(R467="","",OFFSET(program!$B$2,0,disasm!$A467+COLUMN()-COLUMN($V467)+IF($I467,0,1)))</f>
        <v>1</v>
      </c>
      <c r="Y467" s="3" t="str">
        <f t="shared" ca="1" si="166"/>
        <v>133</v>
      </c>
      <c r="Z467" s="3" t="str">
        <f t="shared" ca="1" si="167"/>
        <v>1</v>
      </c>
      <c r="AA467" s="3" t="str">
        <f t="shared" ca="1" si="168"/>
        <v>[SP+1]</v>
      </c>
      <c r="AB467" s="3" t="str">
        <f ca="1">" "
&amp;AF467
&amp;IF(AND(OR(K467=5,K467=6),MOD(INT(J467/1000),10)=1)," A2","")
&amp;IF(AND(NOT(I467),J467=109,OFFSET(program!$B$2,0,disasm!$A467+1)&gt;0,NOT(ISNUMBER(FIND(" A1 "," "&amp;AF467&amp;" "))))," AUTOLABEL","")
&amp;" "</f>
        <v xml:space="preserve">  </v>
      </c>
    </row>
    <row r="468" spans="1:32" x14ac:dyDescent="0.2">
      <c r="A468" s="1">
        <f t="shared" ca="1" si="148"/>
        <v>2438</v>
      </c>
      <c r="B468" s="2" t="str">
        <f t="shared" ca="1" si="149"/>
        <v>fun2418+20</v>
      </c>
      <c r="C468" s="3" t="str">
        <f ca="1">_xlfn.TEXTJOIN(" ",FALSE,OFFSET(program!$B$2,0,A468,1,M468))</f>
        <v>21102 1 2445 0</v>
      </c>
      <c r="D468" s="4" t="str">
        <f ca="1">IF($H468="data",".dat "&amp;Y468,
IF($H468="str",".str "&amp;_xlfn.TEXTJOIN(" ",FALSE,OFFSET(program!$B$2,0,A468+1,1,M468-1)),
IF(O468&lt;&gt;0,"LD"&amp;O468&amp;"  "&amp;CHOOSE(O468,Y468,Z468)&amp;", "&amp;AA468,
$L468&amp;" "&amp;_xlfn.TEXTJOIN(", ",TRUE,$Y468:$AA468)
)))</f>
        <v>LD2  fun2418+27, [SP+0]</v>
      </c>
      <c r="E468" s="19" t="b">
        <f t="shared" ca="1" si="150"/>
        <v>1</v>
      </c>
      <c r="F468" s="5" t="str">
        <f t="shared" ca="1" si="151"/>
        <v>fun2418</v>
      </c>
      <c r="G468" s="5">
        <f t="shared" ca="1" si="152"/>
        <v>2418</v>
      </c>
      <c r="H468" s="5" t="str">
        <f t="shared" si="153"/>
        <v>code</v>
      </c>
      <c r="I468" s="13" t="b">
        <f t="shared" si="154"/>
        <v>0</v>
      </c>
      <c r="J468" s="6">
        <f ca="1">OFFSET(program!$B$2,0,disasm!A468)</f>
        <v>21102</v>
      </c>
      <c r="K468" s="7">
        <f t="shared" ca="1" si="155"/>
        <v>2</v>
      </c>
      <c r="L468" s="7" t="str">
        <f t="shared" ca="1" si="156"/>
        <v xml:space="preserve">MUL </v>
      </c>
      <c r="M468" s="7">
        <f t="shared" ca="1" si="157"/>
        <v>4</v>
      </c>
      <c r="N468" s="7">
        <f t="shared" ca="1" si="158"/>
        <v>3</v>
      </c>
      <c r="O468" s="7">
        <f t="shared" ca="1" si="159"/>
        <v>2</v>
      </c>
      <c r="P468" s="8">
        <f t="shared" ca="1" si="160"/>
        <v>1</v>
      </c>
      <c r="Q468" s="8">
        <f t="shared" ca="1" si="161"/>
        <v>1</v>
      </c>
      <c r="R468" s="8">
        <f t="shared" ca="1" si="162"/>
        <v>2</v>
      </c>
      <c r="S468" s="8" t="str">
        <f t="shared" ca="1" si="163"/>
        <v>num</v>
      </c>
      <c r="T468" s="8" t="str">
        <f t="shared" ca="1" si="164"/>
        <v>addr</v>
      </c>
      <c r="U468" s="8" t="str">
        <f t="shared" ca="1" si="165"/>
        <v>num</v>
      </c>
      <c r="V468" s="7">
        <f ca="1">IF(P468="","",OFFSET(program!$B$2,0,disasm!$A468+COLUMN()-COLUMN($V468)+IF($I468,0,1)))</f>
        <v>1</v>
      </c>
      <c r="W468" s="7">
        <f ca="1">IF(Q468="","",OFFSET(program!$B$2,0,disasm!$A468+COLUMN()-COLUMN($V468)+IF($I468,0,1)))</f>
        <v>2445</v>
      </c>
      <c r="X468" s="7">
        <f ca="1">IF(R468="","",OFFSET(program!$B$2,0,disasm!$A468+COLUMN()-COLUMN($V468)+IF($I468,0,1)))</f>
        <v>0</v>
      </c>
      <c r="Y468" s="3" t="str">
        <f t="shared" ca="1" si="166"/>
        <v>1</v>
      </c>
      <c r="Z468" s="3" t="str">
        <f t="shared" ca="1" si="167"/>
        <v>fun2418+27</v>
      </c>
      <c r="AA468" s="3" t="str">
        <f t="shared" ca="1" si="168"/>
        <v>[SP+0]</v>
      </c>
      <c r="AB468" s="3" t="str">
        <f ca="1">" "
&amp;AF468
&amp;IF(AND(OR(K468=5,K468=6),MOD(INT(J468/1000),10)=1)," A2","")
&amp;IF(AND(NOT(I468),J468=109,OFFSET(program!$B$2,0,disasm!$A468+1)&gt;0,NOT(ISNUMBER(FIND(" A1 "," "&amp;AF468&amp;" "))))," AUTOLABEL","")
&amp;" "</f>
        <v xml:space="preserve"> A2 </v>
      </c>
      <c r="AF468" s="9" t="s">
        <v>19</v>
      </c>
    </row>
    <row r="469" spans="1:32" x14ac:dyDescent="0.2">
      <c r="A469" s="1">
        <f t="shared" ca="1" si="148"/>
        <v>2442</v>
      </c>
      <c r="B469" s="2" t="str">
        <f t="shared" ca="1" si="149"/>
        <v>fun2418+24</v>
      </c>
      <c r="C469" s="3" t="str">
        <f ca="1">_xlfn.TEXTJOIN(" ",FALSE,OFFSET(program!$B$2,0,A469,1,M469))</f>
        <v>1106 0 1234</v>
      </c>
      <c r="D469" s="4" t="str">
        <f ca="1">IF($H469="data",".dat "&amp;Y469,
IF($H469="str",".str "&amp;_xlfn.TEXTJOIN(" ",FALSE,OFFSET(program!$B$2,0,A469+1,1,M469-1)),
IF(O469&lt;&gt;0,"LD"&amp;O469&amp;"  "&amp;CHOOSE(O469,Y469,Z469)&amp;", "&amp;AA469,
$L469&amp;" "&amp;_xlfn.TEXTJOIN(", ",TRUE,$Y469:$AA469)
)))</f>
        <v>J=0  0, print_coded_string</v>
      </c>
      <c r="E469" s="19" t="b">
        <f t="shared" ca="1" si="150"/>
        <v>1</v>
      </c>
      <c r="F469" s="5" t="str">
        <f t="shared" ca="1" si="151"/>
        <v>fun2418</v>
      </c>
      <c r="G469" s="5">
        <f t="shared" ca="1" si="152"/>
        <v>2418</v>
      </c>
      <c r="H469" s="5" t="str">
        <f t="shared" si="153"/>
        <v>code</v>
      </c>
      <c r="I469" s="13" t="b">
        <f t="shared" si="154"/>
        <v>0</v>
      </c>
      <c r="J469" s="6">
        <f ca="1">OFFSET(program!$B$2,0,disasm!A469)</f>
        <v>1106</v>
      </c>
      <c r="K469" s="7">
        <f t="shared" ca="1" si="155"/>
        <v>6</v>
      </c>
      <c r="L469" s="7" t="str">
        <f t="shared" ca="1" si="156"/>
        <v xml:space="preserve">J=0 </v>
      </c>
      <c r="M469" s="7">
        <f t="shared" ca="1" si="157"/>
        <v>3</v>
      </c>
      <c r="N469" s="7">
        <f t="shared" ca="1" si="158"/>
        <v>2</v>
      </c>
      <c r="O469" s="7">
        <f t="shared" ca="1" si="159"/>
        <v>0</v>
      </c>
      <c r="P469" s="8">
        <f t="shared" ca="1" si="160"/>
        <v>1</v>
      </c>
      <c r="Q469" s="8">
        <f t="shared" ca="1" si="161"/>
        <v>1</v>
      </c>
      <c r="R469" s="8" t="str">
        <f t="shared" ca="1" si="162"/>
        <v/>
      </c>
      <c r="S469" s="8" t="str">
        <f t="shared" ca="1" si="163"/>
        <v>num</v>
      </c>
      <c r="T469" s="8" t="str">
        <f t="shared" ca="1" si="164"/>
        <v>addr</v>
      </c>
      <c r="U469" s="8" t="str">
        <f t="shared" ca="1" si="165"/>
        <v/>
      </c>
      <c r="V469" s="7">
        <f ca="1">IF(P469="","",OFFSET(program!$B$2,0,disasm!$A469+COLUMN()-COLUMN($V469)+IF($I469,0,1)))</f>
        <v>0</v>
      </c>
      <c r="W469" s="7">
        <f ca="1">IF(Q469="","",OFFSET(program!$B$2,0,disasm!$A469+COLUMN()-COLUMN($V469)+IF($I469,0,1)))</f>
        <v>1234</v>
      </c>
      <c r="X469" s="7" t="str">
        <f ca="1">IF(R469="","",OFFSET(program!$B$2,0,disasm!$A469+COLUMN()-COLUMN($V469)+IF($I469,0,1)))</f>
        <v/>
      </c>
      <c r="Y469" s="3" t="str">
        <f t="shared" ca="1" si="166"/>
        <v>0</v>
      </c>
      <c r="Z469" s="3" t="str">
        <f t="shared" ca="1" si="167"/>
        <v>print_coded_string</v>
      </c>
      <c r="AA469" s="3" t="str">
        <f t="shared" ca="1" si="168"/>
        <v/>
      </c>
      <c r="AB469" s="3" t="str">
        <f ca="1">" "
&amp;AF469
&amp;IF(AND(OR(K469=5,K469=6),MOD(INT(J469/1000),10)=1)," A2","")
&amp;IF(AND(NOT(I469),J469=109,OFFSET(program!$B$2,0,disasm!$A469+1)&gt;0,NOT(ISNUMBER(FIND(" A1 "," "&amp;AF469&amp;" "))))," AUTOLABEL","")
&amp;" "</f>
        <v xml:space="preserve">  A2 </v>
      </c>
    </row>
    <row r="470" spans="1:32" x14ac:dyDescent="0.2">
      <c r="A470" s="1">
        <f t="shared" ca="1" si="148"/>
        <v>2445</v>
      </c>
      <c r="B470" s="2" t="str">
        <f t="shared" ca="1" si="149"/>
        <v>fun2418+27</v>
      </c>
      <c r="C470" s="3" t="str">
        <f ca="1">_xlfn.TEXTJOIN(" ",FALSE,OFFSET(program!$B$2,0,A470,1,M470))</f>
        <v>109 -1</v>
      </c>
      <c r="D470" s="4" t="str">
        <f ca="1">IF($H470="data",".dat "&amp;Y470,
IF($H470="str",".str "&amp;_xlfn.TEXTJOIN(" ",FALSE,OFFSET(program!$B$2,0,A470+1,1,M470-1)),
IF(O470&lt;&gt;0,"LD"&amp;O470&amp;"  "&amp;CHOOSE(O470,Y470,Z470)&amp;", "&amp;AA470,
$L470&amp;" "&amp;_xlfn.TEXTJOIN(", ",TRUE,$Y470:$AA470)
)))</f>
        <v>SP+  -1</v>
      </c>
      <c r="E470" s="19" t="b">
        <f t="shared" ca="1" si="150"/>
        <v>1</v>
      </c>
      <c r="F470" s="5" t="str">
        <f t="shared" ca="1" si="151"/>
        <v>fun2418</v>
      </c>
      <c r="G470" s="5">
        <f t="shared" ca="1" si="152"/>
        <v>2418</v>
      </c>
      <c r="H470" s="5" t="str">
        <f t="shared" si="153"/>
        <v>code</v>
      </c>
      <c r="I470" s="13" t="b">
        <f t="shared" si="154"/>
        <v>0</v>
      </c>
      <c r="J470" s="6">
        <f ca="1">OFFSET(program!$B$2,0,disasm!A470)</f>
        <v>109</v>
      </c>
      <c r="K470" s="7">
        <f t="shared" ca="1" si="155"/>
        <v>9</v>
      </c>
      <c r="L470" s="7" t="str">
        <f t="shared" ca="1" si="156"/>
        <v xml:space="preserve">SP+ </v>
      </c>
      <c r="M470" s="7">
        <f t="shared" ca="1" si="157"/>
        <v>2</v>
      </c>
      <c r="N470" s="7">
        <f t="shared" ca="1" si="158"/>
        <v>1</v>
      </c>
      <c r="O470" s="7">
        <f t="shared" ca="1" si="159"/>
        <v>0</v>
      </c>
      <c r="P470" s="8">
        <f t="shared" ca="1" si="160"/>
        <v>1</v>
      </c>
      <c r="Q470" s="8" t="str">
        <f t="shared" ca="1" si="161"/>
        <v/>
      </c>
      <c r="R470" s="8" t="str">
        <f t="shared" ca="1" si="162"/>
        <v/>
      </c>
      <c r="S470" s="8" t="str">
        <f t="shared" ca="1" si="163"/>
        <v>num</v>
      </c>
      <c r="T470" s="8" t="str">
        <f t="shared" ca="1" si="164"/>
        <v/>
      </c>
      <c r="U470" s="8" t="str">
        <f t="shared" ca="1" si="165"/>
        <v/>
      </c>
      <c r="V470" s="7">
        <f ca="1">IF(P470="","",OFFSET(program!$B$2,0,disasm!$A470+COLUMN()-COLUMN($V470)+IF($I470,0,1)))</f>
        <v>-1</v>
      </c>
      <c r="W470" s="7" t="str">
        <f ca="1">IF(Q470="","",OFFSET(program!$B$2,0,disasm!$A470+COLUMN()-COLUMN($V470)+IF($I470,0,1)))</f>
        <v/>
      </c>
      <c r="X470" s="7" t="str">
        <f ca="1">IF(R470="","",OFFSET(program!$B$2,0,disasm!$A470+COLUMN()-COLUMN($V470)+IF($I470,0,1)))</f>
        <v/>
      </c>
      <c r="Y470" s="3" t="str">
        <f t="shared" ca="1" si="166"/>
        <v>-1</v>
      </c>
      <c r="Z470" s="3" t="str">
        <f t="shared" ca="1" si="167"/>
        <v/>
      </c>
      <c r="AA470" s="3" t="str">
        <f t="shared" ca="1" si="168"/>
        <v/>
      </c>
      <c r="AB470" s="3" t="str">
        <f ca="1">" "
&amp;AF470
&amp;IF(AND(OR(K470=5,K470=6),MOD(INT(J470/1000),10)=1)," A2","")
&amp;IF(AND(NOT(I470),J470=109,OFFSET(program!$B$2,0,disasm!$A470+1)&gt;0,NOT(ISNUMBER(FIND(" A1 "," "&amp;AF470&amp;" "))))," AUTOLABEL","")
&amp;" "</f>
        <v xml:space="preserve">  </v>
      </c>
    </row>
    <row r="471" spans="1:32" x14ac:dyDescent="0.2">
      <c r="A471" s="1">
        <f t="shared" ca="1" si="148"/>
        <v>2447</v>
      </c>
      <c r="B471" s="2" t="str">
        <f t="shared" ca="1" si="149"/>
        <v>fun2418+29</v>
      </c>
      <c r="C471" s="3" t="str">
        <f ca="1">_xlfn.TEXTJOIN(" ",FALSE,OFFSET(program!$B$2,0,A471,1,M471))</f>
        <v>2106 0 0</v>
      </c>
      <c r="D471" s="4" t="str">
        <f ca="1">IF($H471="data",".dat "&amp;Y471,
IF($H471="str",".str "&amp;_xlfn.TEXTJOIN(" ",FALSE,OFFSET(program!$B$2,0,A471+1,1,M471-1)),
IF(O471&lt;&gt;0,"LD"&amp;O471&amp;"  "&amp;CHOOSE(O471,Y471,Z471)&amp;", "&amp;AA471,
$L471&amp;" "&amp;_xlfn.TEXTJOIN(", ",TRUE,$Y471:$AA471)
)))</f>
        <v>J=0  0, [SP+0]</v>
      </c>
      <c r="E471" s="19" t="b">
        <f t="shared" ca="1" si="150"/>
        <v>1</v>
      </c>
      <c r="F471" s="5" t="str">
        <f t="shared" ca="1" si="151"/>
        <v>fun2418</v>
      </c>
      <c r="G471" s="5">
        <f t="shared" ca="1" si="152"/>
        <v>2418</v>
      </c>
      <c r="H471" s="5" t="str">
        <f t="shared" si="153"/>
        <v>code</v>
      </c>
      <c r="I471" s="13" t="b">
        <f t="shared" si="154"/>
        <v>0</v>
      </c>
      <c r="J471" s="6">
        <f ca="1">OFFSET(program!$B$2,0,disasm!A471)</f>
        <v>2106</v>
      </c>
      <c r="K471" s="7">
        <f t="shared" ca="1" si="155"/>
        <v>6</v>
      </c>
      <c r="L471" s="7" t="str">
        <f t="shared" ca="1" si="156"/>
        <v xml:space="preserve">J=0 </v>
      </c>
      <c r="M471" s="7">
        <f t="shared" ca="1" si="157"/>
        <v>3</v>
      </c>
      <c r="N471" s="7">
        <f t="shared" ca="1" si="158"/>
        <v>2</v>
      </c>
      <c r="O471" s="7">
        <f t="shared" ca="1" si="159"/>
        <v>0</v>
      </c>
      <c r="P471" s="8">
        <f t="shared" ca="1" si="160"/>
        <v>1</v>
      </c>
      <c r="Q471" s="8">
        <f t="shared" ca="1" si="161"/>
        <v>2</v>
      </c>
      <c r="R471" s="8" t="str">
        <f t="shared" ca="1" si="162"/>
        <v/>
      </c>
      <c r="S471" s="8" t="str">
        <f t="shared" ca="1" si="163"/>
        <v>num</v>
      </c>
      <c r="T471" s="8" t="str">
        <f t="shared" ca="1" si="164"/>
        <v>num</v>
      </c>
      <c r="U471" s="8" t="str">
        <f t="shared" ca="1" si="165"/>
        <v/>
      </c>
      <c r="V471" s="7">
        <f ca="1">IF(P471="","",OFFSET(program!$B$2,0,disasm!$A471+COLUMN()-COLUMN($V471)+IF($I471,0,1)))</f>
        <v>0</v>
      </c>
      <c r="W471" s="7">
        <f ca="1">IF(Q471="","",OFFSET(program!$B$2,0,disasm!$A471+COLUMN()-COLUMN($V471)+IF($I471,0,1)))</f>
        <v>0</v>
      </c>
      <c r="X471" s="7" t="str">
        <f ca="1">IF(R471="","",OFFSET(program!$B$2,0,disasm!$A471+COLUMN()-COLUMN($V471)+IF($I471,0,1)))</f>
        <v/>
      </c>
      <c r="Y471" s="3" t="str">
        <f t="shared" ca="1" si="166"/>
        <v>0</v>
      </c>
      <c r="Z471" s="3" t="str">
        <f t="shared" ca="1" si="167"/>
        <v>[SP+0]</v>
      </c>
      <c r="AA471" s="3" t="str">
        <f t="shared" ca="1" si="168"/>
        <v/>
      </c>
      <c r="AB471" s="3" t="str">
        <f ca="1">" "
&amp;AF471
&amp;IF(AND(OR(K471=5,K471=6),MOD(INT(J471/1000),10)=1)," A2","")
&amp;IF(AND(NOT(I471),J471=109,OFFSET(program!$B$2,0,disasm!$A471+1)&gt;0,NOT(ISNUMBER(FIND(" A1 "," "&amp;AF471&amp;" "))))," AUTOLABEL","")
&amp;" "</f>
        <v xml:space="preserve">  </v>
      </c>
    </row>
    <row r="472" spans="1:32" x14ac:dyDescent="0.2">
      <c r="A472" s="1">
        <f t="shared" ca="1" si="148"/>
        <v>2450</v>
      </c>
      <c r="B472" s="2" t="str">
        <f t="shared" ca="1" si="149"/>
        <v>fun2450</v>
      </c>
      <c r="C472" s="3" t="str">
        <f ca="1">_xlfn.TEXTJOIN(" ",FALSE,OFFSET(program!$B$2,0,A472,1,M472))</f>
        <v>109 1</v>
      </c>
      <c r="D472" s="4" t="str">
        <f ca="1">IF($H472="data",".dat "&amp;Y472,
IF($H472="str",".str "&amp;_xlfn.TEXTJOIN(" ",FALSE,OFFSET(program!$B$2,0,A472+1,1,M472-1)),
IF(O472&lt;&gt;0,"LD"&amp;O472&amp;"  "&amp;CHOOSE(O472,Y472,Z472)&amp;", "&amp;AA472,
$L472&amp;" "&amp;_xlfn.TEXTJOIN(", ",TRUE,$Y472:$AA472)
)))</f>
        <v>SP+  1</v>
      </c>
      <c r="E472" s="19" t="b">
        <f t="shared" ca="1" si="150"/>
        <v>0</v>
      </c>
      <c r="F472" s="5" t="str">
        <f t="shared" ca="1" si="151"/>
        <v>fun2450</v>
      </c>
      <c r="G472" s="5">
        <f t="shared" ca="1" si="152"/>
        <v>2450</v>
      </c>
      <c r="H472" s="5" t="str">
        <f t="shared" si="153"/>
        <v>code</v>
      </c>
      <c r="I472" s="13" t="b">
        <f t="shared" si="154"/>
        <v>0</v>
      </c>
      <c r="J472" s="6">
        <f ca="1">OFFSET(program!$B$2,0,disasm!A472)</f>
        <v>109</v>
      </c>
      <c r="K472" s="7">
        <f t="shared" ca="1" si="155"/>
        <v>9</v>
      </c>
      <c r="L472" s="7" t="str">
        <f t="shared" ca="1" si="156"/>
        <v xml:space="preserve">SP+ </v>
      </c>
      <c r="M472" s="7">
        <f t="shared" ca="1" si="157"/>
        <v>2</v>
      </c>
      <c r="N472" s="7">
        <f t="shared" ca="1" si="158"/>
        <v>1</v>
      </c>
      <c r="O472" s="7">
        <f t="shared" ca="1" si="159"/>
        <v>0</v>
      </c>
      <c r="P472" s="8">
        <f t="shared" ca="1" si="160"/>
        <v>1</v>
      </c>
      <c r="Q472" s="8" t="str">
        <f t="shared" ca="1" si="161"/>
        <v/>
      </c>
      <c r="R472" s="8" t="str">
        <f t="shared" ca="1" si="162"/>
        <v/>
      </c>
      <c r="S472" s="8" t="str">
        <f t="shared" ca="1" si="163"/>
        <v>num</v>
      </c>
      <c r="T472" s="8" t="str">
        <f t="shared" ca="1" si="164"/>
        <v/>
      </c>
      <c r="U472" s="8" t="str">
        <f t="shared" ca="1" si="165"/>
        <v/>
      </c>
      <c r="V472" s="7">
        <f ca="1">IF(P472="","",OFFSET(program!$B$2,0,disasm!$A472+COLUMN()-COLUMN($V472)+IF($I472,0,1)))</f>
        <v>1</v>
      </c>
      <c r="W472" s="7" t="str">
        <f ca="1">IF(Q472="","",OFFSET(program!$B$2,0,disasm!$A472+COLUMN()-COLUMN($V472)+IF($I472,0,1)))</f>
        <v/>
      </c>
      <c r="X472" s="7" t="str">
        <f ca="1">IF(R472="","",OFFSET(program!$B$2,0,disasm!$A472+COLUMN()-COLUMN($V472)+IF($I472,0,1)))</f>
        <v/>
      </c>
      <c r="Y472" s="3" t="str">
        <f t="shared" ca="1" si="166"/>
        <v>1</v>
      </c>
      <c r="Z472" s="3" t="str">
        <f t="shared" ca="1" si="167"/>
        <v/>
      </c>
      <c r="AA472" s="3" t="str">
        <f t="shared" ca="1" si="168"/>
        <v/>
      </c>
      <c r="AB472" s="3" t="str">
        <f ca="1">" "
&amp;AF472
&amp;IF(AND(OR(K472=5,K472=6),MOD(INT(J472/1000),10)=1)," A2","")
&amp;IF(AND(NOT(I472),J472=109,OFFSET(program!$B$2,0,disasm!$A472+1)&gt;0,NOT(ISNUMBER(FIND(" A1 "," "&amp;AF472&amp;" "))))," AUTOLABEL","")
&amp;" "</f>
        <v xml:space="preserve">  AUTOLABEL </v>
      </c>
    </row>
    <row r="473" spans="1:32" x14ac:dyDescent="0.2">
      <c r="A473" s="1">
        <f t="shared" ca="1" si="148"/>
        <v>2452</v>
      </c>
      <c r="B473" s="2" t="str">
        <f t="shared" ca="1" si="149"/>
        <v>fun2450+2</v>
      </c>
      <c r="C473" s="3" t="str">
        <f ca="1">_xlfn.TEXTJOIN(" ",FALSE,OFFSET(program!$B$2,0,A473,1,M473))</f>
        <v>21101 3 0 1</v>
      </c>
      <c r="D473" s="4" t="str">
        <f ca="1">IF($H473="data",".dat "&amp;Y473,
IF($H473="str",".str "&amp;_xlfn.TEXTJOIN(" ",FALSE,OFFSET(program!$B$2,0,A473+1,1,M473-1)),
IF(O473&lt;&gt;0,"LD"&amp;O473&amp;"  "&amp;CHOOSE(O473,Y473,Z473)&amp;", "&amp;AA473,
$L473&amp;" "&amp;_xlfn.TEXTJOIN(", ",TRUE,$Y473:$AA473)
)))</f>
        <v>LD1  3, [SP+1]</v>
      </c>
      <c r="E473" s="19" t="b">
        <f t="shared" ca="1" si="150"/>
        <v>0</v>
      </c>
      <c r="F473" s="5" t="str">
        <f t="shared" ca="1" si="151"/>
        <v>fun2450</v>
      </c>
      <c r="G473" s="5">
        <f t="shared" ca="1" si="152"/>
        <v>2450</v>
      </c>
      <c r="H473" s="5" t="str">
        <f t="shared" si="153"/>
        <v>code</v>
      </c>
      <c r="I473" s="13" t="b">
        <f t="shared" si="154"/>
        <v>0</v>
      </c>
      <c r="J473" s="6">
        <f ca="1">OFFSET(program!$B$2,0,disasm!A473)</f>
        <v>21101</v>
      </c>
      <c r="K473" s="7">
        <f t="shared" ca="1" si="155"/>
        <v>1</v>
      </c>
      <c r="L473" s="7" t="str">
        <f t="shared" ca="1" si="156"/>
        <v xml:space="preserve">ADD </v>
      </c>
      <c r="M473" s="7">
        <f t="shared" ca="1" si="157"/>
        <v>4</v>
      </c>
      <c r="N473" s="7">
        <f t="shared" ca="1" si="158"/>
        <v>3</v>
      </c>
      <c r="O473" s="7">
        <f t="shared" ca="1" si="159"/>
        <v>1</v>
      </c>
      <c r="P473" s="8">
        <f t="shared" ca="1" si="160"/>
        <v>1</v>
      </c>
      <c r="Q473" s="8">
        <f t="shared" ca="1" si="161"/>
        <v>1</v>
      </c>
      <c r="R473" s="8">
        <f t="shared" ca="1" si="162"/>
        <v>2</v>
      </c>
      <c r="S473" s="8" t="str">
        <f t="shared" ca="1" si="163"/>
        <v>num</v>
      </c>
      <c r="T473" s="8" t="str">
        <f t="shared" ca="1" si="164"/>
        <v>num</v>
      </c>
      <c r="U473" s="8" t="str">
        <f t="shared" ca="1" si="165"/>
        <v>num</v>
      </c>
      <c r="V473" s="7">
        <f ca="1">IF(P473="","",OFFSET(program!$B$2,0,disasm!$A473+COLUMN()-COLUMN($V473)+IF($I473,0,1)))</f>
        <v>3</v>
      </c>
      <c r="W473" s="7">
        <f ca="1">IF(Q473="","",OFFSET(program!$B$2,0,disasm!$A473+COLUMN()-COLUMN($V473)+IF($I473,0,1)))</f>
        <v>0</v>
      </c>
      <c r="X473" s="7">
        <f ca="1">IF(R473="","",OFFSET(program!$B$2,0,disasm!$A473+COLUMN()-COLUMN($V473)+IF($I473,0,1)))</f>
        <v>1</v>
      </c>
      <c r="Y473" s="3" t="str">
        <f t="shared" ca="1" si="166"/>
        <v>3</v>
      </c>
      <c r="Z473" s="3" t="str">
        <f t="shared" ca="1" si="167"/>
        <v>0</v>
      </c>
      <c r="AA473" s="3" t="str">
        <f t="shared" ca="1" si="168"/>
        <v>[SP+1]</v>
      </c>
      <c r="AB473" s="3" t="str">
        <f ca="1">" "
&amp;AF473
&amp;IF(AND(OR(K473=5,K473=6),MOD(INT(J473/1000),10)=1)," A2","")
&amp;IF(AND(NOT(I473),J473=109,OFFSET(program!$B$2,0,disasm!$A473+1)&gt;0,NOT(ISNUMBER(FIND(" A1 "," "&amp;AF473&amp;" "))))," AUTOLABEL","")
&amp;" "</f>
        <v xml:space="preserve">  </v>
      </c>
    </row>
    <row r="474" spans="1:32" x14ac:dyDescent="0.2">
      <c r="A474" s="1">
        <f t="shared" ca="1" si="148"/>
        <v>2456</v>
      </c>
      <c r="B474" s="2" t="str">
        <f t="shared" ca="1" si="149"/>
        <v>fun2450+6</v>
      </c>
      <c r="C474" s="3" t="str">
        <f ca="1">_xlfn.TEXTJOIN(" ",FALSE,OFFSET(program!$B$2,0,A474,1,M474))</f>
        <v>21102 1 2463 0</v>
      </c>
      <c r="D474" s="4" t="str">
        <f ca="1">IF($H474="data",".dat "&amp;Y474,
IF($H474="str",".str "&amp;_xlfn.TEXTJOIN(" ",FALSE,OFFSET(program!$B$2,0,A474+1,1,M474-1)),
IF(O474&lt;&gt;0,"LD"&amp;O474&amp;"  "&amp;CHOOSE(O474,Y474,Z474)&amp;", "&amp;AA474,
$L474&amp;" "&amp;_xlfn.TEXTJOIN(", ",TRUE,$Y474:$AA474)
)))</f>
        <v>LD2  fun2450+13, [SP+0]</v>
      </c>
      <c r="E474" s="19" t="b">
        <f t="shared" ca="1" si="150"/>
        <v>0</v>
      </c>
      <c r="F474" s="5" t="str">
        <f t="shared" ca="1" si="151"/>
        <v>fun2450</v>
      </c>
      <c r="G474" s="5">
        <f t="shared" ca="1" si="152"/>
        <v>2450</v>
      </c>
      <c r="H474" s="5" t="str">
        <f t="shared" si="153"/>
        <v>code</v>
      </c>
      <c r="I474" s="13" t="b">
        <f t="shared" si="154"/>
        <v>0</v>
      </c>
      <c r="J474" s="6">
        <f ca="1">OFFSET(program!$B$2,0,disasm!A474)</f>
        <v>21102</v>
      </c>
      <c r="K474" s="7">
        <f t="shared" ca="1" si="155"/>
        <v>2</v>
      </c>
      <c r="L474" s="7" t="str">
        <f t="shared" ca="1" si="156"/>
        <v xml:space="preserve">MUL </v>
      </c>
      <c r="M474" s="7">
        <f t="shared" ca="1" si="157"/>
        <v>4</v>
      </c>
      <c r="N474" s="7">
        <f t="shared" ca="1" si="158"/>
        <v>3</v>
      </c>
      <c r="O474" s="7">
        <f t="shared" ca="1" si="159"/>
        <v>2</v>
      </c>
      <c r="P474" s="8">
        <f t="shared" ca="1" si="160"/>
        <v>1</v>
      </c>
      <c r="Q474" s="8">
        <f t="shared" ca="1" si="161"/>
        <v>1</v>
      </c>
      <c r="R474" s="8">
        <f t="shared" ca="1" si="162"/>
        <v>2</v>
      </c>
      <c r="S474" s="8" t="str">
        <f t="shared" ca="1" si="163"/>
        <v>num</v>
      </c>
      <c r="T474" s="8" t="str">
        <f t="shared" ca="1" si="164"/>
        <v>addr</v>
      </c>
      <c r="U474" s="8" t="str">
        <f t="shared" ca="1" si="165"/>
        <v>num</v>
      </c>
      <c r="V474" s="7">
        <f ca="1">IF(P474="","",OFFSET(program!$B$2,0,disasm!$A474+COLUMN()-COLUMN($V474)+IF($I474,0,1)))</f>
        <v>1</v>
      </c>
      <c r="W474" s="7">
        <f ca="1">IF(Q474="","",OFFSET(program!$B$2,0,disasm!$A474+COLUMN()-COLUMN($V474)+IF($I474,0,1)))</f>
        <v>2463</v>
      </c>
      <c r="X474" s="7">
        <f ca="1">IF(R474="","",OFFSET(program!$B$2,0,disasm!$A474+COLUMN()-COLUMN($V474)+IF($I474,0,1)))</f>
        <v>0</v>
      </c>
      <c r="Y474" s="3" t="str">
        <f t="shared" ca="1" si="166"/>
        <v>1</v>
      </c>
      <c r="Z474" s="3" t="str">
        <f t="shared" ca="1" si="167"/>
        <v>fun2450+13</v>
      </c>
      <c r="AA474" s="3" t="str">
        <f t="shared" ca="1" si="168"/>
        <v>[SP+0]</v>
      </c>
      <c r="AB474" s="3" t="str">
        <f ca="1">" "
&amp;AF474
&amp;IF(AND(OR(K474=5,K474=6),MOD(INT(J474/1000),10)=1)," A2","")
&amp;IF(AND(NOT(I474),J474=109,OFFSET(program!$B$2,0,disasm!$A474+1)&gt;0,NOT(ISNUMBER(FIND(" A1 "," "&amp;AF474&amp;" "))))," AUTOLABEL","")
&amp;" "</f>
        <v xml:space="preserve"> A2 </v>
      </c>
      <c r="AF474" s="9" t="s">
        <v>19</v>
      </c>
    </row>
    <row r="475" spans="1:32" x14ac:dyDescent="0.2">
      <c r="A475" s="1">
        <f t="shared" ca="1" si="148"/>
        <v>2460</v>
      </c>
      <c r="B475" s="2" t="str">
        <f t="shared" ca="1" si="149"/>
        <v>fun2450+10</v>
      </c>
      <c r="C475" s="3" t="str">
        <f ca="1">_xlfn.TEXTJOIN(" ",FALSE,OFFSET(program!$B$2,0,A475,1,M475))</f>
        <v>1105 1 2081</v>
      </c>
      <c r="D475" s="4" t="str">
        <f ca="1">IF($H475="data",".dat "&amp;Y475,
IF($H475="str",".str "&amp;_xlfn.TEXTJOIN(" ",FALSE,OFFSET(program!$B$2,0,A475+1,1,M475-1)),
IF(O475&lt;&gt;0,"LD"&amp;O475&amp;"  "&amp;CHOOSE(O475,Y475,Z475)&amp;", "&amp;AA475,
$L475&amp;" "&amp;_xlfn.TEXTJOIN(", ",TRUE,$Y475:$AA475)
)))</f>
        <v>J!=0 1, fun2081</v>
      </c>
      <c r="E475" s="19" t="b">
        <f t="shared" ca="1" si="150"/>
        <v>0</v>
      </c>
      <c r="F475" s="5" t="str">
        <f t="shared" ca="1" si="151"/>
        <v>fun2450</v>
      </c>
      <c r="G475" s="5">
        <f t="shared" ca="1" si="152"/>
        <v>2450</v>
      </c>
      <c r="H475" s="5" t="str">
        <f t="shared" si="153"/>
        <v>code</v>
      </c>
      <c r="I475" s="13" t="b">
        <f t="shared" si="154"/>
        <v>0</v>
      </c>
      <c r="J475" s="6">
        <f ca="1">OFFSET(program!$B$2,0,disasm!A475)</f>
        <v>1105</v>
      </c>
      <c r="K475" s="7">
        <f t="shared" ca="1" si="155"/>
        <v>5</v>
      </c>
      <c r="L475" s="7" t="str">
        <f t="shared" ca="1" si="156"/>
        <v>J!=0</v>
      </c>
      <c r="M475" s="7">
        <f t="shared" ca="1" si="157"/>
        <v>3</v>
      </c>
      <c r="N475" s="7">
        <f t="shared" ca="1" si="158"/>
        <v>2</v>
      </c>
      <c r="O475" s="7">
        <f t="shared" ca="1" si="159"/>
        <v>0</v>
      </c>
      <c r="P475" s="8">
        <f t="shared" ca="1" si="160"/>
        <v>1</v>
      </c>
      <c r="Q475" s="8">
        <f t="shared" ca="1" si="161"/>
        <v>1</v>
      </c>
      <c r="R475" s="8" t="str">
        <f t="shared" ca="1" si="162"/>
        <v/>
      </c>
      <c r="S475" s="8" t="str">
        <f t="shared" ca="1" si="163"/>
        <v>num</v>
      </c>
      <c r="T475" s="8" t="str">
        <f t="shared" ca="1" si="164"/>
        <v>addr</v>
      </c>
      <c r="U475" s="8" t="str">
        <f t="shared" ca="1" si="165"/>
        <v/>
      </c>
      <c r="V475" s="7">
        <f ca="1">IF(P475="","",OFFSET(program!$B$2,0,disasm!$A475+COLUMN()-COLUMN($V475)+IF($I475,0,1)))</f>
        <v>1</v>
      </c>
      <c r="W475" s="7">
        <f ca="1">IF(Q475="","",OFFSET(program!$B$2,0,disasm!$A475+COLUMN()-COLUMN($V475)+IF($I475,0,1)))</f>
        <v>2081</v>
      </c>
      <c r="X475" s="7" t="str">
        <f ca="1">IF(R475="","",OFFSET(program!$B$2,0,disasm!$A475+COLUMN()-COLUMN($V475)+IF($I475,0,1)))</f>
        <v/>
      </c>
      <c r="Y475" s="3" t="str">
        <f t="shared" ca="1" si="166"/>
        <v>1</v>
      </c>
      <c r="Z475" s="3" t="str">
        <f t="shared" ca="1" si="167"/>
        <v>fun2081</v>
      </c>
      <c r="AA475" s="3" t="str">
        <f t="shared" ca="1" si="168"/>
        <v/>
      </c>
      <c r="AB475" s="3" t="str">
        <f ca="1">" "
&amp;AF475
&amp;IF(AND(OR(K475=5,K475=6),MOD(INT(J475/1000),10)=1)," A2","")
&amp;IF(AND(NOT(I475),J475=109,OFFSET(program!$B$2,0,disasm!$A475+1)&gt;0,NOT(ISNUMBER(FIND(" A1 "," "&amp;AF475&amp;" "))))," AUTOLABEL","")
&amp;" "</f>
        <v xml:space="preserve">  A2 </v>
      </c>
    </row>
    <row r="476" spans="1:32" x14ac:dyDescent="0.2">
      <c r="A476" s="1">
        <f t="shared" ca="1" si="148"/>
        <v>2463</v>
      </c>
      <c r="B476" s="2" t="str">
        <f t="shared" ca="1" si="149"/>
        <v>fun2450+13</v>
      </c>
      <c r="C476" s="3" t="str">
        <f ca="1">_xlfn.TEXTJOIN(" ",FALSE,OFFSET(program!$B$2,0,A476,1,M476))</f>
        <v>109 -1</v>
      </c>
      <c r="D476" s="4" t="str">
        <f ca="1">IF($H476="data",".dat "&amp;Y476,
IF($H476="str",".str "&amp;_xlfn.TEXTJOIN(" ",FALSE,OFFSET(program!$B$2,0,A476+1,1,M476-1)),
IF(O476&lt;&gt;0,"LD"&amp;O476&amp;"  "&amp;CHOOSE(O476,Y476,Z476)&amp;", "&amp;AA476,
$L476&amp;" "&amp;_xlfn.TEXTJOIN(", ",TRUE,$Y476:$AA476)
)))</f>
        <v>SP+  -1</v>
      </c>
      <c r="E476" s="19" t="b">
        <f t="shared" ca="1" si="150"/>
        <v>0</v>
      </c>
      <c r="F476" s="5" t="str">
        <f t="shared" ca="1" si="151"/>
        <v>fun2450</v>
      </c>
      <c r="G476" s="5">
        <f t="shared" ca="1" si="152"/>
        <v>2450</v>
      </c>
      <c r="H476" s="5" t="str">
        <f t="shared" si="153"/>
        <v>code</v>
      </c>
      <c r="I476" s="13" t="b">
        <f t="shared" si="154"/>
        <v>0</v>
      </c>
      <c r="J476" s="6">
        <f ca="1">OFFSET(program!$B$2,0,disasm!A476)</f>
        <v>109</v>
      </c>
      <c r="K476" s="7">
        <f t="shared" ca="1" si="155"/>
        <v>9</v>
      </c>
      <c r="L476" s="7" t="str">
        <f t="shared" ca="1" si="156"/>
        <v xml:space="preserve">SP+ </v>
      </c>
      <c r="M476" s="7">
        <f t="shared" ca="1" si="157"/>
        <v>2</v>
      </c>
      <c r="N476" s="7">
        <f t="shared" ca="1" si="158"/>
        <v>1</v>
      </c>
      <c r="O476" s="7">
        <f t="shared" ca="1" si="159"/>
        <v>0</v>
      </c>
      <c r="P476" s="8">
        <f t="shared" ca="1" si="160"/>
        <v>1</v>
      </c>
      <c r="Q476" s="8" t="str">
        <f t="shared" ca="1" si="161"/>
        <v/>
      </c>
      <c r="R476" s="8" t="str">
        <f t="shared" ca="1" si="162"/>
        <v/>
      </c>
      <c r="S476" s="8" t="str">
        <f t="shared" ca="1" si="163"/>
        <v>num</v>
      </c>
      <c r="T476" s="8" t="str">
        <f t="shared" ca="1" si="164"/>
        <v/>
      </c>
      <c r="U476" s="8" t="str">
        <f t="shared" ca="1" si="165"/>
        <v/>
      </c>
      <c r="V476" s="7">
        <f ca="1">IF(P476="","",OFFSET(program!$B$2,0,disasm!$A476+COLUMN()-COLUMN($V476)+IF($I476,0,1)))</f>
        <v>-1</v>
      </c>
      <c r="W476" s="7" t="str">
        <f ca="1">IF(Q476="","",OFFSET(program!$B$2,0,disasm!$A476+COLUMN()-COLUMN($V476)+IF($I476,0,1)))</f>
        <v/>
      </c>
      <c r="X476" s="7" t="str">
        <f ca="1">IF(R476="","",OFFSET(program!$B$2,0,disasm!$A476+COLUMN()-COLUMN($V476)+IF($I476,0,1)))</f>
        <v/>
      </c>
      <c r="Y476" s="3" t="str">
        <f t="shared" ca="1" si="166"/>
        <v>-1</v>
      </c>
      <c r="Z476" s="3" t="str">
        <f t="shared" ca="1" si="167"/>
        <v/>
      </c>
      <c r="AA476" s="3" t="str">
        <f t="shared" ca="1" si="168"/>
        <v/>
      </c>
      <c r="AB476" s="3" t="str">
        <f ca="1">" "
&amp;AF476
&amp;IF(AND(OR(K476=5,K476=6),MOD(INT(J476/1000),10)=1)," A2","")
&amp;IF(AND(NOT(I476),J476=109,OFFSET(program!$B$2,0,disasm!$A476+1)&gt;0,NOT(ISNUMBER(FIND(" A1 "," "&amp;AF476&amp;" "))))," AUTOLABEL","")
&amp;" "</f>
        <v xml:space="preserve">  </v>
      </c>
    </row>
    <row r="477" spans="1:32" x14ac:dyDescent="0.2">
      <c r="A477" s="1">
        <f t="shared" ca="1" si="148"/>
        <v>2465</v>
      </c>
      <c r="B477" s="2" t="str">
        <f t="shared" ca="1" si="149"/>
        <v>fun2450+15</v>
      </c>
      <c r="C477" s="3" t="str">
        <f ca="1">_xlfn.TEXTJOIN(" ",FALSE,OFFSET(program!$B$2,0,A477,1,M477))</f>
        <v>2105 1 0</v>
      </c>
      <c r="D477" s="4" t="str">
        <f ca="1">IF($H477="data",".dat "&amp;Y477,
IF($H477="str",".str "&amp;_xlfn.TEXTJOIN(" ",FALSE,OFFSET(program!$B$2,0,A477+1,1,M477-1)),
IF(O477&lt;&gt;0,"LD"&amp;O477&amp;"  "&amp;CHOOSE(O477,Y477,Z477)&amp;", "&amp;AA477,
$L477&amp;" "&amp;_xlfn.TEXTJOIN(", ",TRUE,$Y477:$AA477)
)))</f>
        <v>J!=0 1, [SP+0]</v>
      </c>
      <c r="E477" s="19" t="b">
        <f t="shared" ca="1" si="150"/>
        <v>0</v>
      </c>
      <c r="F477" s="5" t="str">
        <f t="shared" ca="1" si="151"/>
        <v>fun2450</v>
      </c>
      <c r="G477" s="5">
        <f t="shared" ca="1" si="152"/>
        <v>2450</v>
      </c>
      <c r="H477" s="5" t="str">
        <f t="shared" si="153"/>
        <v>code</v>
      </c>
      <c r="I477" s="13" t="b">
        <f t="shared" si="154"/>
        <v>0</v>
      </c>
      <c r="J477" s="6">
        <f ca="1">OFFSET(program!$B$2,0,disasm!A477)</f>
        <v>2105</v>
      </c>
      <c r="K477" s="7">
        <f t="shared" ca="1" si="155"/>
        <v>5</v>
      </c>
      <c r="L477" s="7" t="str">
        <f t="shared" ca="1" si="156"/>
        <v>J!=0</v>
      </c>
      <c r="M477" s="7">
        <f t="shared" ca="1" si="157"/>
        <v>3</v>
      </c>
      <c r="N477" s="7">
        <f t="shared" ca="1" si="158"/>
        <v>2</v>
      </c>
      <c r="O477" s="7">
        <f t="shared" ca="1" si="159"/>
        <v>0</v>
      </c>
      <c r="P477" s="8">
        <f t="shared" ca="1" si="160"/>
        <v>1</v>
      </c>
      <c r="Q477" s="8">
        <f t="shared" ca="1" si="161"/>
        <v>2</v>
      </c>
      <c r="R477" s="8" t="str">
        <f t="shared" ca="1" si="162"/>
        <v/>
      </c>
      <c r="S477" s="8" t="str">
        <f t="shared" ca="1" si="163"/>
        <v>num</v>
      </c>
      <c r="T477" s="8" t="str">
        <f t="shared" ca="1" si="164"/>
        <v>num</v>
      </c>
      <c r="U477" s="8" t="str">
        <f t="shared" ca="1" si="165"/>
        <v/>
      </c>
      <c r="V477" s="7">
        <f ca="1">IF(P477="","",OFFSET(program!$B$2,0,disasm!$A477+COLUMN()-COLUMN($V477)+IF($I477,0,1)))</f>
        <v>1</v>
      </c>
      <c r="W477" s="7">
        <f ca="1">IF(Q477="","",OFFSET(program!$B$2,0,disasm!$A477+COLUMN()-COLUMN($V477)+IF($I477,0,1)))</f>
        <v>0</v>
      </c>
      <c r="X477" s="7" t="str">
        <f ca="1">IF(R477="","",OFFSET(program!$B$2,0,disasm!$A477+COLUMN()-COLUMN($V477)+IF($I477,0,1)))</f>
        <v/>
      </c>
      <c r="Y477" s="3" t="str">
        <f t="shared" ca="1" si="166"/>
        <v>1</v>
      </c>
      <c r="Z477" s="3" t="str">
        <f t="shared" ca="1" si="167"/>
        <v>[SP+0]</v>
      </c>
      <c r="AA477" s="3" t="str">
        <f t="shared" ca="1" si="168"/>
        <v/>
      </c>
      <c r="AB477" s="3" t="str">
        <f ca="1">" "
&amp;AF477
&amp;IF(AND(OR(K477=5,K477=6),MOD(INT(J477/1000),10)=1)," A2","")
&amp;IF(AND(NOT(I477),J477=109,OFFSET(program!$B$2,0,disasm!$A477+1)&gt;0,NOT(ISNUMBER(FIND(" A1 "," "&amp;AF477&amp;" "))))," AUTOLABEL","")
&amp;" "</f>
        <v xml:space="preserve">  </v>
      </c>
    </row>
    <row r="478" spans="1:32" x14ac:dyDescent="0.2">
      <c r="A478" s="1">
        <f t="shared" ca="1" si="148"/>
        <v>2468</v>
      </c>
      <c r="B478" s="2" t="str">
        <f t="shared" ca="1" si="149"/>
        <v>fun2468</v>
      </c>
      <c r="C478" s="3" t="str">
        <f ca="1">_xlfn.TEXTJOIN(" ",FALSE,OFFSET(program!$B$2,0,A478,1,M478))</f>
        <v>109 1</v>
      </c>
      <c r="D478" s="4" t="str">
        <f ca="1">IF($H478="data",".dat "&amp;Y478,
IF($H478="str",".str "&amp;_xlfn.TEXTJOIN(" ",FALSE,OFFSET(program!$B$2,0,A478+1,1,M478-1)),
IF(O478&lt;&gt;0,"LD"&amp;O478&amp;"  "&amp;CHOOSE(O478,Y478,Z478)&amp;", "&amp;AA478,
$L478&amp;" "&amp;_xlfn.TEXTJOIN(", ",TRUE,$Y478:$AA478)
)))</f>
        <v>SP+  1</v>
      </c>
      <c r="E478" s="19" t="b">
        <f t="shared" ca="1" si="150"/>
        <v>1</v>
      </c>
      <c r="F478" s="5" t="str">
        <f t="shared" ca="1" si="151"/>
        <v>fun2468</v>
      </c>
      <c r="G478" s="5">
        <f t="shared" ca="1" si="152"/>
        <v>2468</v>
      </c>
      <c r="H478" s="5" t="str">
        <f t="shared" si="153"/>
        <v>code</v>
      </c>
      <c r="I478" s="13" t="b">
        <f t="shared" si="154"/>
        <v>0</v>
      </c>
      <c r="J478" s="6">
        <f ca="1">OFFSET(program!$B$2,0,disasm!A478)</f>
        <v>109</v>
      </c>
      <c r="K478" s="7">
        <f t="shared" ca="1" si="155"/>
        <v>9</v>
      </c>
      <c r="L478" s="7" t="str">
        <f t="shared" ca="1" si="156"/>
        <v xml:space="preserve">SP+ </v>
      </c>
      <c r="M478" s="7">
        <f t="shared" ca="1" si="157"/>
        <v>2</v>
      </c>
      <c r="N478" s="7">
        <f t="shared" ca="1" si="158"/>
        <v>1</v>
      </c>
      <c r="O478" s="7">
        <f t="shared" ca="1" si="159"/>
        <v>0</v>
      </c>
      <c r="P478" s="8">
        <f t="shared" ca="1" si="160"/>
        <v>1</v>
      </c>
      <c r="Q478" s="8" t="str">
        <f t="shared" ca="1" si="161"/>
        <v/>
      </c>
      <c r="R478" s="8" t="str">
        <f t="shared" ca="1" si="162"/>
        <v/>
      </c>
      <c r="S478" s="8" t="str">
        <f t="shared" ca="1" si="163"/>
        <v>num</v>
      </c>
      <c r="T478" s="8" t="str">
        <f t="shared" ca="1" si="164"/>
        <v/>
      </c>
      <c r="U478" s="8" t="str">
        <f t="shared" ca="1" si="165"/>
        <v/>
      </c>
      <c r="V478" s="7">
        <f ca="1">IF(P478="","",OFFSET(program!$B$2,0,disasm!$A478+COLUMN()-COLUMN($V478)+IF($I478,0,1)))</f>
        <v>1</v>
      </c>
      <c r="W478" s="7" t="str">
        <f ca="1">IF(Q478="","",OFFSET(program!$B$2,0,disasm!$A478+COLUMN()-COLUMN($V478)+IF($I478,0,1)))</f>
        <v/>
      </c>
      <c r="X478" s="7" t="str">
        <f ca="1">IF(R478="","",OFFSET(program!$B$2,0,disasm!$A478+COLUMN()-COLUMN($V478)+IF($I478,0,1)))</f>
        <v/>
      </c>
      <c r="Y478" s="3" t="str">
        <f t="shared" ca="1" si="166"/>
        <v>1</v>
      </c>
      <c r="Z478" s="3" t="str">
        <f t="shared" ca="1" si="167"/>
        <v/>
      </c>
      <c r="AA478" s="3" t="str">
        <f t="shared" ca="1" si="168"/>
        <v/>
      </c>
      <c r="AB478" s="3" t="str">
        <f ca="1">" "
&amp;AF478
&amp;IF(AND(OR(K478=5,K478=6),MOD(INT(J478/1000),10)=1)," A2","")
&amp;IF(AND(NOT(I478),J478=109,OFFSET(program!$B$2,0,disasm!$A478+1)&gt;0,NOT(ISNUMBER(FIND(" A1 "," "&amp;AF478&amp;" "))))," AUTOLABEL","")
&amp;" "</f>
        <v xml:space="preserve">  AUTOLABEL </v>
      </c>
    </row>
    <row r="479" spans="1:32" x14ac:dyDescent="0.2">
      <c r="A479" s="1">
        <f t="shared" ca="1" si="148"/>
        <v>2470</v>
      </c>
      <c r="B479" s="2" t="str">
        <f t="shared" ca="1" si="149"/>
        <v>fun2468+2</v>
      </c>
      <c r="C479" s="3" t="str">
        <f ca="1">_xlfn.TEXTJOIN(" ",FALSE,OFFSET(program!$B$2,0,A479,1,M479))</f>
        <v>21102 1 4 1</v>
      </c>
      <c r="D479" s="4" t="str">
        <f ca="1">IF($H479="data",".dat "&amp;Y479,
IF($H479="str",".str "&amp;_xlfn.TEXTJOIN(" ",FALSE,OFFSET(program!$B$2,0,A479+1,1,M479-1)),
IF(O479&lt;&gt;0,"LD"&amp;O479&amp;"  "&amp;CHOOSE(O479,Y479,Z479)&amp;", "&amp;AA479,
$L479&amp;" "&amp;_xlfn.TEXTJOIN(", ",TRUE,$Y479:$AA479)
)))</f>
        <v>LD2  4, [SP+1]</v>
      </c>
      <c r="E479" s="19" t="b">
        <f t="shared" ca="1" si="150"/>
        <v>1</v>
      </c>
      <c r="F479" s="5" t="str">
        <f t="shared" ca="1" si="151"/>
        <v>fun2468</v>
      </c>
      <c r="G479" s="5">
        <f t="shared" ca="1" si="152"/>
        <v>2468</v>
      </c>
      <c r="H479" s="5" t="str">
        <f t="shared" si="153"/>
        <v>code</v>
      </c>
      <c r="I479" s="13" t="b">
        <f t="shared" si="154"/>
        <v>0</v>
      </c>
      <c r="J479" s="6">
        <f ca="1">OFFSET(program!$B$2,0,disasm!A479)</f>
        <v>21102</v>
      </c>
      <c r="K479" s="7">
        <f t="shared" ca="1" si="155"/>
        <v>2</v>
      </c>
      <c r="L479" s="7" t="str">
        <f t="shared" ca="1" si="156"/>
        <v xml:space="preserve">MUL </v>
      </c>
      <c r="M479" s="7">
        <f t="shared" ca="1" si="157"/>
        <v>4</v>
      </c>
      <c r="N479" s="7">
        <f t="shared" ca="1" si="158"/>
        <v>3</v>
      </c>
      <c r="O479" s="7">
        <f t="shared" ca="1" si="159"/>
        <v>2</v>
      </c>
      <c r="P479" s="8">
        <f t="shared" ca="1" si="160"/>
        <v>1</v>
      </c>
      <c r="Q479" s="8">
        <f t="shared" ca="1" si="161"/>
        <v>1</v>
      </c>
      <c r="R479" s="8">
        <f t="shared" ca="1" si="162"/>
        <v>2</v>
      </c>
      <c r="S479" s="8" t="str">
        <f t="shared" ca="1" si="163"/>
        <v>num</v>
      </c>
      <c r="T479" s="8" t="str">
        <f t="shared" ca="1" si="164"/>
        <v>num</v>
      </c>
      <c r="U479" s="8" t="str">
        <f t="shared" ca="1" si="165"/>
        <v>num</v>
      </c>
      <c r="V479" s="7">
        <f ca="1">IF(P479="","",OFFSET(program!$B$2,0,disasm!$A479+COLUMN()-COLUMN($V479)+IF($I479,0,1)))</f>
        <v>1</v>
      </c>
      <c r="W479" s="7">
        <f ca="1">IF(Q479="","",OFFSET(program!$B$2,0,disasm!$A479+COLUMN()-COLUMN($V479)+IF($I479,0,1)))</f>
        <v>4</v>
      </c>
      <c r="X479" s="7">
        <f ca="1">IF(R479="","",OFFSET(program!$B$2,0,disasm!$A479+COLUMN()-COLUMN($V479)+IF($I479,0,1)))</f>
        <v>1</v>
      </c>
      <c r="Y479" s="3" t="str">
        <f t="shared" ca="1" si="166"/>
        <v>1</v>
      </c>
      <c r="Z479" s="3" t="str">
        <f t="shared" ca="1" si="167"/>
        <v>4</v>
      </c>
      <c r="AA479" s="3" t="str">
        <f t="shared" ca="1" si="168"/>
        <v>[SP+1]</v>
      </c>
      <c r="AB479" s="3" t="str">
        <f ca="1">" "
&amp;AF479
&amp;IF(AND(OR(K479=5,K479=6),MOD(INT(J479/1000),10)=1)," A2","")
&amp;IF(AND(NOT(I479),J479=109,OFFSET(program!$B$2,0,disasm!$A479+1)&gt;0,NOT(ISNUMBER(FIND(" A1 "," "&amp;AF479&amp;" "))))," AUTOLABEL","")
&amp;" "</f>
        <v xml:space="preserve"> A </v>
      </c>
      <c r="AF479" s="9" t="s">
        <v>346</v>
      </c>
    </row>
    <row r="480" spans="1:32" x14ac:dyDescent="0.2">
      <c r="A480" s="1">
        <f t="shared" ca="1" si="148"/>
        <v>2474</v>
      </c>
      <c r="B480" s="2" t="str">
        <f t="shared" ca="1" si="149"/>
        <v>fun2468+6</v>
      </c>
      <c r="C480" s="3" t="str">
        <f ca="1">_xlfn.TEXTJOIN(" ",FALSE,OFFSET(program!$B$2,0,A480,1,M480))</f>
        <v>21101 2481 0 0</v>
      </c>
      <c r="D480" s="4" t="str">
        <f ca="1">IF($H480="data",".dat "&amp;Y480,
IF($H480="str",".str "&amp;_xlfn.TEXTJOIN(" ",FALSE,OFFSET(program!$B$2,0,A480+1,1,M480-1)),
IF(O480&lt;&gt;0,"LD"&amp;O480&amp;"  "&amp;CHOOSE(O480,Y480,Z480)&amp;", "&amp;AA480,
$L480&amp;" "&amp;_xlfn.TEXTJOIN(", ",TRUE,$Y480:$AA480)
)))</f>
        <v>LD1  fun2468+13, [SP+0]</v>
      </c>
      <c r="E480" s="19" t="b">
        <f t="shared" ca="1" si="150"/>
        <v>1</v>
      </c>
      <c r="F480" s="5" t="str">
        <f t="shared" ca="1" si="151"/>
        <v>fun2468</v>
      </c>
      <c r="G480" s="5">
        <f t="shared" ca="1" si="152"/>
        <v>2468</v>
      </c>
      <c r="H480" s="5" t="str">
        <f t="shared" si="153"/>
        <v>code</v>
      </c>
      <c r="I480" s="13" t="b">
        <f t="shared" si="154"/>
        <v>0</v>
      </c>
      <c r="J480" s="6">
        <f ca="1">OFFSET(program!$B$2,0,disasm!A480)</f>
        <v>21101</v>
      </c>
      <c r="K480" s="7">
        <f t="shared" ca="1" si="155"/>
        <v>1</v>
      </c>
      <c r="L480" s="7" t="str">
        <f t="shared" ca="1" si="156"/>
        <v xml:space="preserve">ADD </v>
      </c>
      <c r="M480" s="7">
        <f t="shared" ca="1" si="157"/>
        <v>4</v>
      </c>
      <c r="N480" s="7">
        <f t="shared" ca="1" si="158"/>
        <v>3</v>
      </c>
      <c r="O480" s="7">
        <f t="shared" ca="1" si="159"/>
        <v>1</v>
      </c>
      <c r="P480" s="8">
        <f t="shared" ca="1" si="160"/>
        <v>1</v>
      </c>
      <c r="Q480" s="8">
        <f t="shared" ca="1" si="161"/>
        <v>1</v>
      </c>
      <c r="R480" s="8">
        <f t="shared" ca="1" si="162"/>
        <v>2</v>
      </c>
      <c r="S480" s="8" t="str">
        <f t="shared" ca="1" si="163"/>
        <v>addr</v>
      </c>
      <c r="T480" s="8" t="str">
        <f t="shared" ca="1" si="164"/>
        <v>num</v>
      </c>
      <c r="U480" s="8" t="str">
        <f t="shared" ca="1" si="165"/>
        <v>num</v>
      </c>
      <c r="V480" s="7">
        <f ca="1">IF(P480="","",OFFSET(program!$B$2,0,disasm!$A480+COLUMN()-COLUMN($V480)+IF($I480,0,1)))</f>
        <v>2481</v>
      </c>
      <c r="W480" s="7">
        <f ca="1">IF(Q480="","",OFFSET(program!$B$2,0,disasm!$A480+COLUMN()-COLUMN($V480)+IF($I480,0,1)))</f>
        <v>0</v>
      </c>
      <c r="X480" s="7">
        <f ca="1">IF(R480="","",OFFSET(program!$B$2,0,disasm!$A480+COLUMN()-COLUMN($V480)+IF($I480,0,1)))</f>
        <v>0</v>
      </c>
      <c r="Y480" s="3" t="str">
        <f t="shared" ca="1" si="166"/>
        <v>fun2468+13</v>
      </c>
      <c r="Z480" s="3" t="str">
        <f t="shared" ca="1" si="167"/>
        <v>0</v>
      </c>
      <c r="AA480" s="3" t="str">
        <f t="shared" ca="1" si="168"/>
        <v>[SP+0]</v>
      </c>
      <c r="AB480" s="3" t="str">
        <f ca="1">" "
&amp;AF480
&amp;IF(AND(OR(K480=5,K480=6),MOD(INT(J480/1000),10)=1)," A2","")
&amp;IF(AND(NOT(I480),J480=109,OFFSET(program!$B$2,0,disasm!$A480+1)&gt;0,NOT(ISNUMBER(FIND(" A1 "," "&amp;AF480&amp;" "))))," AUTOLABEL","")
&amp;" "</f>
        <v xml:space="preserve"> A1 </v>
      </c>
      <c r="AF480" s="9" t="s">
        <v>31</v>
      </c>
    </row>
    <row r="481" spans="1:32" x14ac:dyDescent="0.2">
      <c r="A481" s="1">
        <f t="shared" ca="1" si="148"/>
        <v>2478</v>
      </c>
      <c r="B481" s="2" t="str">
        <f t="shared" ca="1" si="149"/>
        <v>fun2468+10</v>
      </c>
      <c r="C481" s="3" t="str">
        <f ca="1">_xlfn.TEXTJOIN(" ",FALSE,OFFSET(program!$B$2,0,A481,1,M481))</f>
        <v>1106 0 2081</v>
      </c>
      <c r="D481" s="4" t="str">
        <f ca="1">IF($H481="data",".dat "&amp;Y481,
IF($H481="str",".str "&amp;_xlfn.TEXTJOIN(" ",FALSE,OFFSET(program!$B$2,0,A481+1,1,M481-1)),
IF(O481&lt;&gt;0,"LD"&amp;O481&amp;"  "&amp;CHOOSE(O481,Y481,Z481)&amp;", "&amp;AA481,
$L481&amp;" "&amp;_xlfn.TEXTJOIN(", ",TRUE,$Y481:$AA481)
)))</f>
        <v>J=0  0, fun2081</v>
      </c>
      <c r="E481" s="19" t="b">
        <f t="shared" ca="1" si="150"/>
        <v>1</v>
      </c>
      <c r="F481" s="5" t="str">
        <f t="shared" ca="1" si="151"/>
        <v>fun2468</v>
      </c>
      <c r="G481" s="5">
        <f t="shared" ca="1" si="152"/>
        <v>2468</v>
      </c>
      <c r="H481" s="5" t="str">
        <f t="shared" si="153"/>
        <v>code</v>
      </c>
      <c r="I481" s="13" t="b">
        <f t="shared" si="154"/>
        <v>0</v>
      </c>
      <c r="J481" s="6">
        <f ca="1">OFFSET(program!$B$2,0,disasm!A481)</f>
        <v>1106</v>
      </c>
      <c r="K481" s="7">
        <f t="shared" ca="1" si="155"/>
        <v>6</v>
      </c>
      <c r="L481" s="7" t="str">
        <f t="shared" ca="1" si="156"/>
        <v xml:space="preserve">J=0 </v>
      </c>
      <c r="M481" s="7">
        <f t="shared" ca="1" si="157"/>
        <v>3</v>
      </c>
      <c r="N481" s="7">
        <f t="shared" ca="1" si="158"/>
        <v>2</v>
      </c>
      <c r="O481" s="7">
        <f t="shared" ca="1" si="159"/>
        <v>0</v>
      </c>
      <c r="P481" s="8">
        <f t="shared" ca="1" si="160"/>
        <v>1</v>
      </c>
      <c r="Q481" s="8">
        <f t="shared" ca="1" si="161"/>
        <v>1</v>
      </c>
      <c r="R481" s="8" t="str">
        <f t="shared" ca="1" si="162"/>
        <v/>
      </c>
      <c r="S481" s="8" t="str">
        <f t="shared" ca="1" si="163"/>
        <v>num</v>
      </c>
      <c r="T481" s="8" t="str">
        <f t="shared" ca="1" si="164"/>
        <v>addr</v>
      </c>
      <c r="U481" s="8" t="str">
        <f t="shared" ca="1" si="165"/>
        <v/>
      </c>
      <c r="V481" s="7">
        <f ca="1">IF(P481="","",OFFSET(program!$B$2,0,disasm!$A481+COLUMN()-COLUMN($V481)+IF($I481,0,1)))</f>
        <v>0</v>
      </c>
      <c r="W481" s="7">
        <f ca="1">IF(Q481="","",OFFSET(program!$B$2,0,disasm!$A481+COLUMN()-COLUMN($V481)+IF($I481,0,1)))</f>
        <v>2081</v>
      </c>
      <c r="X481" s="7" t="str">
        <f ca="1">IF(R481="","",OFFSET(program!$B$2,0,disasm!$A481+COLUMN()-COLUMN($V481)+IF($I481,0,1)))</f>
        <v/>
      </c>
      <c r="Y481" s="3" t="str">
        <f t="shared" ca="1" si="166"/>
        <v>0</v>
      </c>
      <c r="Z481" s="3" t="str">
        <f t="shared" ca="1" si="167"/>
        <v>fun2081</v>
      </c>
      <c r="AA481" s="3" t="str">
        <f t="shared" ca="1" si="168"/>
        <v/>
      </c>
      <c r="AB481" s="3" t="str">
        <f ca="1">" "
&amp;AF481
&amp;IF(AND(OR(K481=5,K481=6),MOD(INT(J481/1000),10)=1)," A2","")
&amp;IF(AND(NOT(I481),J481=109,OFFSET(program!$B$2,0,disasm!$A481+1)&gt;0,NOT(ISNUMBER(FIND(" A1 "," "&amp;AF481&amp;" "))))," AUTOLABEL","")
&amp;" "</f>
        <v xml:space="preserve">  A2 </v>
      </c>
    </row>
    <row r="482" spans="1:32" x14ac:dyDescent="0.2">
      <c r="A482" s="1">
        <f t="shared" ca="1" si="148"/>
        <v>2481</v>
      </c>
      <c r="B482" s="2" t="str">
        <f t="shared" ca="1" si="149"/>
        <v>fun2468+13</v>
      </c>
      <c r="C482" s="3" t="str">
        <f ca="1">_xlfn.TEXTJOIN(" ",FALSE,OFFSET(program!$B$2,0,A482,1,M482))</f>
        <v>109 -1</v>
      </c>
      <c r="D482" s="4" t="str">
        <f ca="1">IF($H482="data",".dat "&amp;Y482,
IF($H482="str",".str "&amp;_xlfn.TEXTJOIN(" ",FALSE,OFFSET(program!$B$2,0,A482+1,1,M482-1)),
IF(O482&lt;&gt;0,"LD"&amp;O482&amp;"  "&amp;CHOOSE(O482,Y482,Z482)&amp;", "&amp;AA482,
$L482&amp;" "&amp;_xlfn.TEXTJOIN(", ",TRUE,$Y482:$AA482)
)))</f>
        <v>SP+  -1</v>
      </c>
      <c r="E482" s="19" t="b">
        <f t="shared" ca="1" si="150"/>
        <v>1</v>
      </c>
      <c r="F482" s="5" t="str">
        <f t="shared" ca="1" si="151"/>
        <v>fun2468</v>
      </c>
      <c r="G482" s="5">
        <f t="shared" ca="1" si="152"/>
        <v>2468</v>
      </c>
      <c r="H482" s="5" t="str">
        <f t="shared" si="153"/>
        <v>code</v>
      </c>
      <c r="I482" s="13" t="b">
        <f t="shared" si="154"/>
        <v>0</v>
      </c>
      <c r="J482" s="6">
        <f ca="1">OFFSET(program!$B$2,0,disasm!A482)</f>
        <v>109</v>
      </c>
      <c r="K482" s="7">
        <f t="shared" ca="1" si="155"/>
        <v>9</v>
      </c>
      <c r="L482" s="7" t="str">
        <f t="shared" ca="1" si="156"/>
        <v xml:space="preserve">SP+ </v>
      </c>
      <c r="M482" s="7">
        <f t="shared" ca="1" si="157"/>
        <v>2</v>
      </c>
      <c r="N482" s="7">
        <f t="shared" ca="1" si="158"/>
        <v>1</v>
      </c>
      <c r="O482" s="7">
        <f t="shared" ca="1" si="159"/>
        <v>0</v>
      </c>
      <c r="P482" s="8">
        <f t="shared" ca="1" si="160"/>
        <v>1</v>
      </c>
      <c r="Q482" s="8" t="str">
        <f t="shared" ca="1" si="161"/>
        <v/>
      </c>
      <c r="R482" s="8" t="str">
        <f t="shared" ca="1" si="162"/>
        <v/>
      </c>
      <c r="S482" s="8" t="str">
        <f t="shared" ca="1" si="163"/>
        <v>num</v>
      </c>
      <c r="T482" s="8" t="str">
        <f t="shared" ca="1" si="164"/>
        <v/>
      </c>
      <c r="U482" s="8" t="str">
        <f t="shared" ca="1" si="165"/>
        <v/>
      </c>
      <c r="V482" s="7">
        <f ca="1">IF(P482="","",OFFSET(program!$B$2,0,disasm!$A482+COLUMN()-COLUMN($V482)+IF($I482,0,1)))</f>
        <v>-1</v>
      </c>
      <c r="W482" s="7" t="str">
        <f ca="1">IF(Q482="","",OFFSET(program!$B$2,0,disasm!$A482+COLUMN()-COLUMN($V482)+IF($I482,0,1)))</f>
        <v/>
      </c>
      <c r="X482" s="7" t="str">
        <f ca="1">IF(R482="","",OFFSET(program!$B$2,0,disasm!$A482+COLUMN()-COLUMN($V482)+IF($I482,0,1)))</f>
        <v/>
      </c>
      <c r="Y482" s="3" t="str">
        <f t="shared" ca="1" si="166"/>
        <v>-1</v>
      </c>
      <c r="Z482" s="3" t="str">
        <f t="shared" ca="1" si="167"/>
        <v/>
      </c>
      <c r="AA482" s="3" t="str">
        <f t="shared" ca="1" si="168"/>
        <v/>
      </c>
      <c r="AB482" s="3" t="str">
        <f ca="1">" "
&amp;AF482
&amp;IF(AND(OR(K482=5,K482=6),MOD(INT(J482/1000),10)=1)," A2","")
&amp;IF(AND(NOT(I482),J482=109,OFFSET(program!$B$2,0,disasm!$A482+1)&gt;0,NOT(ISNUMBER(FIND(" A1 "," "&amp;AF482&amp;" "))))," AUTOLABEL","")
&amp;" "</f>
        <v xml:space="preserve">  </v>
      </c>
    </row>
    <row r="483" spans="1:32" x14ac:dyDescent="0.2">
      <c r="A483" s="1">
        <f t="shared" ca="1" si="148"/>
        <v>2483</v>
      </c>
      <c r="B483" s="2" t="str">
        <f t="shared" ca="1" si="149"/>
        <v>fun2468+15</v>
      </c>
      <c r="C483" s="3" t="str">
        <f ca="1">_xlfn.TEXTJOIN(" ",FALSE,OFFSET(program!$B$2,0,A483,1,M483))</f>
        <v>2105 1 0</v>
      </c>
      <c r="D483" s="4" t="str">
        <f ca="1">IF($H483="data",".dat "&amp;Y483,
IF($H483="str",".str "&amp;_xlfn.TEXTJOIN(" ",FALSE,OFFSET(program!$B$2,0,A483+1,1,M483-1)),
IF(O483&lt;&gt;0,"LD"&amp;O483&amp;"  "&amp;CHOOSE(O483,Y483,Z483)&amp;", "&amp;AA483,
$L483&amp;" "&amp;_xlfn.TEXTJOIN(", ",TRUE,$Y483:$AA483)
)))</f>
        <v>J!=0 1, [SP+0]</v>
      </c>
      <c r="E483" s="19" t="b">
        <f t="shared" ca="1" si="150"/>
        <v>1</v>
      </c>
      <c r="F483" s="5" t="str">
        <f t="shared" ca="1" si="151"/>
        <v>fun2468</v>
      </c>
      <c r="G483" s="5">
        <f t="shared" ca="1" si="152"/>
        <v>2468</v>
      </c>
      <c r="H483" s="5" t="str">
        <f t="shared" si="153"/>
        <v>code</v>
      </c>
      <c r="I483" s="13" t="b">
        <f t="shared" si="154"/>
        <v>0</v>
      </c>
      <c r="J483" s="6">
        <f ca="1">OFFSET(program!$B$2,0,disasm!A483)</f>
        <v>2105</v>
      </c>
      <c r="K483" s="7">
        <f t="shared" ca="1" si="155"/>
        <v>5</v>
      </c>
      <c r="L483" s="7" t="str">
        <f t="shared" ca="1" si="156"/>
        <v>J!=0</v>
      </c>
      <c r="M483" s="7">
        <f t="shared" ca="1" si="157"/>
        <v>3</v>
      </c>
      <c r="N483" s="7">
        <f t="shared" ca="1" si="158"/>
        <v>2</v>
      </c>
      <c r="O483" s="7">
        <f t="shared" ca="1" si="159"/>
        <v>0</v>
      </c>
      <c r="P483" s="8">
        <f t="shared" ca="1" si="160"/>
        <v>1</v>
      </c>
      <c r="Q483" s="8">
        <f t="shared" ca="1" si="161"/>
        <v>2</v>
      </c>
      <c r="R483" s="8" t="str">
        <f t="shared" ca="1" si="162"/>
        <v/>
      </c>
      <c r="S483" s="8" t="str">
        <f t="shared" ca="1" si="163"/>
        <v>num</v>
      </c>
      <c r="T483" s="8" t="str">
        <f t="shared" ca="1" si="164"/>
        <v>num</v>
      </c>
      <c r="U483" s="8" t="str">
        <f t="shared" ca="1" si="165"/>
        <v/>
      </c>
      <c r="V483" s="7">
        <f ca="1">IF(P483="","",OFFSET(program!$B$2,0,disasm!$A483+COLUMN()-COLUMN($V483)+IF($I483,0,1)))</f>
        <v>1</v>
      </c>
      <c r="W483" s="7">
        <f ca="1">IF(Q483="","",OFFSET(program!$B$2,0,disasm!$A483+COLUMN()-COLUMN($V483)+IF($I483,0,1)))</f>
        <v>0</v>
      </c>
      <c r="X483" s="7" t="str">
        <f ca="1">IF(R483="","",OFFSET(program!$B$2,0,disasm!$A483+COLUMN()-COLUMN($V483)+IF($I483,0,1)))</f>
        <v/>
      </c>
      <c r="Y483" s="3" t="str">
        <f t="shared" ca="1" si="166"/>
        <v>1</v>
      </c>
      <c r="Z483" s="3" t="str">
        <f t="shared" ca="1" si="167"/>
        <v>[SP+0]</v>
      </c>
      <c r="AA483" s="3" t="str">
        <f t="shared" ca="1" si="168"/>
        <v/>
      </c>
      <c r="AB483" s="3" t="str">
        <f ca="1">" "
&amp;AF483
&amp;IF(AND(OR(K483=5,K483=6),MOD(INT(J483/1000),10)=1)," A2","")
&amp;IF(AND(NOT(I483),J483=109,OFFSET(program!$B$2,0,disasm!$A483+1)&gt;0,NOT(ISNUMBER(FIND(" A1 "," "&amp;AF483&amp;" "))))," AUTOLABEL","")
&amp;" "</f>
        <v xml:space="preserve">  </v>
      </c>
    </row>
    <row r="484" spans="1:32" x14ac:dyDescent="0.2">
      <c r="A484" s="1">
        <f t="shared" ca="1" si="148"/>
        <v>2486</v>
      </c>
      <c r="B484" s="2" t="str">
        <f t="shared" ca="1" si="149"/>
        <v>const66</v>
      </c>
      <c r="C484" s="3" t="str">
        <f ca="1">_xlfn.TEXTJOIN(" ",FALSE,OFFSET(program!$B$2,0,A484,1,M484))</f>
        <v>66</v>
      </c>
      <c r="D484" s="4" t="str">
        <f ca="1">IF($H484="data",".dat "&amp;Y484,
IF($H484="str",".str "&amp;_xlfn.TEXTJOIN(" ",FALSE,OFFSET(program!$B$2,0,A484+1,1,M484-1)),
IF(O484&lt;&gt;0,"LD"&amp;O484&amp;"  "&amp;CHOOSE(O484,Y484,Z484)&amp;", "&amp;AA484,
$L484&amp;" "&amp;_xlfn.TEXTJOIN(", ",TRUE,$Y484:$AA484)
)))</f>
        <v>.dat 66</v>
      </c>
      <c r="E484" s="19" t="b">
        <f t="shared" ca="1" si="150"/>
        <v>0</v>
      </c>
      <c r="F484" s="5" t="str">
        <f t="shared" si="151"/>
        <v>const66</v>
      </c>
      <c r="G484" s="5">
        <f t="shared" ca="1" si="152"/>
        <v>2486</v>
      </c>
      <c r="H484" s="5" t="str">
        <f t="shared" si="153"/>
        <v>data</v>
      </c>
      <c r="I484" s="13" t="b">
        <f t="shared" si="154"/>
        <v>1</v>
      </c>
      <c r="J484" s="6">
        <f ca="1">OFFSET(program!$B$2,0,disasm!A484)</f>
        <v>66</v>
      </c>
      <c r="K484" s="7">
        <f t="shared" ca="1" si="155"/>
        <v>66</v>
      </c>
      <c r="L484" s="7" t="e">
        <f t="shared" ca="1" si="156"/>
        <v>#VALUE!</v>
      </c>
      <c r="M484" s="7">
        <f t="shared" si="157"/>
        <v>1</v>
      </c>
      <c r="N484" s="7">
        <f t="shared" si="158"/>
        <v>1</v>
      </c>
      <c r="O484" s="7">
        <f t="shared" si="159"/>
        <v>0</v>
      </c>
      <c r="P484" s="8">
        <f t="shared" si="160"/>
        <v>1</v>
      </c>
      <c r="Q484" s="8" t="str">
        <f t="shared" si="161"/>
        <v/>
      </c>
      <c r="R484" s="8" t="str">
        <f t="shared" si="162"/>
        <v/>
      </c>
      <c r="S484" s="8" t="str">
        <f t="shared" ca="1" si="163"/>
        <v>num</v>
      </c>
      <c r="T484" s="8" t="str">
        <f t="shared" si="164"/>
        <v/>
      </c>
      <c r="U484" s="8" t="str">
        <f t="shared" si="165"/>
        <v/>
      </c>
      <c r="V484" s="7">
        <f ca="1">IF(P484="","",OFFSET(program!$B$2,0,disasm!$A484+COLUMN()-COLUMN($V484)+IF($I484,0,1)))</f>
        <v>66</v>
      </c>
      <c r="W484" s="7" t="str">
        <f ca="1">IF(Q484="","",OFFSET(program!$B$2,0,disasm!$A484+COLUMN()-COLUMN($V484)+IF($I484,0,1)))</f>
        <v/>
      </c>
      <c r="X484" s="7" t="str">
        <f ca="1">IF(R484="","",OFFSET(program!$B$2,0,disasm!$A484+COLUMN()-COLUMN($V484)+IF($I484,0,1)))</f>
        <v/>
      </c>
      <c r="Y484" s="3" t="str">
        <f t="shared" ca="1" si="166"/>
        <v>66</v>
      </c>
      <c r="Z484" s="3" t="str">
        <f t="shared" si="167"/>
        <v/>
      </c>
      <c r="AA484" s="3" t="str">
        <f t="shared" si="168"/>
        <v/>
      </c>
      <c r="AB484" s="3" t="str">
        <f ca="1">" "
&amp;AF484
&amp;IF(AND(OR(K484=5,K484=6),MOD(INT(J484/1000),10)=1)," A2","")
&amp;IF(AND(NOT(I484),J484=109,OFFSET(program!$B$2,0,disasm!$A484+1)&gt;0,NOT(ISNUMBER(FIND(" A1 "," "&amp;AF484&amp;" "))))," AUTOLABEL","")
&amp;" "</f>
        <v xml:space="preserve"> DATA </v>
      </c>
      <c r="AE484" s="12" t="s">
        <v>328</v>
      </c>
      <c r="AF484" s="12" t="s">
        <v>24</v>
      </c>
    </row>
    <row r="485" spans="1:32" x14ac:dyDescent="0.2">
      <c r="A485" s="1">
        <f t="shared" ca="1" si="148"/>
        <v>2487</v>
      </c>
      <c r="B485" s="2" t="str">
        <f t="shared" ca="1" si="149"/>
        <v>fun2487</v>
      </c>
      <c r="C485" s="3" t="str">
        <f ca="1">_xlfn.TEXTJOIN(" ",FALSE,OFFSET(program!$B$2,0,A485,1,M485))</f>
        <v>109 1</v>
      </c>
      <c r="D485" s="4" t="str">
        <f ca="1">IF($H485="data",".dat "&amp;Y485,
IF($H485="str",".str "&amp;_xlfn.TEXTJOIN(" ",FALSE,OFFSET(program!$B$2,0,A485+1,1,M485-1)),
IF(O485&lt;&gt;0,"LD"&amp;O485&amp;"  "&amp;CHOOSE(O485,Y485,Z485)&amp;", "&amp;AA485,
$L485&amp;" "&amp;_xlfn.TEXTJOIN(", ",TRUE,$Y485:$AA485)
)))</f>
        <v>SP+  1</v>
      </c>
      <c r="E485" s="19" t="b">
        <f t="shared" ca="1" si="150"/>
        <v>1</v>
      </c>
      <c r="F485" s="5" t="str">
        <f t="shared" ca="1" si="151"/>
        <v>fun2487</v>
      </c>
      <c r="G485" s="5">
        <f t="shared" ca="1" si="152"/>
        <v>2487</v>
      </c>
      <c r="H485" s="5" t="str">
        <f t="shared" si="153"/>
        <v>code</v>
      </c>
      <c r="I485" s="13" t="b">
        <f t="shared" si="154"/>
        <v>0</v>
      </c>
      <c r="J485" s="6">
        <f ca="1">OFFSET(program!$B$2,0,disasm!A485)</f>
        <v>109</v>
      </c>
      <c r="K485" s="7">
        <f t="shared" ca="1" si="155"/>
        <v>9</v>
      </c>
      <c r="L485" s="7" t="str">
        <f t="shared" ca="1" si="156"/>
        <v xml:space="preserve">SP+ </v>
      </c>
      <c r="M485" s="7">
        <f t="shared" ca="1" si="157"/>
        <v>2</v>
      </c>
      <c r="N485" s="7">
        <f t="shared" ca="1" si="158"/>
        <v>1</v>
      </c>
      <c r="O485" s="7">
        <f t="shared" ca="1" si="159"/>
        <v>0</v>
      </c>
      <c r="P485" s="8">
        <f t="shared" ca="1" si="160"/>
        <v>1</v>
      </c>
      <c r="Q485" s="8" t="str">
        <f t="shared" ca="1" si="161"/>
        <v/>
      </c>
      <c r="R485" s="8" t="str">
        <f t="shared" ca="1" si="162"/>
        <v/>
      </c>
      <c r="S485" s="8" t="str">
        <f t="shared" ca="1" si="163"/>
        <v>num</v>
      </c>
      <c r="T485" s="8" t="str">
        <f t="shared" ca="1" si="164"/>
        <v/>
      </c>
      <c r="U485" s="8" t="str">
        <f t="shared" ca="1" si="165"/>
        <v/>
      </c>
      <c r="V485" s="7">
        <f ca="1">IF(P485="","",OFFSET(program!$B$2,0,disasm!$A485+COLUMN()-COLUMN($V485)+IF($I485,0,1)))</f>
        <v>1</v>
      </c>
      <c r="W485" s="7" t="str">
        <f ca="1">IF(Q485="","",OFFSET(program!$B$2,0,disasm!$A485+COLUMN()-COLUMN($V485)+IF($I485,0,1)))</f>
        <v/>
      </c>
      <c r="X485" s="7" t="str">
        <f ca="1">IF(R485="","",OFFSET(program!$B$2,0,disasm!$A485+COLUMN()-COLUMN($V485)+IF($I485,0,1)))</f>
        <v/>
      </c>
      <c r="Y485" s="3" t="str">
        <f t="shared" ca="1" si="166"/>
        <v>1</v>
      </c>
      <c r="Z485" s="3" t="str">
        <f t="shared" ca="1" si="167"/>
        <v/>
      </c>
      <c r="AA485" s="3" t="str">
        <f t="shared" ca="1" si="168"/>
        <v/>
      </c>
      <c r="AB485" s="3" t="str">
        <f ca="1">" "
&amp;AF485
&amp;IF(AND(OR(K485=5,K485=6),MOD(INT(J485/1000),10)=1)," A2","")
&amp;IF(AND(NOT(I485),J485=109,OFFSET(program!$B$2,0,disasm!$A485+1)&gt;0,NOT(ISNUMBER(FIND(" A1 "," "&amp;AF485&amp;" "))))," AUTOLABEL","")
&amp;" "</f>
        <v xml:space="preserve"> CODE AUTOLABEL </v>
      </c>
      <c r="AF485" s="12" t="s">
        <v>25</v>
      </c>
    </row>
    <row r="486" spans="1:32" x14ac:dyDescent="0.2">
      <c r="A486" s="1">
        <f t="shared" ca="1" si="148"/>
        <v>2489</v>
      </c>
      <c r="B486" s="2" t="str">
        <f t="shared" ca="1" si="149"/>
        <v>fun2487+2</v>
      </c>
      <c r="C486" s="3" t="str">
        <f ca="1">_xlfn.TEXTJOIN(" ",FALSE,OFFSET(program!$B$2,0,A486,1,M486))</f>
        <v>21102 1 5 1</v>
      </c>
      <c r="D486" s="4" t="str">
        <f ca="1">IF($H486="data",".dat "&amp;Y486,
IF($H486="str",".str "&amp;_xlfn.TEXTJOIN(" ",FALSE,OFFSET(program!$B$2,0,A486+1,1,M486-1)),
IF(O486&lt;&gt;0,"LD"&amp;O486&amp;"  "&amp;CHOOSE(O486,Y486,Z486)&amp;", "&amp;AA486,
$L486&amp;" "&amp;_xlfn.TEXTJOIN(", ",TRUE,$Y486:$AA486)
)))</f>
        <v>LD2  5, [SP+1]</v>
      </c>
      <c r="E486" s="19" t="b">
        <f t="shared" ca="1" si="150"/>
        <v>1</v>
      </c>
      <c r="F486" s="5" t="str">
        <f t="shared" ca="1" si="151"/>
        <v>fun2487</v>
      </c>
      <c r="G486" s="5">
        <f t="shared" ca="1" si="152"/>
        <v>2487</v>
      </c>
      <c r="H486" s="5" t="str">
        <f t="shared" si="153"/>
        <v>code</v>
      </c>
      <c r="I486" s="13" t="b">
        <f t="shared" si="154"/>
        <v>0</v>
      </c>
      <c r="J486" s="6">
        <f ca="1">OFFSET(program!$B$2,0,disasm!A486)</f>
        <v>21102</v>
      </c>
      <c r="K486" s="7">
        <f t="shared" ca="1" si="155"/>
        <v>2</v>
      </c>
      <c r="L486" s="7" t="str">
        <f t="shared" ca="1" si="156"/>
        <v xml:space="preserve">MUL </v>
      </c>
      <c r="M486" s="7">
        <f t="shared" ca="1" si="157"/>
        <v>4</v>
      </c>
      <c r="N486" s="7">
        <f t="shared" ca="1" si="158"/>
        <v>3</v>
      </c>
      <c r="O486" s="7">
        <f t="shared" ca="1" si="159"/>
        <v>2</v>
      </c>
      <c r="P486" s="8">
        <f t="shared" ca="1" si="160"/>
        <v>1</v>
      </c>
      <c r="Q486" s="8">
        <f t="shared" ca="1" si="161"/>
        <v>1</v>
      </c>
      <c r="R486" s="8">
        <f t="shared" ca="1" si="162"/>
        <v>2</v>
      </c>
      <c r="S486" s="8" t="str">
        <f t="shared" ca="1" si="163"/>
        <v>num</v>
      </c>
      <c r="T486" s="8" t="str">
        <f t="shared" ca="1" si="164"/>
        <v>num</v>
      </c>
      <c r="U486" s="8" t="str">
        <f t="shared" ca="1" si="165"/>
        <v>num</v>
      </c>
      <c r="V486" s="7">
        <f ca="1">IF(P486="","",OFFSET(program!$B$2,0,disasm!$A486+COLUMN()-COLUMN($V486)+IF($I486,0,1)))</f>
        <v>1</v>
      </c>
      <c r="W486" s="7">
        <f ca="1">IF(Q486="","",OFFSET(program!$B$2,0,disasm!$A486+COLUMN()-COLUMN($V486)+IF($I486,0,1)))</f>
        <v>5</v>
      </c>
      <c r="X486" s="7">
        <f ca="1">IF(R486="","",OFFSET(program!$B$2,0,disasm!$A486+COLUMN()-COLUMN($V486)+IF($I486,0,1)))</f>
        <v>1</v>
      </c>
      <c r="Y486" s="3" t="str">
        <f t="shared" ca="1" si="166"/>
        <v>1</v>
      </c>
      <c r="Z486" s="3" t="str">
        <f t="shared" ca="1" si="167"/>
        <v>5</v>
      </c>
      <c r="AA486" s="3" t="str">
        <f t="shared" ca="1" si="168"/>
        <v>[SP+1]</v>
      </c>
      <c r="AB486" s="3" t="str">
        <f ca="1">" "
&amp;AF486
&amp;IF(AND(OR(K486=5,K486=6),MOD(INT(J486/1000),10)=1)," A2","")
&amp;IF(AND(NOT(I486),J486=109,OFFSET(program!$B$2,0,disasm!$A486+1)&gt;0,NOT(ISNUMBER(FIND(" A1 "," "&amp;AF486&amp;" "))))," AUTOLABEL","")
&amp;" "</f>
        <v xml:space="preserve">  </v>
      </c>
    </row>
    <row r="487" spans="1:32" x14ac:dyDescent="0.2">
      <c r="A487" s="1">
        <f t="shared" ca="1" si="148"/>
        <v>2493</v>
      </c>
      <c r="B487" s="2" t="str">
        <f t="shared" ca="1" si="149"/>
        <v>fun2487+6</v>
      </c>
      <c r="C487" s="3" t="str">
        <f ca="1">_xlfn.TEXTJOIN(" ",FALSE,OFFSET(program!$B$2,0,A487,1,M487))</f>
        <v>21102 2500 1 0</v>
      </c>
      <c r="D487" s="4" t="str">
        <f ca="1">IF($H487="data",".dat "&amp;Y487,
IF($H487="str",".str "&amp;_xlfn.TEXTJOIN(" ",FALSE,OFFSET(program!$B$2,0,A487+1,1,M487-1)),
IF(O487&lt;&gt;0,"LD"&amp;O487&amp;"  "&amp;CHOOSE(O487,Y487,Z487)&amp;", "&amp;AA487,
$L487&amp;" "&amp;_xlfn.TEXTJOIN(", ",TRUE,$Y487:$AA487)
)))</f>
        <v>LD1  fun2487+13, [SP+0]</v>
      </c>
      <c r="E487" s="19" t="b">
        <f t="shared" ca="1" si="150"/>
        <v>1</v>
      </c>
      <c r="F487" s="5" t="str">
        <f t="shared" ca="1" si="151"/>
        <v>fun2487</v>
      </c>
      <c r="G487" s="5">
        <f t="shared" ca="1" si="152"/>
        <v>2487</v>
      </c>
      <c r="H487" s="5" t="str">
        <f t="shared" si="153"/>
        <v>code</v>
      </c>
      <c r="I487" s="13" t="b">
        <f t="shared" si="154"/>
        <v>0</v>
      </c>
      <c r="J487" s="6">
        <f ca="1">OFFSET(program!$B$2,0,disasm!A487)</f>
        <v>21102</v>
      </c>
      <c r="K487" s="7">
        <f t="shared" ca="1" si="155"/>
        <v>2</v>
      </c>
      <c r="L487" s="7" t="str">
        <f t="shared" ca="1" si="156"/>
        <v xml:space="preserve">MUL </v>
      </c>
      <c r="M487" s="7">
        <f t="shared" ca="1" si="157"/>
        <v>4</v>
      </c>
      <c r="N487" s="7">
        <f t="shared" ca="1" si="158"/>
        <v>3</v>
      </c>
      <c r="O487" s="7">
        <f t="shared" ca="1" si="159"/>
        <v>1</v>
      </c>
      <c r="P487" s="8">
        <f t="shared" ca="1" si="160"/>
        <v>1</v>
      </c>
      <c r="Q487" s="8">
        <f t="shared" ca="1" si="161"/>
        <v>1</v>
      </c>
      <c r="R487" s="8">
        <f t="shared" ca="1" si="162"/>
        <v>2</v>
      </c>
      <c r="S487" s="8" t="str">
        <f t="shared" ca="1" si="163"/>
        <v>addr</v>
      </c>
      <c r="T487" s="8" t="str">
        <f t="shared" ca="1" si="164"/>
        <v>num</v>
      </c>
      <c r="U487" s="8" t="str">
        <f t="shared" ca="1" si="165"/>
        <v>num</v>
      </c>
      <c r="V487" s="7">
        <f ca="1">IF(P487="","",OFFSET(program!$B$2,0,disasm!$A487+COLUMN()-COLUMN($V487)+IF($I487,0,1)))</f>
        <v>2500</v>
      </c>
      <c r="W487" s="7">
        <f ca="1">IF(Q487="","",OFFSET(program!$B$2,0,disasm!$A487+COLUMN()-COLUMN($V487)+IF($I487,0,1)))</f>
        <v>1</v>
      </c>
      <c r="X487" s="7">
        <f ca="1">IF(R487="","",OFFSET(program!$B$2,0,disasm!$A487+COLUMN()-COLUMN($V487)+IF($I487,0,1)))</f>
        <v>0</v>
      </c>
      <c r="Y487" s="3" t="str">
        <f t="shared" ca="1" si="166"/>
        <v>fun2487+13</v>
      </c>
      <c r="Z487" s="3" t="str">
        <f t="shared" ca="1" si="167"/>
        <v>1</v>
      </c>
      <c r="AA487" s="3" t="str">
        <f t="shared" ca="1" si="168"/>
        <v>[SP+0]</v>
      </c>
      <c r="AB487" s="3" t="str">
        <f ca="1">" "
&amp;AF487
&amp;IF(AND(OR(K487=5,K487=6),MOD(INT(J487/1000),10)=1)," A2","")
&amp;IF(AND(NOT(I487),J487=109,OFFSET(program!$B$2,0,disasm!$A487+1)&gt;0,NOT(ISNUMBER(FIND(" A1 "," "&amp;AF487&amp;" "))))," AUTOLABEL","")
&amp;" "</f>
        <v xml:space="preserve"> A1 </v>
      </c>
      <c r="AF487" s="9" t="s">
        <v>31</v>
      </c>
    </row>
    <row r="488" spans="1:32" x14ac:dyDescent="0.2">
      <c r="A488" s="1">
        <f t="shared" ca="1" si="148"/>
        <v>2497</v>
      </c>
      <c r="B488" s="2" t="str">
        <f t="shared" ca="1" si="149"/>
        <v>fun2487+10</v>
      </c>
      <c r="C488" s="3" t="str">
        <f ca="1">_xlfn.TEXTJOIN(" ",FALSE,OFFSET(program!$B$2,0,A488,1,M488))</f>
        <v>1105 1 2081</v>
      </c>
      <c r="D488" s="4" t="str">
        <f ca="1">IF($H488="data",".dat "&amp;Y488,
IF($H488="str",".str "&amp;_xlfn.TEXTJOIN(" ",FALSE,OFFSET(program!$B$2,0,A488+1,1,M488-1)),
IF(O488&lt;&gt;0,"LD"&amp;O488&amp;"  "&amp;CHOOSE(O488,Y488,Z488)&amp;", "&amp;AA488,
$L488&amp;" "&amp;_xlfn.TEXTJOIN(", ",TRUE,$Y488:$AA488)
)))</f>
        <v>J!=0 1, fun2081</v>
      </c>
      <c r="E488" s="19" t="b">
        <f t="shared" ca="1" si="150"/>
        <v>1</v>
      </c>
      <c r="F488" s="5" t="str">
        <f t="shared" ca="1" si="151"/>
        <v>fun2487</v>
      </c>
      <c r="G488" s="5">
        <f t="shared" ca="1" si="152"/>
        <v>2487</v>
      </c>
      <c r="H488" s="5" t="str">
        <f t="shared" si="153"/>
        <v>code</v>
      </c>
      <c r="I488" s="13" t="b">
        <f t="shared" si="154"/>
        <v>0</v>
      </c>
      <c r="J488" s="6">
        <f ca="1">OFFSET(program!$B$2,0,disasm!A488)</f>
        <v>1105</v>
      </c>
      <c r="K488" s="7">
        <f t="shared" ca="1" si="155"/>
        <v>5</v>
      </c>
      <c r="L488" s="7" t="str">
        <f t="shared" ca="1" si="156"/>
        <v>J!=0</v>
      </c>
      <c r="M488" s="7">
        <f t="shared" ca="1" si="157"/>
        <v>3</v>
      </c>
      <c r="N488" s="7">
        <f t="shared" ca="1" si="158"/>
        <v>2</v>
      </c>
      <c r="O488" s="7">
        <f t="shared" ca="1" si="159"/>
        <v>0</v>
      </c>
      <c r="P488" s="8">
        <f t="shared" ca="1" si="160"/>
        <v>1</v>
      </c>
      <c r="Q488" s="8">
        <f t="shared" ca="1" si="161"/>
        <v>1</v>
      </c>
      <c r="R488" s="8" t="str">
        <f t="shared" ca="1" si="162"/>
        <v/>
      </c>
      <c r="S488" s="8" t="str">
        <f t="shared" ca="1" si="163"/>
        <v>num</v>
      </c>
      <c r="T488" s="8" t="str">
        <f t="shared" ca="1" si="164"/>
        <v>addr</v>
      </c>
      <c r="U488" s="8" t="str">
        <f t="shared" ca="1" si="165"/>
        <v/>
      </c>
      <c r="V488" s="7">
        <f ca="1">IF(P488="","",OFFSET(program!$B$2,0,disasm!$A488+COLUMN()-COLUMN($V488)+IF($I488,0,1)))</f>
        <v>1</v>
      </c>
      <c r="W488" s="7">
        <f ca="1">IF(Q488="","",OFFSET(program!$B$2,0,disasm!$A488+COLUMN()-COLUMN($V488)+IF($I488,0,1)))</f>
        <v>2081</v>
      </c>
      <c r="X488" s="7" t="str">
        <f ca="1">IF(R488="","",OFFSET(program!$B$2,0,disasm!$A488+COLUMN()-COLUMN($V488)+IF($I488,0,1)))</f>
        <v/>
      </c>
      <c r="Y488" s="3" t="str">
        <f t="shared" ca="1" si="166"/>
        <v>1</v>
      </c>
      <c r="Z488" s="3" t="str">
        <f t="shared" ca="1" si="167"/>
        <v>fun2081</v>
      </c>
      <c r="AA488" s="3" t="str">
        <f t="shared" ca="1" si="168"/>
        <v/>
      </c>
      <c r="AB488" s="3" t="str">
        <f ca="1">" "
&amp;AF488
&amp;IF(AND(OR(K488=5,K488=6),MOD(INT(J488/1000),10)=1)," A2","")
&amp;IF(AND(NOT(I488),J488=109,OFFSET(program!$B$2,0,disasm!$A488+1)&gt;0,NOT(ISNUMBER(FIND(" A1 "," "&amp;AF488&amp;" "))))," AUTOLABEL","")
&amp;" "</f>
        <v xml:space="preserve">  A2 </v>
      </c>
    </row>
    <row r="489" spans="1:32" x14ac:dyDescent="0.2">
      <c r="A489" s="1">
        <f t="shared" ca="1" si="148"/>
        <v>2500</v>
      </c>
      <c r="B489" s="2" t="str">
        <f t="shared" ca="1" si="149"/>
        <v>fun2487+13</v>
      </c>
      <c r="C489" s="3" t="str">
        <f ca="1">_xlfn.TEXTJOIN(" ",FALSE,OFFSET(program!$B$2,0,A489,1,M489))</f>
        <v>109 -1</v>
      </c>
      <c r="D489" s="4" t="str">
        <f ca="1">IF($H489="data",".dat "&amp;Y489,
IF($H489="str",".str "&amp;_xlfn.TEXTJOIN(" ",FALSE,OFFSET(program!$B$2,0,A489+1,1,M489-1)),
IF(O489&lt;&gt;0,"LD"&amp;O489&amp;"  "&amp;CHOOSE(O489,Y489,Z489)&amp;", "&amp;AA489,
$L489&amp;" "&amp;_xlfn.TEXTJOIN(", ",TRUE,$Y489:$AA489)
)))</f>
        <v>SP+  -1</v>
      </c>
      <c r="E489" s="19" t="b">
        <f t="shared" ca="1" si="150"/>
        <v>1</v>
      </c>
      <c r="F489" s="5" t="str">
        <f t="shared" ca="1" si="151"/>
        <v>fun2487</v>
      </c>
      <c r="G489" s="5">
        <f t="shared" ca="1" si="152"/>
        <v>2487</v>
      </c>
      <c r="H489" s="5" t="str">
        <f t="shared" si="153"/>
        <v>code</v>
      </c>
      <c r="I489" s="13" t="b">
        <f t="shared" si="154"/>
        <v>0</v>
      </c>
      <c r="J489" s="6">
        <f ca="1">OFFSET(program!$B$2,0,disasm!A489)</f>
        <v>109</v>
      </c>
      <c r="K489" s="7">
        <f t="shared" ca="1" si="155"/>
        <v>9</v>
      </c>
      <c r="L489" s="7" t="str">
        <f t="shared" ca="1" si="156"/>
        <v xml:space="preserve">SP+ </v>
      </c>
      <c r="M489" s="7">
        <f t="shared" ca="1" si="157"/>
        <v>2</v>
      </c>
      <c r="N489" s="7">
        <f t="shared" ca="1" si="158"/>
        <v>1</v>
      </c>
      <c r="O489" s="7">
        <f t="shared" ca="1" si="159"/>
        <v>0</v>
      </c>
      <c r="P489" s="8">
        <f t="shared" ca="1" si="160"/>
        <v>1</v>
      </c>
      <c r="Q489" s="8" t="str">
        <f t="shared" ca="1" si="161"/>
        <v/>
      </c>
      <c r="R489" s="8" t="str">
        <f t="shared" ca="1" si="162"/>
        <v/>
      </c>
      <c r="S489" s="8" t="str">
        <f t="shared" ca="1" si="163"/>
        <v>num</v>
      </c>
      <c r="T489" s="8" t="str">
        <f t="shared" ca="1" si="164"/>
        <v/>
      </c>
      <c r="U489" s="8" t="str">
        <f t="shared" ca="1" si="165"/>
        <v/>
      </c>
      <c r="V489" s="7">
        <f ca="1">IF(P489="","",OFFSET(program!$B$2,0,disasm!$A489+COLUMN()-COLUMN($V489)+IF($I489,0,1)))</f>
        <v>-1</v>
      </c>
      <c r="W489" s="7" t="str">
        <f ca="1">IF(Q489="","",OFFSET(program!$B$2,0,disasm!$A489+COLUMN()-COLUMN($V489)+IF($I489,0,1)))</f>
        <v/>
      </c>
      <c r="X489" s="7" t="str">
        <f ca="1">IF(R489="","",OFFSET(program!$B$2,0,disasm!$A489+COLUMN()-COLUMN($V489)+IF($I489,0,1)))</f>
        <v/>
      </c>
      <c r="Y489" s="3" t="str">
        <f t="shared" ca="1" si="166"/>
        <v>-1</v>
      </c>
      <c r="Z489" s="3" t="str">
        <f t="shared" ca="1" si="167"/>
        <v/>
      </c>
      <c r="AA489" s="3" t="str">
        <f t="shared" ca="1" si="168"/>
        <v/>
      </c>
      <c r="AB489" s="3" t="str">
        <f ca="1">" "
&amp;AF489
&amp;IF(AND(OR(K489=5,K489=6),MOD(INT(J489/1000),10)=1)," A2","")
&amp;IF(AND(NOT(I489),J489=109,OFFSET(program!$B$2,0,disasm!$A489+1)&gt;0,NOT(ISNUMBER(FIND(" A1 "," "&amp;AF489&amp;" "))))," AUTOLABEL","")
&amp;" "</f>
        <v xml:space="preserve">  </v>
      </c>
    </row>
    <row r="490" spans="1:32" x14ac:dyDescent="0.2">
      <c r="A490" s="1">
        <f t="shared" ca="1" si="148"/>
        <v>2502</v>
      </c>
      <c r="B490" s="2" t="str">
        <f t="shared" ca="1" si="149"/>
        <v>fun2487+15</v>
      </c>
      <c r="C490" s="3" t="str">
        <f ca="1">_xlfn.TEXTJOIN(" ",FALSE,OFFSET(program!$B$2,0,A490,1,M490))</f>
        <v>2106 0 0</v>
      </c>
      <c r="D490" s="4" t="str">
        <f ca="1">IF($H490="data",".dat "&amp;Y490,
IF($H490="str",".str "&amp;_xlfn.TEXTJOIN(" ",FALSE,OFFSET(program!$B$2,0,A490+1,1,M490-1)),
IF(O490&lt;&gt;0,"LD"&amp;O490&amp;"  "&amp;CHOOSE(O490,Y490,Z490)&amp;", "&amp;AA490,
$L490&amp;" "&amp;_xlfn.TEXTJOIN(", ",TRUE,$Y490:$AA490)
)))</f>
        <v>J=0  0, [SP+0]</v>
      </c>
      <c r="E490" s="19" t="b">
        <f t="shared" ca="1" si="150"/>
        <v>1</v>
      </c>
      <c r="F490" s="5" t="str">
        <f t="shared" ca="1" si="151"/>
        <v>fun2487</v>
      </c>
      <c r="G490" s="5">
        <f t="shared" ca="1" si="152"/>
        <v>2487</v>
      </c>
      <c r="H490" s="5" t="str">
        <f t="shared" si="153"/>
        <v>code</v>
      </c>
      <c r="I490" s="13" t="b">
        <f t="shared" si="154"/>
        <v>0</v>
      </c>
      <c r="J490" s="6">
        <f ca="1">OFFSET(program!$B$2,0,disasm!A490)</f>
        <v>2106</v>
      </c>
      <c r="K490" s="7">
        <f t="shared" ca="1" si="155"/>
        <v>6</v>
      </c>
      <c r="L490" s="7" t="str">
        <f t="shared" ca="1" si="156"/>
        <v xml:space="preserve">J=0 </v>
      </c>
      <c r="M490" s="7">
        <f t="shared" ca="1" si="157"/>
        <v>3</v>
      </c>
      <c r="N490" s="7">
        <f t="shared" ca="1" si="158"/>
        <v>2</v>
      </c>
      <c r="O490" s="7">
        <f t="shared" ca="1" si="159"/>
        <v>0</v>
      </c>
      <c r="P490" s="8">
        <f t="shared" ca="1" si="160"/>
        <v>1</v>
      </c>
      <c r="Q490" s="8">
        <f t="shared" ca="1" si="161"/>
        <v>2</v>
      </c>
      <c r="R490" s="8" t="str">
        <f t="shared" ca="1" si="162"/>
        <v/>
      </c>
      <c r="S490" s="8" t="str">
        <f t="shared" ca="1" si="163"/>
        <v>num</v>
      </c>
      <c r="T490" s="8" t="str">
        <f t="shared" ca="1" si="164"/>
        <v>num</v>
      </c>
      <c r="U490" s="8" t="str">
        <f t="shared" ca="1" si="165"/>
        <v/>
      </c>
      <c r="V490" s="7">
        <f ca="1">IF(P490="","",OFFSET(program!$B$2,0,disasm!$A490+COLUMN()-COLUMN($V490)+IF($I490,0,1)))</f>
        <v>0</v>
      </c>
      <c r="W490" s="7">
        <f ca="1">IF(Q490="","",OFFSET(program!$B$2,0,disasm!$A490+COLUMN()-COLUMN($V490)+IF($I490,0,1)))</f>
        <v>0</v>
      </c>
      <c r="X490" s="7" t="str">
        <f ca="1">IF(R490="","",OFFSET(program!$B$2,0,disasm!$A490+COLUMN()-COLUMN($V490)+IF($I490,0,1)))</f>
        <v/>
      </c>
      <c r="Y490" s="3" t="str">
        <f t="shared" ca="1" si="166"/>
        <v>0</v>
      </c>
      <c r="Z490" s="3" t="str">
        <f t="shared" ca="1" si="167"/>
        <v>[SP+0]</v>
      </c>
      <c r="AA490" s="3" t="str">
        <f t="shared" ca="1" si="168"/>
        <v/>
      </c>
      <c r="AB490" s="3" t="str">
        <f ca="1">" "
&amp;AF490
&amp;IF(AND(OR(K490=5,K490=6),MOD(INT(J490/1000),10)=1)," A2","")
&amp;IF(AND(NOT(I490),J490=109,OFFSET(program!$B$2,0,disasm!$A490+1)&gt;0,NOT(ISNUMBER(FIND(" A1 "," "&amp;AF490&amp;" "))))," AUTOLABEL","")
&amp;" "</f>
        <v xml:space="preserve">  </v>
      </c>
    </row>
    <row r="491" spans="1:32" x14ac:dyDescent="0.2">
      <c r="A491" s="1">
        <f t="shared" ca="1" si="148"/>
        <v>2505</v>
      </c>
      <c r="B491" s="2" t="str">
        <f t="shared" ca="1" si="149"/>
        <v>fun2505</v>
      </c>
      <c r="C491" s="3" t="str">
        <f ca="1">_xlfn.TEXTJOIN(" ",FALSE,OFFSET(program!$B$2,0,A491,1,M491))</f>
        <v>109 1</v>
      </c>
      <c r="D491" s="4" t="str">
        <f ca="1">IF($H491="data",".dat "&amp;Y491,
IF($H491="str",".str "&amp;_xlfn.TEXTJOIN(" ",FALSE,OFFSET(program!$B$2,0,A491+1,1,M491-1)),
IF(O491&lt;&gt;0,"LD"&amp;O491&amp;"  "&amp;CHOOSE(O491,Y491,Z491)&amp;", "&amp;AA491,
$L491&amp;" "&amp;_xlfn.TEXTJOIN(", ",TRUE,$Y491:$AA491)
)))</f>
        <v>SP+  1</v>
      </c>
      <c r="E491" s="19" t="b">
        <f t="shared" ca="1" si="150"/>
        <v>0</v>
      </c>
      <c r="F491" s="5" t="str">
        <f t="shared" ca="1" si="151"/>
        <v>fun2505</v>
      </c>
      <c r="G491" s="5">
        <f t="shared" ca="1" si="152"/>
        <v>2505</v>
      </c>
      <c r="H491" s="5" t="str">
        <f t="shared" si="153"/>
        <v>code</v>
      </c>
      <c r="I491" s="13" t="b">
        <f t="shared" si="154"/>
        <v>0</v>
      </c>
      <c r="J491" s="6">
        <f ca="1">OFFSET(program!$B$2,0,disasm!A491)</f>
        <v>109</v>
      </c>
      <c r="K491" s="7">
        <f t="shared" ca="1" si="155"/>
        <v>9</v>
      </c>
      <c r="L491" s="7" t="str">
        <f t="shared" ca="1" si="156"/>
        <v xml:space="preserve">SP+ </v>
      </c>
      <c r="M491" s="7">
        <f t="shared" ca="1" si="157"/>
        <v>2</v>
      </c>
      <c r="N491" s="7">
        <f t="shared" ca="1" si="158"/>
        <v>1</v>
      </c>
      <c r="O491" s="7">
        <f t="shared" ca="1" si="159"/>
        <v>0</v>
      </c>
      <c r="P491" s="8">
        <f t="shared" ca="1" si="160"/>
        <v>1</v>
      </c>
      <c r="Q491" s="8" t="str">
        <f t="shared" ca="1" si="161"/>
        <v/>
      </c>
      <c r="R491" s="8" t="str">
        <f t="shared" ca="1" si="162"/>
        <v/>
      </c>
      <c r="S491" s="8" t="str">
        <f t="shared" ca="1" si="163"/>
        <v>num</v>
      </c>
      <c r="T491" s="8" t="str">
        <f t="shared" ca="1" si="164"/>
        <v/>
      </c>
      <c r="U491" s="8" t="str">
        <f t="shared" ca="1" si="165"/>
        <v/>
      </c>
      <c r="V491" s="7">
        <f ca="1">IF(P491="","",OFFSET(program!$B$2,0,disasm!$A491+COLUMN()-COLUMN($V491)+IF($I491,0,1)))</f>
        <v>1</v>
      </c>
      <c r="W491" s="7" t="str">
        <f ca="1">IF(Q491="","",OFFSET(program!$B$2,0,disasm!$A491+COLUMN()-COLUMN($V491)+IF($I491,0,1)))</f>
        <v/>
      </c>
      <c r="X491" s="7" t="str">
        <f ca="1">IF(R491="","",OFFSET(program!$B$2,0,disasm!$A491+COLUMN()-COLUMN($V491)+IF($I491,0,1)))</f>
        <v/>
      </c>
      <c r="Y491" s="3" t="str">
        <f t="shared" ca="1" si="166"/>
        <v>1</v>
      </c>
      <c r="Z491" s="3" t="str">
        <f t="shared" ca="1" si="167"/>
        <v/>
      </c>
      <c r="AA491" s="3" t="str">
        <f t="shared" ca="1" si="168"/>
        <v/>
      </c>
      <c r="AB491" s="3" t="str">
        <f ca="1">" "
&amp;AF491
&amp;IF(AND(OR(K491=5,K491=6),MOD(INT(J491/1000),10)=1)," A2","")
&amp;IF(AND(NOT(I491),J491=109,OFFSET(program!$B$2,0,disasm!$A491+1)&gt;0,NOT(ISNUMBER(FIND(" A1 "," "&amp;AF491&amp;" "))))," AUTOLABEL","")
&amp;" "</f>
        <v xml:space="preserve">  AUTOLABEL </v>
      </c>
    </row>
    <row r="492" spans="1:32" x14ac:dyDescent="0.2">
      <c r="A492" s="1">
        <f t="shared" ca="1" si="148"/>
        <v>2507</v>
      </c>
      <c r="B492" s="2" t="str">
        <f t="shared" ca="1" si="149"/>
        <v>fun2505+2</v>
      </c>
      <c r="C492" s="3" t="str">
        <f ca="1">_xlfn.TEXTJOIN(" ",FALSE,OFFSET(program!$B$2,0,A492,1,M492))</f>
        <v>21101 6 0 1</v>
      </c>
      <c r="D492" s="4" t="str">
        <f ca="1">IF($H492="data",".dat "&amp;Y492,
IF($H492="str",".str "&amp;_xlfn.TEXTJOIN(" ",FALSE,OFFSET(program!$B$2,0,A492+1,1,M492-1)),
IF(O492&lt;&gt;0,"LD"&amp;O492&amp;"  "&amp;CHOOSE(O492,Y492,Z492)&amp;", "&amp;AA492,
$L492&amp;" "&amp;_xlfn.TEXTJOIN(", ",TRUE,$Y492:$AA492)
)))</f>
        <v>LD1  6, [SP+1]</v>
      </c>
      <c r="E492" s="19" t="b">
        <f t="shared" ca="1" si="150"/>
        <v>0</v>
      </c>
      <c r="F492" s="5" t="str">
        <f t="shared" ca="1" si="151"/>
        <v>fun2505</v>
      </c>
      <c r="G492" s="5">
        <f t="shared" ca="1" si="152"/>
        <v>2505</v>
      </c>
      <c r="H492" s="5" t="str">
        <f t="shared" si="153"/>
        <v>code</v>
      </c>
      <c r="I492" s="13" t="b">
        <f t="shared" si="154"/>
        <v>0</v>
      </c>
      <c r="J492" s="6">
        <f ca="1">OFFSET(program!$B$2,0,disasm!A492)</f>
        <v>21101</v>
      </c>
      <c r="K492" s="7">
        <f t="shared" ca="1" si="155"/>
        <v>1</v>
      </c>
      <c r="L492" s="7" t="str">
        <f t="shared" ca="1" si="156"/>
        <v xml:space="preserve">ADD </v>
      </c>
      <c r="M492" s="7">
        <f t="shared" ca="1" si="157"/>
        <v>4</v>
      </c>
      <c r="N492" s="7">
        <f t="shared" ca="1" si="158"/>
        <v>3</v>
      </c>
      <c r="O492" s="7">
        <f t="shared" ca="1" si="159"/>
        <v>1</v>
      </c>
      <c r="P492" s="8">
        <f t="shared" ca="1" si="160"/>
        <v>1</v>
      </c>
      <c r="Q492" s="8">
        <f t="shared" ca="1" si="161"/>
        <v>1</v>
      </c>
      <c r="R492" s="8">
        <f t="shared" ca="1" si="162"/>
        <v>2</v>
      </c>
      <c r="S492" s="8" t="str">
        <f t="shared" ca="1" si="163"/>
        <v>num</v>
      </c>
      <c r="T492" s="8" t="str">
        <f t="shared" ca="1" si="164"/>
        <v>num</v>
      </c>
      <c r="U492" s="8" t="str">
        <f t="shared" ca="1" si="165"/>
        <v>num</v>
      </c>
      <c r="V492" s="7">
        <f ca="1">IF(P492="","",OFFSET(program!$B$2,0,disasm!$A492+COLUMN()-COLUMN($V492)+IF($I492,0,1)))</f>
        <v>6</v>
      </c>
      <c r="W492" s="7">
        <f ca="1">IF(Q492="","",OFFSET(program!$B$2,0,disasm!$A492+COLUMN()-COLUMN($V492)+IF($I492,0,1)))</f>
        <v>0</v>
      </c>
      <c r="X492" s="7">
        <f ca="1">IF(R492="","",OFFSET(program!$B$2,0,disasm!$A492+COLUMN()-COLUMN($V492)+IF($I492,0,1)))</f>
        <v>1</v>
      </c>
      <c r="Y492" s="3" t="str">
        <f t="shared" ca="1" si="166"/>
        <v>6</v>
      </c>
      <c r="Z492" s="3" t="str">
        <f t="shared" ca="1" si="167"/>
        <v>0</v>
      </c>
      <c r="AA492" s="3" t="str">
        <f t="shared" ca="1" si="168"/>
        <v>[SP+1]</v>
      </c>
      <c r="AB492" s="3" t="str">
        <f ca="1">" "
&amp;AF492
&amp;IF(AND(OR(K492=5,K492=6),MOD(INT(J492/1000),10)=1)," A2","")
&amp;IF(AND(NOT(I492),J492=109,OFFSET(program!$B$2,0,disasm!$A492+1)&gt;0,NOT(ISNUMBER(FIND(" A1 "," "&amp;AF492&amp;" "))))," AUTOLABEL","")
&amp;" "</f>
        <v xml:space="preserve">  </v>
      </c>
    </row>
    <row r="493" spans="1:32" x14ac:dyDescent="0.2">
      <c r="A493" s="1">
        <f t="shared" ca="1" si="148"/>
        <v>2511</v>
      </c>
      <c r="B493" s="2" t="str">
        <f t="shared" ca="1" si="149"/>
        <v>fun2505+6</v>
      </c>
      <c r="C493" s="3" t="str">
        <f ca="1">_xlfn.TEXTJOIN(" ",FALSE,OFFSET(program!$B$2,0,A493,1,M493))</f>
        <v>21102 2518 1 0</v>
      </c>
      <c r="D493" s="4" t="str">
        <f ca="1">IF($H493="data",".dat "&amp;Y493,
IF($H493="str",".str "&amp;_xlfn.TEXTJOIN(" ",FALSE,OFFSET(program!$B$2,0,A493+1,1,M493-1)),
IF(O493&lt;&gt;0,"LD"&amp;O493&amp;"  "&amp;CHOOSE(O493,Y493,Z493)&amp;", "&amp;AA493,
$L493&amp;" "&amp;_xlfn.TEXTJOIN(", ",TRUE,$Y493:$AA493)
)))</f>
        <v>LD1  fun2505+13, [SP+0]</v>
      </c>
      <c r="E493" s="19" t="b">
        <f t="shared" ca="1" si="150"/>
        <v>0</v>
      </c>
      <c r="F493" s="5" t="str">
        <f t="shared" ca="1" si="151"/>
        <v>fun2505</v>
      </c>
      <c r="G493" s="5">
        <f t="shared" ca="1" si="152"/>
        <v>2505</v>
      </c>
      <c r="H493" s="5" t="str">
        <f t="shared" si="153"/>
        <v>code</v>
      </c>
      <c r="I493" s="13" t="b">
        <f t="shared" si="154"/>
        <v>0</v>
      </c>
      <c r="J493" s="6">
        <f ca="1">OFFSET(program!$B$2,0,disasm!A493)</f>
        <v>21102</v>
      </c>
      <c r="K493" s="7">
        <f t="shared" ca="1" si="155"/>
        <v>2</v>
      </c>
      <c r="L493" s="7" t="str">
        <f t="shared" ca="1" si="156"/>
        <v xml:space="preserve">MUL </v>
      </c>
      <c r="M493" s="7">
        <f t="shared" ca="1" si="157"/>
        <v>4</v>
      </c>
      <c r="N493" s="7">
        <f t="shared" ca="1" si="158"/>
        <v>3</v>
      </c>
      <c r="O493" s="7">
        <f t="shared" ca="1" si="159"/>
        <v>1</v>
      </c>
      <c r="P493" s="8">
        <f t="shared" ca="1" si="160"/>
        <v>1</v>
      </c>
      <c r="Q493" s="8">
        <f t="shared" ca="1" si="161"/>
        <v>1</v>
      </c>
      <c r="R493" s="8">
        <f t="shared" ca="1" si="162"/>
        <v>2</v>
      </c>
      <c r="S493" s="8" t="str">
        <f t="shared" ca="1" si="163"/>
        <v>addr</v>
      </c>
      <c r="T493" s="8" t="str">
        <f t="shared" ca="1" si="164"/>
        <v>num</v>
      </c>
      <c r="U493" s="8" t="str">
        <f t="shared" ca="1" si="165"/>
        <v>num</v>
      </c>
      <c r="V493" s="7">
        <f ca="1">IF(P493="","",OFFSET(program!$B$2,0,disasm!$A493+COLUMN()-COLUMN($V493)+IF($I493,0,1)))</f>
        <v>2518</v>
      </c>
      <c r="W493" s="7">
        <f ca="1">IF(Q493="","",OFFSET(program!$B$2,0,disasm!$A493+COLUMN()-COLUMN($V493)+IF($I493,0,1)))</f>
        <v>1</v>
      </c>
      <c r="X493" s="7">
        <f ca="1">IF(R493="","",OFFSET(program!$B$2,0,disasm!$A493+COLUMN()-COLUMN($V493)+IF($I493,0,1)))</f>
        <v>0</v>
      </c>
      <c r="Y493" s="3" t="str">
        <f t="shared" ca="1" si="166"/>
        <v>fun2505+13</v>
      </c>
      <c r="Z493" s="3" t="str">
        <f t="shared" ca="1" si="167"/>
        <v>1</v>
      </c>
      <c r="AA493" s="3" t="str">
        <f t="shared" ca="1" si="168"/>
        <v>[SP+0]</v>
      </c>
      <c r="AB493" s="3" t="str">
        <f ca="1">" "
&amp;AF493
&amp;IF(AND(OR(K493=5,K493=6),MOD(INT(J493/1000),10)=1)," A2","")
&amp;IF(AND(NOT(I493),J493=109,OFFSET(program!$B$2,0,disasm!$A493+1)&gt;0,NOT(ISNUMBER(FIND(" A1 "," "&amp;AF493&amp;" "))))," AUTOLABEL","")
&amp;" "</f>
        <v xml:space="preserve"> A1 </v>
      </c>
      <c r="AF493" s="9" t="s">
        <v>31</v>
      </c>
    </row>
    <row r="494" spans="1:32" x14ac:dyDescent="0.2">
      <c r="A494" s="1">
        <f t="shared" ca="1" si="148"/>
        <v>2515</v>
      </c>
      <c r="B494" s="2" t="str">
        <f t="shared" ca="1" si="149"/>
        <v>fun2505+10</v>
      </c>
      <c r="C494" s="3" t="str">
        <f ca="1">_xlfn.TEXTJOIN(" ",FALSE,OFFSET(program!$B$2,0,A494,1,M494))</f>
        <v>1106 0 2081</v>
      </c>
      <c r="D494" s="4" t="str">
        <f ca="1">IF($H494="data",".dat "&amp;Y494,
IF($H494="str",".str "&amp;_xlfn.TEXTJOIN(" ",FALSE,OFFSET(program!$B$2,0,A494+1,1,M494-1)),
IF(O494&lt;&gt;0,"LD"&amp;O494&amp;"  "&amp;CHOOSE(O494,Y494,Z494)&amp;", "&amp;AA494,
$L494&amp;" "&amp;_xlfn.TEXTJOIN(", ",TRUE,$Y494:$AA494)
)))</f>
        <v>J=0  0, fun2081</v>
      </c>
      <c r="E494" s="19" t="b">
        <f t="shared" ca="1" si="150"/>
        <v>0</v>
      </c>
      <c r="F494" s="5" t="str">
        <f t="shared" ca="1" si="151"/>
        <v>fun2505</v>
      </c>
      <c r="G494" s="5">
        <f t="shared" ca="1" si="152"/>
        <v>2505</v>
      </c>
      <c r="H494" s="5" t="str">
        <f t="shared" si="153"/>
        <v>code</v>
      </c>
      <c r="I494" s="13" t="b">
        <f t="shared" si="154"/>
        <v>0</v>
      </c>
      <c r="J494" s="6">
        <f ca="1">OFFSET(program!$B$2,0,disasm!A494)</f>
        <v>1106</v>
      </c>
      <c r="K494" s="7">
        <f t="shared" ca="1" si="155"/>
        <v>6</v>
      </c>
      <c r="L494" s="7" t="str">
        <f t="shared" ca="1" si="156"/>
        <v xml:space="preserve">J=0 </v>
      </c>
      <c r="M494" s="7">
        <f t="shared" ca="1" si="157"/>
        <v>3</v>
      </c>
      <c r="N494" s="7">
        <f t="shared" ca="1" si="158"/>
        <v>2</v>
      </c>
      <c r="O494" s="7">
        <f t="shared" ca="1" si="159"/>
        <v>0</v>
      </c>
      <c r="P494" s="8">
        <f t="shared" ca="1" si="160"/>
        <v>1</v>
      </c>
      <c r="Q494" s="8">
        <f t="shared" ca="1" si="161"/>
        <v>1</v>
      </c>
      <c r="R494" s="8" t="str">
        <f t="shared" ca="1" si="162"/>
        <v/>
      </c>
      <c r="S494" s="8" t="str">
        <f t="shared" ca="1" si="163"/>
        <v>num</v>
      </c>
      <c r="T494" s="8" t="str">
        <f t="shared" ca="1" si="164"/>
        <v>addr</v>
      </c>
      <c r="U494" s="8" t="str">
        <f t="shared" ca="1" si="165"/>
        <v/>
      </c>
      <c r="V494" s="7">
        <f ca="1">IF(P494="","",OFFSET(program!$B$2,0,disasm!$A494+COLUMN()-COLUMN($V494)+IF($I494,0,1)))</f>
        <v>0</v>
      </c>
      <c r="W494" s="7">
        <f ca="1">IF(Q494="","",OFFSET(program!$B$2,0,disasm!$A494+COLUMN()-COLUMN($V494)+IF($I494,0,1)))</f>
        <v>2081</v>
      </c>
      <c r="X494" s="7" t="str">
        <f ca="1">IF(R494="","",OFFSET(program!$B$2,0,disasm!$A494+COLUMN()-COLUMN($V494)+IF($I494,0,1)))</f>
        <v/>
      </c>
      <c r="Y494" s="3" t="str">
        <f t="shared" ca="1" si="166"/>
        <v>0</v>
      </c>
      <c r="Z494" s="3" t="str">
        <f t="shared" ca="1" si="167"/>
        <v>fun2081</v>
      </c>
      <c r="AA494" s="3" t="str">
        <f t="shared" ca="1" si="168"/>
        <v/>
      </c>
      <c r="AB494" s="3" t="str">
        <f ca="1">" "
&amp;AF494
&amp;IF(AND(OR(K494=5,K494=6),MOD(INT(J494/1000),10)=1)," A2","")
&amp;IF(AND(NOT(I494),J494=109,OFFSET(program!$B$2,0,disasm!$A494+1)&gt;0,NOT(ISNUMBER(FIND(" A1 "," "&amp;AF494&amp;" "))))," AUTOLABEL","")
&amp;" "</f>
        <v xml:space="preserve">  A2 </v>
      </c>
    </row>
    <row r="495" spans="1:32" x14ac:dyDescent="0.2">
      <c r="A495" s="1">
        <f t="shared" ca="1" si="148"/>
        <v>2518</v>
      </c>
      <c r="B495" s="2" t="str">
        <f t="shared" ca="1" si="149"/>
        <v>fun2505+13</v>
      </c>
      <c r="C495" s="3" t="str">
        <f ca="1">_xlfn.TEXTJOIN(" ",FALSE,OFFSET(program!$B$2,0,A495,1,M495))</f>
        <v>109 -1</v>
      </c>
      <c r="D495" s="4" t="str">
        <f ca="1">IF($H495="data",".dat "&amp;Y495,
IF($H495="str",".str "&amp;_xlfn.TEXTJOIN(" ",FALSE,OFFSET(program!$B$2,0,A495+1,1,M495-1)),
IF(O495&lt;&gt;0,"LD"&amp;O495&amp;"  "&amp;CHOOSE(O495,Y495,Z495)&amp;", "&amp;AA495,
$L495&amp;" "&amp;_xlfn.TEXTJOIN(", ",TRUE,$Y495:$AA495)
)))</f>
        <v>SP+  -1</v>
      </c>
      <c r="E495" s="19" t="b">
        <f t="shared" ca="1" si="150"/>
        <v>0</v>
      </c>
      <c r="F495" s="5" t="str">
        <f t="shared" ca="1" si="151"/>
        <v>fun2505</v>
      </c>
      <c r="G495" s="5">
        <f t="shared" ca="1" si="152"/>
        <v>2505</v>
      </c>
      <c r="H495" s="5" t="str">
        <f t="shared" si="153"/>
        <v>code</v>
      </c>
      <c r="I495" s="13" t="b">
        <f t="shared" si="154"/>
        <v>0</v>
      </c>
      <c r="J495" s="6">
        <f ca="1">OFFSET(program!$B$2,0,disasm!A495)</f>
        <v>109</v>
      </c>
      <c r="K495" s="7">
        <f t="shared" ca="1" si="155"/>
        <v>9</v>
      </c>
      <c r="L495" s="7" t="str">
        <f t="shared" ca="1" si="156"/>
        <v xml:space="preserve">SP+ </v>
      </c>
      <c r="M495" s="7">
        <f t="shared" ca="1" si="157"/>
        <v>2</v>
      </c>
      <c r="N495" s="7">
        <f t="shared" ca="1" si="158"/>
        <v>1</v>
      </c>
      <c r="O495" s="7">
        <f t="shared" ca="1" si="159"/>
        <v>0</v>
      </c>
      <c r="P495" s="8">
        <f t="shared" ca="1" si="160"/>
        <v>1</v>
      </c>
      <c r="Q495" s="8" t="str">
        <f t="shared" ca="1" si="161"/>
        <v/>
      </c>
      <c r="R495" s="8" t="str">
        <f t="shared" ca="1" si="162"/>
        <v/>
      </c>
      <c r="S495" s="8" t="str">
        <f t="shared" ca="1" si="163"/>
        <v>num</v>
      </c>
      <c r="T495" s="8" t="str">
        <f t="shared" ca="1" si="164"/>
        <v/>
      </c>
      <c r="U495" s="8" t="str">
        <f t="shared" ca="1" si="165"/>
        <v/>
      </c>
      <c r="V495" s="7">
        <f ca="1">IF(P495="","",OFFSET(program!$B$2,0,disasm!$A495+COLUMN()-COLUMN($V495)+IF($I495,0,1)))</f>
        <v>-1</v>
      </c>
      <c r="W495" s="7" t="str">
        <f ca="1">IF(Q495="","",OFFSET(program!$B$2,0,disasm!$A495+COLUMN()-COLUMN($V495)+IF($I495,0,1)))</f>
        <v/>
      </c>
      <c r="X495" s="7" t="str">
        <f ca="1">IF(R495="","",OFFSET(program!$B$2,0,disasm!$A495+COLUMN()-COLUMN($V495)+IF($I495,0,1)))</f>
        <v/>
      </c>
      <c r="Y495" s="3" t="str">
        <f t="shared" ca="1" si="166"/>
        <v>-1</v>
      </c>
      <c r="Z495" s="3" t="str">
        <f t="shared" ca="1" si="167"/>
        <v/>
      </c>
      <c r="AA495" s="3" t="str">
        <f t="shared" ca="1" si="168"/>
        <v/>
      </c>
      <c r="AB495" s="3" t="str">
        <f ca="1">" "
&amp;AF495
&amp;IF(AND(OR(K495=5,K495=6),MOD(INT(J495/1000),10)=1)," A2","")
&amp;IF(AND(NOT(I495),J495=109,OFFSET(program!$B$2,0,disasm!$A495+1)&gt;0,NOT(ISNUMBER(FIND(" A1 "," "&amp;AF495&amp;" "))))," AUTOLABEL","")
&amp;" "</f>
        <v xml:space="preserve">  </v>
      </c>
    </row>
    <row r="496" spans="1:32" x14ac:dyDescent="0.2">
      <c r="A496" s="1">
        <f t="shared" ca="1" si="148"/>
        <v>2520</v>
      </c>
      <c r="B496" s="2" t="str">
        <f t="shared" ca="1" si="149"/>
        <v>fun2505+15</v>
      </c>
      <c r="C496" s="3" t="str">
        <f ca="1">_xlfn.TEXTJOIN(" ",FALSE,OFFSET(program!$B$2,0,A496,1,M496))</f>
        <v>2106 0 0</v>
      </c>
      <c r="D496" s="4" t="str">
        <f ca="1">IF($H496="data",".dat "&amp;Y496,
IF($H496="str",".str "&amp;_xlfn.TEXTJOIN(" ",FALSE,OFFSET(program!$B$2,0,A496+1,1,M496-1)),
IF(O496&lt;&gt;0,"LD"&amp;O496&amp;"  "&amp;CHOOSE(O496,Y496,Z496)&amp;", "&amp;AA496,
$L496&amp;" "&amp;_xlfn.TEXTJOIN(", ",TRUE,$Y496:$AA496)
)))</f>
        <v>J=0  0, [SP+0]</v>
      </c>
      <c r="E496" s="19" t="b">
        <f t="shared" ca="1" si="150"/>
        <v>0</v>
      </c>
      <c r="F496" s="5" t="str">
        <f t="shared" ca="1" si="151"/>
        <v>fun2505</v>
      </c>
      <c r="G496" s="5">
        <f t="shared" ca="1" si="152"/>
        <v>2505</v>
      </c>
      <c r="H496" s="5" t="str">
        <f t="shared" si="153"/>
        <v>code</v>
      </c>
      <c r="I496" s="13" t="b">
        <f t="shared" si="154"/>
        <v>0</v>
      </c>
      <c r="J496" s="6">
        <f ca="1">OFFSET(program!$B$2,0,disasm!A496)</f>
        <v>2106</v>
      </c>
      <c r="K496" s="7">
        <f t="shared" ca="1" si="155"/>
        <v>6</v>
      </c>
      <c r="L496" s="7" t="str">
        <f t="shared" ca="1" si="156"/>
        <v xml:space="preserve">J=0 </v>
      </c>
      <c r="M496" s="7">
        <f t="shared" ca="1" si="157"/>
        <v>3</v>
      </c>
      <c r="N496" s="7">
        <f t="shared" ca="1" si="158"/>
        <v>2</v>
      </c>
      <c r="O496" s="7">
        <f t="shared" ca="1" si="159"/>
        <v>0</v>
      </c>
      <c r="P496" s="8">
        <f t="shared" ca="1" si="160"/>
        <v>1</v>
      </c>
      <c r="Q496" s="8">
        <f t="shared" ca="1" si="161"/>
        <v>2</v>
      </c>
      <c r="R496" s="8" t="str">
        <f t="shared" ca="1" si="162"/>
        <v/>
      </c>
      <c r="S496" s="8" t="str">
        <f t="shared" ca="1" si="163"/>
        <v>num</v>
      </c>
      <c r="T496" s="8" t="str">
        <f t="shared" ca="1" si="164"/>
        <v>num</v>
      </c>
      <c r="U496" s="8" t="str">
        <f t="shared" ca="1" si="165"/>
        <v/>
      </c>
      <c r="V496" s="7">
        <f ca="1">IF(P496="","",OFFSET(program!$B$2,0,disasm!$A496+COLUMN()-COLUMN($V496)+IF($I496,0,1)))</f>
        <v>0</v>
      </c>
      <c r="W496" s="7">
        <f ca="1">IF(Q496="","",OFFSET(program!$B$2,0,disasm!$A496+COLUMN()-COLUMN($V496)+IF($I496,0,1)))</f>
        <v>0</v>
      </c>
      <c r="X496" s="7" t="str">
        <f ca="1">IF(R496="","",OFFSET(program!$B$2,0,disasm!$A496+COLUMN()-COLUMN($V496)+IF($I496,0,1)))</f>
        <v/>
      </c>
      <c r="Y496" s="3" t="str">
        <f t="shared" ca="1" si="166"/>
        <v>0</v>
      </c>
      <c r="Z496" s="3" t="str">
        <f t="shared" ca="1" si="167"/>
        <v>[SP+0]</v>
      </c>
      <c r="AA496" s="3" t="str">
        <f t="shared" ca="1" si="168"/>
        <v/>
      </c>
      <c r="AB496" s="3" t="str">
        <f ca="1">" "
&amp;AF496
&amp;IF(AND(OR(K496=5,K496=6),MOD(INT(J496/1000),10)=1)," A2","")
&amp;IF(AND(NOT(I496),J496=109,OFFSET(program!$B$2,0,disasm!$A496+1)&gt;0,NOT(ISNUMBER(FIND(" A1 "," "&amp;AF496&amp;" "))))," AUTOLABEL","")
&amp;" "</f>
        <v xml:space="preserve">  </v>
      </c>
    </row>
    <row r="497" spans="1:32" x14ac:dyDescent="0.2">
      <c r="A497" s="1">
        <f t="shared" ca="1" si="148"/>
        <v>2523</v>
      </c>
      <c r="B497" s="2" t="str">
        <f t="shared" ca="1" si="149"/>
        <v>fun2505+18</v>
      </c>
      <c r="C497" s="3" t="str">
        <f ca="1">_xlfn.TEXTJOIN(" ",FALSE,OFFSET(program!$B$2,0,A497,1,M497))</f>
        <v>0</v>
      </c>
      <c r="D497" s="4" t="str">
        <f ca="1">IF($H497="data",".dat "&amp;Y497,
IF($H497="str",".str "&amp;_xlfn.TEXTJOIN(" ",FALSE,OFFSET(program!$B$2,0,A497+1,1,M497-1)),
IF(O497&lt;&gt;0,"LD"&amp;O497&amp;"  "&amp;CHOOSE(O497,Y497,Z497)&amp;", "&amp;AA497,
$L497&amp;" "&amp;_xlfn.TEXTJOIN(", ",TRUE,$Y497:$AA497)
)))</f>
        <v>.dat 0</v>
      </c>
      <c r="E497" s="19" t="b">
        <f t="shared" ca="1" si="150"/>
        <v>0</v>
      </c>
      <c r="F497" s="5" t="str">
        <f t="shared" ca="1" si="151"/>
        <v>fun2505</v>
      </c>
      <c r="G497" s="5">
        <f t="shared" ca="1" si="152"/>
        <v>2505</v>
      </c>
      <c r="H497" s="5" t="str">
        <f t="shared" si="153"/>
        <v>data</v>
      </c>
      <c r="I497" s="13" t="b">
        <f t="shared" si="154"/>
        <v>1</v>
      </c>
      <c r="J497" s="6">
        <f ca="1">OFFSET(program!$B$2,0,disasm!A497)</f>
        <v>0</v>
      </c>
      <c r="K497" s="7">
        <f t="shared" ca="1" si="155"/>
        <v>0</v>
      </c>
      <c r="L497" s="7" t="e">
        <f t="shared" ca="1" si="156"/>
        <v>#VALUE!</v>
      </c>
      <c r="M497" s="7">
        <f t="shared" si="157"/>
        <v>1</v>
      </c>
      <c r="N497" s="7">
        <f t="shared" si="158"/>
        <v>1</v>
      </c>
      <c r="O497" s="7">
        <f t="shared" si="159"/>
        <v>0</v>
      </c>
      <c r="P497" s="8">
        <f t="shared" si="160"/>
        <v>1</v>
      </c>
      <c r="Q497" s="8" t="str">
        <f t="shared" si="161"/>
        <v/>
      </c>
      <c r="R497" s="8" t="str">
        <f t="shared" si="162"/>
        <v/>
      </c>
      <c r="S497" s="8" t="str">
        <f t="shared" ca="1" si="163"/>
        <v>num</v>
      </c>
      <c r="T497" s="8" t="str">
        <f t="shared" si="164"/>
        <v/>
      </c>
      <c r="U497" s="8" t="str">
        <f t="shared" si="165"/>
        <v/>
      </c>
      <c r="V497" s="7">
        <f ca="1">IF(P497="","",OFFSET(program!$B$2,0,disasm!$A497+COLUMN()-COLUMN($V497)+IF($I497,0,1)))</f>
        <v>0</v>
      </c>
      <c r="W497" s="7" t="str">
        <f ca="1">IF(Q497="","",OFFSET(program!$B$2,0,disasm!$A497+COLUMN()-COLUMN($V497)+IF($I497,0,1)))</f>
        <v/>
      </c>
      <c r="X497" s="7" t="str">
        <f ca="1">IF(R497="","",OFFSET(program!$B$2,0,disasm!$A497+COLUMN()-COLUMN($V497)+IF($I497,0,1)))</f>
        <v/>
      </c>
      <c r="Y497" s="3" t="str">
        <f t="shared" ca="1" si="166"/>
        <v>0</v>
      </c>
      <c r="Z497" s="3" t="str">
        <f t="shared" si="167"/>
        <v/>
      </c>
      <c r="AA497" s="3" t="str">
        <f t="shared" si="168"/>
        <v/>
      </c>
      <c r="AB497" s="3" t="str">
        <f ca="1">" "
&amp;AF497
&amp;IF(AND(OR(K497=5,K497=6),MOD(INT(J497/1000),10)=1)," A2","")
&amp;IF(AND(NOT(I497),J497=109,OFFSET(program!$B$2,0,disasm!$A497+1)&gt;0,NOT(ISNUMBER(FIND(" A1 "," "&amp;AF497&amp;" "))))," AUTOLABEL","")
&amp;" "</f>
        <v xml:space="preserve"> DATA </v>
      </c>
      <c r="AF497" s="12" t="s">
        <v>24</v>
      </c>
    </row>
    <row r="498" spans="1:32" x14ac:dyDescent="0.2">
      <c r="A498" s="1">
        <f t="shared" ca="1" si="148"/>
        <v>2524</v>
      </c>
      <c r="B498" s="2" t="str">
        <f t="shared" ca="1" si="149"/>
        <v>fun2505+19</v>
      </c>
      <c r="C498" s="3" t="str">
        <f ca="1">_xlfn.TEXTJOIN(" ",FALSE,OFFSET(program!$B$2,0,A498,1,M498))</f>
        <v>0</v>
      </c>
      <c r="D498" s="4" t="str">
        <f ca="1">IF($H498="data",".dat "&amp;Y498,
IF($H498="str",".str "&amp;_xlfn.TEXTJOIN(" ",FALSE,OFFSET(program!$B$2,0,A498+1,1,M498-1)),
IF(O498&lt;&gt;0,"LD"&amp;O498&amp;"  "&amp;CHOOSE(O498,Y498,Z498)&amp;", "&amp;AA498,
$L498&amp;" "&amp;_xlfn.TEXTJOIN(", ",TRUE,$Y498:$AA498)
)))</f>
        <v>.dat 0</v>
      </c>
      <c r="E498" s="19" t="b">
        <f t="shared" ca="1" si="150"/>
        <v>0</v>
      </c>
      <c r="F498" s="5" t="str">
        <f t="shared" ca="1" si="151"/>
        <v>fun2505</v>
      </c>
      <c r="G498" s="5">
        <f t="shared" ca="1" si="152"/>
        <v>2505</v>
      </c>
      <c r="H498" s="5" t="str">
        <f t="shared" si="153"/>
        <v>data</v>
      </c>
      <c r="I498" s="13" t="b">
        <f t="shared" si="154"/>
        <v>1</v>
      </c>
      <c r="J498" s="6">
        <f ca="1">OFFSET(program!$B$2,0,disasm!A498)</f>
        <v>0</v>
      </c>
      <c r="K498" s="7">
        <f t="shared" ca="1" si="155"/>
        <v>0</v>
      </c>
      <c r="L498" s="7" t="e">
        <f t="shared" ca="1" si="156"/>
        <v>#VALUE!</v>
      </c>
      <c r="M498" s="7">
        <f t="shared" si="157"/>
        <v>1</v>
      </c>
      <c r="N498" s="7">
        <f t="shared" si="158"/>
        <v>1</v>
      </c>
      <c r="O498" s="7">
        <f t="shared" si="159"/>
        <v>0</v>
      </c>
      <c r="P498" s="8">
        <f t="shared" si="160"/>
        <v>1</v>
      </c>
      <c r="Q498" s="8" t="str">
        <f t="shared" si="161"/>
        <v/>
      </c>
      <c r="R498" s="8" t="str">
        <f t="shared" si="162"/>
        <v/>
      </c>
      <c r="S498" s="8" t="str">
        <f t="shared" ca="1" si="163"/>
        <v>num</v>
      </c>
      <c r="T498" s="8" t="str">
        <f t="shared" si="164"/>
        <v/>
      </c>
      <c r="U498" s="8" t="str">
        <f t="shared" si="165"/>
        <v/>
      </c>
      <c r="V498" s="7">
        <f ca="1">IF(P498="","",OFFSET(program!$B$2,0,disasm!$A498+COLUMN()-COLUMN($V498)+IF($I498,0,1)))</f>
        <v>0</v>
      </c>
      <c r="W498" s="7" t="str">
        <f ca="1">IF(Q498="","",OFFSET(program!$B$2,0,disasm!$A498+COLUMN()-COLUMN($V498)+IF($I498,0,1)))</f>
        <v/>
      </c>
      <c r="X498" s="7" t="str">
        <f ca="1">IF(R498="","",OFFSET(program!$B$2,0,disasm!$A498+COLUMN()-COLUMN($V498)+IF($I498,0,1)))</f>
        <v/>
      </c>
      <c r="Y498" s="3" t="str">
        <f t="shared" ca="1" si="166"/>
        <v>0</v>
      </c>
      <c r="Z498" s="3" t="str">
        <f t="shared" si="167"/>
        <v/>
      </c>
      <c r="AA498" s="3" t="str">
        <f t="shared" si="168"/>
        <v/>
      </c>
      <c r="AB498" s="3" t="str">
        <f ca="1">" "
&amp;AF498
&amp;IF(AND(OR(K498=5,K498=6),MOD(INT(J498/1000),10)=1)," A2","")
&amp;IF(AND(NOT(I498),J498=109,OFFSET(program!$B$2,0,disasm!$A498+1)&gt;0,NOT(ISNUMBER(FIND(" A1 "," "&amp;AF498&amp;" "))))," AUTOLABEL","")
&amp;" "</f>
        <v xml:space="preserve">  </v>
      </c>
      <c r="AF498" s="12"/>
    </row>
    <row r="499" spans="1:32" x14ac:dyDescent="0.2">
      <c r="A499" s="1">
        <f t="shared" ca="1" si="148"/>
        <v>2525</v>
      </c>
      <c r="B499" s="2" t="str">
        <f t="shared" ca="1" si="149"/>
        <v>fun2525</v>
      </c>
      <c r="C499" s="3" t="str">
        <f ca="1">_xlfn.TEXTJOIN(" ",FALSE,OFFSET(program!$B$2,0,A499,1,M499))</f>
        <v>109 5</v>
      </c>
      <c r="D499" s="4" t="str">
        <f ca="1">IF($H499="data",".dat "&amp;Y499,
IF($H499="str",".str "&amp;_xlfn.TEXTJOIN(" ",FALSE,OFFSET(program!$B$2,0,A499+1,1,M499-1)),
IF(O499&lt;&gt;0,"LD"&amp;O499&amp;"  "&amp;CHOOSE(O499,Y499,Z499)&amp;", "&amp;AA499,
$L499&amp;" "&amp;_xlfn.TEXTJOIN(", ",TRUE,$Y499:$AA499)
)))</f>
        <v>SP+  5</v>
      </c>
      <c r="E499" s="19" t="b">
        <f t="shared" ca="1" si="150"/>
        <v>1</v>
      </c>
      <c r="F499" s="5" t="str">
        <f t="shared" ca="1" si="151"/>
        <v>fun2525</v>
      </c>
      <c r="G499" s="5">
        <f t="shared" ca="1" si="152"/>
        <v>2525</v>
      </c>
      <c r="H499" s="5" t="str">
        <f t="shared" si="153"/>
        <v>code</v>
      </c>
      <c r="I499" s="13" t="b">
        <f t="shared" si="154"/>
        <v>0</v>
      </c>
      <c r="J499" s="6">
        <f ca="1">OFFSET(program!$B$2,0,disasm!A499)</f>
        <v>109</v>
      </c>
      <c r="K499" s="7">
        <f t="shared" ca="1" si="155"/>
        <v>9</v>
      </c>
      <c r="L499" s="7" t="str">
        <f t="shared" ca="1" si="156"/>
        <v xml:space="preserve">SP+ </v>
      </c>
      <c r="M499" s="7">
        <f t="shared" ca="1" si="157"/>
        <v>2</v>
      </c>
      <c r="N499" s="7">
        <f t="shared" ca="1" si="158"/>
        <v>1</v>
      </c>
      <c r="O499" s="7">
        <f t="shared" ca="1" si="159"/>
        <v>0</v>
      </c>
      <c r="P499" s="8">
        <f t="shared" ca="1" si="160"/>
        <v>1</v>
      </c>
      <c r="Q499" s="8" t="str">
        <f t="shared" ca="1" si="161"/>
        <v/>
      </c>
      <c r="R499" s="8" t="str">
        <f t="shared" ca="1" si="162"/>
        <v/>
      </c>
      <c r="S499" s="8" t="str">
        <f t="shared" ca="1" si="163"/>
        <v>num</v>
      </c>
      <c r="T499" s="8" t="str">
        <f t="shared" ca="1" si="164"/>
        <v/>
      </c>
      <c r="U499" s="8" t="str">
        <f t="shared" ca="1" si="165"/>
        <v/>
      </c>
      <c r="V499" s="7">
        <f ca="1">IF(P499="","",OFFSET(program!$B$2,0,disasm!$A499+COLUMN()-COLUMN($V499)+IF($I499,0,1)))</f>
        <v>5</v>
      </c>
      <c r="W499" s="7" t="str">
        <f ca="1">IF(Q499="","",OFFSET(program!$B$2,0,disasm!$A499+COLUMN()-COLUMN($V499)+IF($I499,0,1)))</f>
        <v/>
      </c>
      <c r="X499" s="7" t="str">
        <f ca="1">IF(R499="","",OFFSET(program!$B$2,0,disasm!$A499+COLUMN()-COLUMN($V499)+IF($I499,0,1)))</f>
        <v/>
      </c>
      <c r="Y499" s="3" t="str">
        <f t="shared" ca="1" si="166"/>
        <v>5</v>
      </c>
      <c r="Z499" s="3" t="str">
        <f t="shared" ca="1" si="167"/>
        <v/>
      </c>
      <c r="AA499" s="3" t="str">
        <f t="shared" ca="1" si="168"/>
        <v/>
      </c>
      <c r="AB499" s="3" t="str">
        <f ca="1">" "
&amp;AF499
&amp;IF(AND(OR(K499=5,K499=6),MOD(INT(J499/1000),10)=1)," A2","")
&amp;IF(AND(NOT(I499),J499=109,OFFSET(program!$B$2,0,disasm!$A499+1)&gt;0,NOT(ISNUMBER(FIND(" A1 "," "&amp;AF499&amp;" "))))," AUTOLABEL","")
&amp;" "</f>
        <v xml:space="preserve"> CODE AUTOLABEL </v>
      </c>
      <c r="AF499" s="12" t="s">
        <v>25</v>
      </c>
    </row>
    <row r="500" spans="1:32" x14ac:dyDescent="0.2">
      <c r="A500" s="1">
        <f t="shared" ca="1" si="148"/>
        <v>2527</v>
      </c>
      <c r="B500" s="2" t="str">
        <f t="shared" ca="1" si="149"/>
        <v>fun2525+2</v>
      </c>
      <c r="C500" s="3" t="str">
        <f ca="1">_xlfn.TEXTJOIN(" ",FALSE,OFFSET(program!$B$2,0,A500,1,M500))</f>
        <v>1201 -3 0 2523</v>
      </c>
      <c r="D500" s="4" t="str">
        <f ca="1">IF($H500="data",".dat "&amp;Y500,
IF($H500="str",".str "&amp;_xlfn.TEXTJOIN(" ",FALSE,OFFSET(program!$B$2,0,A500+1,1,M500-1)),
IF(O500&lt;&gt;0,"LD"&amp;O500&amp;"  "&amp;CHOOSE(O500,Y500,Z500)&amp;", "&amp;AA500,
$L500&amp;" "&amp;_xlfn.TEXTJOIN(", ",TRUE,$Y500:$AA500)
)))</f>
        <v>LD1  [SP-3], [fun2505+18]</v>
      </c>
      <c r="E500" s="19" t="b">
        <f t="shared" ca="1" si="150"/>
        <v>1</v>
      </c>
      <c r="F500" s="5" t="str">
        <f t="shared" ca="1" si="151"/>
        <v>fun2525</v>
      </c>
      <c r="G500" s="5">
        <f t="shared" ca="1" si="152"/>
        <v>2525</v>
      </c>
      <c r="H500" s="5" t="str">
        <f t="shared" si="153"/>
        <v>code</v>
      </c>
      <c r="I500" s="13" t="b">
        <f t="shared" si="154"/>
        <v>0</v>
      </c>
      <c r="J500" s="6">
        <f ca="1">OFFSET(program!$B$2,0,disasm!A500)</f>
        <v>1201</v>
      </c>
      <c r="K500" s="7">
        <f t="shared" ca="1" si="155"/>
        <v>1</v>
      </c>
      <c r="L500" s="7" t="str">
        <f t="shared" ca="1" si="156"/>
        <v xml:space="preserve">ADD </v>
      </c>
      <c r="M500" s="7">
        <f t="shared" ca="1" si="157"/>
        <v>4</v>
      </c>
      <c r="N500" s="7">
        <f t="shared" ca="1" si="158"/>
        <v>3</v>
      </c>
      <c r="O500" s="7">
        <f t="shared" ca="1" si="159"/>
        <v>1</v>
      </c>
      <c r="P500" s="8">
        <f t="shared" ca="1" si="160"/>
        <v>2</v>
      </c>
      <c r="Q500" s="8">
        <f t="shared" ca="1" si="161"/>
        <v>1</v>
      </c>
      <c r="R500" s="8">
        <f t="shared" ca="1" si="162"/>
        <v>0</v>
      </c>
      <c r="S500" s="8" t="str">
        <f t="shared" ca="1" si="163"/>
        <v>num</v>
      </c>
      <c r="T500" s="8" t="str">
        <f t="shared" ca="1" si="164"/>
        <v>num</v>
      </c>
      <c r="U500" s="8" t="str">
        <f t="shared" ca="1" si="165"/>
        <v>addr</v>
      </c>
      <c r="V500" s="7">
        <f ca="1">IF(P500="","",OFFSET(program!$B$2,0,disasm!$A500+COLUMN()-COLUMN($V500)+IF($I500,0,1)))</f>
        <v>-3</v>
      </c>
      <c r="W500" s="7">
        <f ca="1">IF(Q500="","",OFFSET(program!$B$2,0,disasm!$A500+COLUMN()-COLUMN($V500)+IF($I500,0,1)))</f>
        <v>0</v>
      </c>
      <c r="X500" s="7">
        <f ca="1">IF(R500="","",OFFSET(program!$B$2,0,disasm!$A500+COLUMN()-COLUMN($V500)+IF($I500,0,1)))</f>
        <v>2523</v>
      </c>
      <c r="Y500" s="3" t="str">
        <f t="shared" ca="1" si="166"/>
        <v>[SP-3]</v>
      </c>
      <c r="Z500" s="3" t="str">
        <f t="shared" ca="1" si="167"/>
        <v>0</v>
      </c>
      <c r="AA500" s="3" t="str">
        <f t="shared" ca="1" si="168"/>
        <v>[fun2505+18]</v>
      </c>
      <c r="AB500" s="3" t="str">
        <f ca="1">" "
&amp;AF500
&amp;IF(AND(OR(K500=5,K500=6),MOD(INT(J500/1000),10)=1)," A2","")
&amp;IF(AND(NOT(I500),J500=109,OFFSET(program!$B$2,0,disasm!$A500+1)&gt;0,NOT(ISNUMBER(FIND(" A1 "," "&amp;AF500&amp;" "))))," AUTOLABEL","")
&amp;" "</f>
        <v xml:space="preserve">  </v>
      </c>
    </row>
    <row r="501" spans="1:32" x14ac:dyDescent="0.2">
      <c r="A501" s="1">
        <f t="shared" ca="1" si="148"/>
        <v>2531</v>
      </c>
      <c r="B501" s="2" t="str">
        <f t="shared" ca="1" si="149"/>
        <v>fun2525+6</v>
      </c>
      <c r="C501" s="3" t="str">
        <f ca="1">_xlfn.TEXTJOIN(" ",FALSE,OFFSET(program!$B$2,0,A501,1,M501))</f>
        <v>1102 1 1 2524</v>
      </c>
      <c r="D501" s="4" t="str">
        <f ca="1">IF($H501="data",".dat "&amp;Y501,
IF($H501="str",".str "&amp;_xlfn.TEXTJOIN(" ",FALSE,OFFSET(program!$B$2,0,A501+1,1,M501-1)),
IF(O501&lt;&gt;0,"LD"&amp;O501&amp;"  "&amp;CHOOSE(O501,Y501,Z501)&amp;", "&amp;AA501,
$L501&amp;" "&amp;_xlfn.TEXTJOIN(", ",TRUE,$Y501:$AA501)
)))</f>
        <v>LD2  1, [fun2505+19]</v>
      </c>
      <c r="E501" s="19" t="b">
        <f t="shared" ca="1" si="150"/>
        <v>1</v>
      </c>
      <c r="F501" s="5" t="str">
        <f t="shared" ca="1" si="151"/>
        <v>fun2525</v>
      </c>
      <c r="G501" s="5">
        <f t="shared" ca="1" si="152"/>
        <v>2525</v>
      </c>
      <c r="H501" s="5" t="str">
        <f t="shared" si="153"/>
        <v>code</v>
      </c>
      <c r="I501" s="13" t="b">
        <f t="shared" si="154"/>
        <v>0</v>
      </c>
      <c r="J501" s="6">
        <f ca="1">OFFSET(program!$B$2,0,disasm!A501)</f>
        <v>1102</v>
      </c>
      <c r="K501" s="7">
        <f t="shared" ca="1" si="155"/>
        <v>2</v>
      </c>
      <c r="L501" s="7" t="str">
        <f t="shared" ca="1" si="156"/>
        <v xml:space="preserve">MUL </v>
      </c>
      <c r="M501" s="7">
        <f t="shared" ca="1" si="157"/>
        <v>4</v>
      </c>
      <c r="N501" s="7">
        <f t="shared" ca="1" si="158"/>
        <v>3</v>
      </c>
      <c r="O501" s="7">
        <f t="shared" ca="1" si="159"/>
        <v>2</v>
      </c>
      <c r="P501" s="8">
        <f t="shared" ca="1" si="160"/>
        <v>1</v>
      </c>
      <c r="Q501" s="8">
        <f t="shared" ca="1" si="161"/>
        <v>1</v>
      </c>
      <c r="R501" s="8">
        <f t="shared" ca="1" si="162"/>
        <v>0</v>
      </c>
      <c r="S501" s="8" t="str">
        <f t="shared" ca="1" si="163"/>
        <v>num</v>
      </c>
      <c r="T501" s="8" t="str">
        <f t="shared" ca="1" si="164"/>
        <v>num</v>
      </c>
      <c r="U501" s="8" t="str">
        <f t="shared" ca="1" si="165"/>
        <v>addr</v>
      </c>
      <c r="V501" s="7">
        <f ca="1">IF(P501="","",OFFSET(program!$B$2,0,disasm!$A501+COLUMN()-COLUMN($V501)+IF($I501,0,1)))</f>
        <v>1</v>
      </c>
      <c r="W501" s="7">
        <f ca="1">IF(Q501="","",OFFSET(program!$B$2,0,disasm!$A501+COLUMN()-COLUMN($V501)+IF($I501,0,1)))</f>
        <v>1</v>
      </c>
      <c r="X501" s="7">
        <f ca="1">IF(R501="","",OFFSET(program!$B$2,0,disasm!$A501+COLUMN()-COLUMN($V501)+IF($I501,0,1)))</f>
        <v>2524</v>
      </c>
      <c r="Y501" s="3" t="str">
        <f t="shared" ca="1" si="166"/>
        <v>1</v>
      </c>
      <c r="Z501" s="3" t="str">
        <f t="shared" ca="1" si="167"/>
        <v>1</v>
      </c>
      <c r="AA501" s="3" t="str">
        <f t="shared" ca="1" si="168"/>
        <v>[fun2505+19]</v>
      </c>
      <c r="AB501" s="3" t="str">
        <f ca="1">" "
&amp;AF501
&amp;IF(AND(OR(K501=5,K501=6),MOD(INT(J501/1000),10)=1)," A2","")
&amp;IF(AND(NOT(I501),J501=109,OFFSET(program!$B$2,0,disasm!$A501+1)&gt;0,NOT(ISNUMBER(FIND(" A1 "," "&amp;AF501&amp;" "))))," AUTOLABEL","")
&amp;" "</f>
        <v xml:space="preserve">  </v>
      </c>
    </row>
    <row r="502" spans="1:32" x14ac:dyDescent="0.2">
      <c r="A502" s="1">
        <f t="shared" ca="1" si="148"/>
        <v>2535</v>
      </c>
      <c r="B502" s="2" t="str">
        <f t="shared" ca="1" si="149"/>
        <v>fun2525+10</v>
      </c>
      <c r="C502" s="3" t="str">
        <f ca="1">_xlfn.TEXTJOIN(" ",FALSE,OFFSET(program!$B$2,0,A502,1,M502))</f>
        <v>22102 1 -4 1</v>
      </c>
      <c r="D502" s="4" t="str">
        <f ca="1">IF($H502="data",".dat "&amp;Y502,
IF($H502="str",".str "&amp;_xlfn.TEXTJOIN(" ",FALSE,OFFSET(program!$B$2,0,A502+1,1,M502-1)),
IF(O502&lt;&gt;0,"LD"&amp;O502&amp;"  "&amp;CHOOSE(O502,Y502,Z502)&amp;", "&amp;AA502,
$L502&amp;" "&amp;_xlfn.TEXTJOIN(", ",TRUE,$Y502:$AA502)
)))</f>
        <v>LD2  [SP-4], [SP+1]</v>
      </c>
      <c r="E502" s="19" t="b">
        <f t="shared" ca="1" si="150"/>
        <v>1</v>
      </c>
      <c r="F502" s="5" t="str">
        <f t="shared" ca="1" si="151"/>
        <v>fun2525</v>
      </c>
      <c r="G502" s="5">
        <f t="shared" ca="1" si="152"/>
        <v>2525</v>
      </c>
      <c r="H502" s="5" t="str">
        <f t="shared" si="153"/>
        <v>code</v>
      </c>
      <c r="I502" s="13" t="b">
        <f t="shared" si="154"/>
        <v>0</v>
      </c>
      <c r="J502" s="6">
        <f ca="1">OFFSET(program!$B$2,0,disasm!A502)</f>
        <v>22102</v>
      </c>
      <c r="K502" s="7">
        <f t="shared" ca="1" si="155"/>
        <v>2</v>
      </c>
      <c r="L502" s="7" t="str">
        <f t="shared" ca="1" si="156"/>
        <v xml:space="preserve">MUL </v>
      </c>
      <c r="M502" s="7">
        <f t="shared" ca="1" si="157"/>
        <v>4</v>
      </c>
      <c r="N502" s="7">
        <f t="shared" ca="1" si="158"/>
        <v>3</v>
      </c>
      <c r="O502" s="7">
        <f t="shared" ca="1" si="159"/>
        <v>2</v>
      </c>
      <c r="P502" s="8">
        <f t="shared" ca="1" si="160"/>
        <v>1</v>
      </c>
      <c r="Q502" s="8">
        <f t="shared" ca="1" si="161"/>
        <v>2</v>
      </c>
      <c r="R502" s="8">
        <f t="shared" ca="1" si="162"/>
        <v>2</v>
      </c>
      <c r="S502" s="8" t="str">
        <f t="shared" ca="1" si="163"/>
        <v>num</v>
      </c>
      <c r="T502" s="8" t="str">
        <f t="shared" ca="1" si="164"/>
        <v>num</v>
      </c>
      <c r="U502" s="8" t="str">
        <f t="shared" ca="1" si="165"/>
        <v>num</v>
      </c>
      <c r="V502" s="7">
        <f ca="1">IF(P502="","",OFFSET(program!$B$2,0,disasm!$A502+COLUMN()-COLUMN($V502)+IF($I502,0,1)))</f>
        <v>1</v>
      </c>
      <c r="W502" s="7">
        <f ca="1">IF(Q502="","",OFFSET(program!$B$2,0,disasm!$A502+COLUMN()-COLUMN($V502)+IF($I502,0,1)))</f>
        <v>-4</v>
      </c>
      <c r="X502" s="7">
        <f ca="1">IF(R502="","",OFFSET(program!$B$2,0,disasm!$A502+COLUMN()-COLUMN($V502)+IF($I502,0,1)))</f>
        <v>1</v>
      </c>
      <c r="Y502" s="3" t="str">
        <f t="shared" ca="1" si="166"/>
        <v>1</v>
      </c>
      <c r="Z502" s="3" t="str">
        <f t="shared" ca="1" si="167"/>
        <v>[SP-4]</v>
      </c>
      <c r="AA502" s="3" t="str">
        <f t="shared" ca="1" si="168"/>
        <v>[SP+1]</v>
      </c>
      <c r="AB502" s="3" t="str">
        <f ca="1">" "
&amp;AF502
&amp;IF(AND(OR(K502=5,K502=6),MOD(INT(J502/1000),10)=1)," A2","")
&amp;IF(AND(NOT(I502),J502=109,OFFSET(program!$B$2,0,disasm!$A502+1)&gt;0,NOT(ISNUMBER(FIND(" A1 "," "&amp;AF502&amp;" "))))," AUTOLABEL","")
&amp;" "</f>
        <v xml:space="preserve">  </v>
      </c>
    </row>
    <row r="503" spans="1:32" x14ac:dyDescent="0.2">
      <c r="A503" s="1">
        <f t="shared" ca="1" si="148"/>
        <v>2539</v>
      </c>
      <c r="B503" s="2" t="str">
        <f t="shared" ca="1" si="149"/>
        <v>fun2525+14</v>
      </c>
      <c r="C503" s="3" t="str">
        <f ca="1">_xlfn.TEXTJOIN(" ",FALSE,OFFSET(program!$B$2,0,A503,1,M503))</f>
        <v>21102 2585 1 2</v>
      </c>
      <c r="D503" s="4" t="str">
        <f ca="1">IF($H503="data",".dat "&amp;Y503,
IF($H503="str",".str "&amp;_xlfn.TEXTJOIN(" ",FALSE,OFFSET(program!$B$2,0,A503+1,1,M503-1)),
IF(O503&lt;&gt;0,"LD"&amp;O503&amp;"  "&amp;CHOOSE(O503,Y503,Z503)&amp;", "&amp;AA503,
$L503&amp;" "&amp;_xlfn.TEXTJOIN(", ",TRUE,$Y503:$AA503)
)))</f>
        <v>LD1  fun2585, [SP+2]</v>
      </c>
      <c r="E503" s="19" t="b">
        <f t="shared" ca="1" si="150"/>
        <v>1</v>
      </c>
      <c r="F503" s="5" t="str">
        <f t="shared" ca="1" si="151"/>
        <v>fun2525</v>
      </c>
      <c r="G503" s="5">
        <f t="shared" ca="1" si="152"/>
        <v>2525</v>
      </c>
      <c r="H503" s="5" t="str">
        <f t="shared" si="153"/>
        <v>code</v>
      </c>
      <c r="I503" s="13" t="b">
        <f t="shared" si="154"/>
        <v>0</v>
      </c>
      <c r="J503" s="6">
        <f ca="1">OFFSET(program!$B$2,0,disasm!A503)</f>
        <v>21102</v>
      </c>
      <c r="K503" s="7">
        <f t="shared" ca="1" si="155"/>
        <v>2</v>
      </c>
      <c r="L503" s="7" t="str">
        <f t="shared" ca="1" si="156"/>
        <v xml:space="preserve">MUL </v>
      </c>
      <c r="M503" s="7">
        <f t="shared" ca="1" si="157"/>
        <v>4</v>
      </c>
      <c r="N503" s="7">
        <f t="shared" ca="1" si="158"/>
        <v>3</v>
      </c>
      <c r="O503" s="7">
        <f t="shared" ca="1" si="159"/>
        <v>1</v>
      </c>
      <c r="P503" s="8">
        <f t="shared" ca="1" si="160"/>
        <v>1</v>
      </c>
      <c r="Q503" s="8">
        <f t="shared" ca="1" si="161"/>
        <v>1</v>
      </c>
      <c r="R503" s="8">
        <f t="shared" ca="1" si="162"/>
        <v>2</v>
      </c>
      <c r="S503" s="8" t="str">
        <f t="shared" ca="1" si="163"/>
        <v>addr</v>
      </c>
      <c r="T503" s="8" t="str">
        <f t="shared" ca="1" si="164"/>
        <v>num</v>
      </c>
      <c r="U503" s="8" t="str">
        <f t="shared" ca="1" si="165"/>
        <v>num</v>
      </c>
      <c r="V503" s="7">
        <f ca="1">IF(P503="","",OFFSET(program!$B$2,0,disasm!$A503+COLUMN()-COLUMN($V503)+IF($I503,0,1)))</f>
        <v>2585</v>
      </c>
      <c r="W503" s="7">
        <f ca="1">IF(Q503="","",OFFSET(program!$B$2,0,disasm!$A503+COLUMN()-COLUMN($V503)+IF($I503,0,1)))</f>
        <v>1</v>
      </c>
      <c r="X503" s="7">
        <f ca="1">IF(R503="","",OFFSET(program!$B$2,0,disasm!$A503+COLUMN()-COLUMN($V503)+IF($I503,0,1)))</f>
        <v>2</v>
      </c>
      <c r="Y503" s="3" t="str">
        <f t="shared" ca="1" si="166"/>
        <v>fun2585</v>
      </c>
      <c r="Z503" s="3" t="str">
        <f t="shared" ca="1" si="167"/>
        <v>1</v>
      </c>
      <c r="AA503" s="3" t="str">
        <f t="shared" ca="1" si="168"/>
        <v>[SP+2]</v>
      </c>
      <c r="AB503" s="3" t="str">
        <f ca="1">" "
&amp;AF503
&amp;IF(AND(OR(K503=5,K503=6),MOD(INT(J503/1000),10)=1)," A2","")
&amp;IF(AND(NOT(I503),J503=109,OFFSET(program!$B$2,0,disasm!$A503+1)&gt;0,NOT(ISNUMBER(FIND(" A1 "," "&amp;AF503&amp;" "))))," AUTOLABEL","")
&amp;" "</f>
        <v xml:space="preserve"> A1 </v>
      </c>
      <c r="AF503" s="9" t="s">
        <v>31</v>
      </c>
    </row>
    <row r="504" spans="1:32" x14ac:dyDescent="0.2">
      <c r="A504" s="1">
        <f t="shared" ca="1" si="148"/>
        <v>2543</v>
      </c>
      <c r="B504" s="2" t="str">
        <f t="shared" ca="1" si="149"/>
        <v>fun2525+18</v>
      </c>
      <c r="C504" s="3" t="str">
        <f ca="1">_xlfn.TEXTJOIN(" ",FALSE,OFFSET(program!$B$2,0,A504,1,M504))</f>
        <v>21102 1 2550 0</v>
      </c>
      <c r="D504" s="4" t="str">
        <f ca="1">IF($H504="data",".dat "&amp;Y504,
IF($H504="str",".str "&amp;_xlfn.TEXTJOIN(" ",FALSE,OFFSET(program!$B$2,0,A504+1,1,M504-1)),
IF(O504&lt;&gt;0,"LD"&amp;O504&amp;"  "&amp;CHOOSE(O504,Y504,Z504)&amp;", "&amp;AA504,
$L504&amp;" "&amp;_xlfn.TEXTJOIN(", ",TRUE,$Y504:$AA504)
)))</f>
        <v>LD2  fun2525+25, [SP+0]</v>
      </c>
      <c r="E504" s="19" t="b">
        <f t="shared" ca="1" si="150"/>
        <v>1</v>
      </c>
      <c r="F504" s="5" t="str">
        <f t="shared" ca="1" si="151"/>
        <v>fun2525</v>
      </c>
      <c r="G504" s="5">
        <f t="shared" ca="1" si="152"/>
        <v>2525</v>
      </c>
      <c r="H504" s="5" t="str">
        <f t="shared" si="153"/>
        <v>code</v>
      </c>
      <c r="I504" s="13" t="b">
        <f t="shared" si="154"/>
        <v>0</v>
      </c>
      <c r="J504" s="6">
        <f ca="1">OFFSET(program!$B$2,0,disasm!A504)</f>
        <v>21102</v>
      </c>
      <c r="K504" s="7">
        <f t="shared" ca="1" si="155"/>
        <v>2</v>
      </c>
      <c r="L504" s="7" t="str">
        <f t="shared" ca="1" si="156"/>
        <v xml:space="preserve">MUL </v>
      </c>
      <c r="M504" s="7">
        <f t="shared" ca="1" si="157"/>
        <v>4</v>
      </c>
      <c r="N504" s="7">
        <f t="shared" ca="1" si="158"/>
        <v>3</v>
      </c>
      <c r="O504" s="7">
        <f t="shared" ca="1" si="159"/>
        <v>2</v>
      </c>
      <c r="P504" s="8">
        <f t="shared" ca="1" si="160"/>
        <v>1</v>
      </c>
      <c r="Q504" s="8">
        <f t="shared" ca="1" si="161"/>
        <v>1</v>
      </c>
      <c r="R504" s="8">
        <f t="shared" ca="1" si="162"/>
        <v>2</v>
      </c>
      <c r="S504" s="8" t="str">
        <f t="shared" ca="1" si="163"/>
        <v>num</v>
      </c>
      <c r="T504" s="8" t="str">
        <f t="shared" ca="1" si="164"/>
        <v>addr</v>
      </c>
      <c r="U504" s="8" t="str">
        <f t="shared" ca="1" si="165"/>
        <v>num</v>
      </c>
      <c r="V504" s="7">
        <f ca="1">IF(P504="","",OFFSET(program!$B$2,0,disasm!$A504+COLUMN()-COLUMN($V504)+IF($I504,0,1)))</f>
        <v>1</v>
      </c>
      <c r="W504" s="7">
        <f ca="1">IF(Q504="","",OFFSET(program!$B$2,0,disasm!$A504+COLUMN()-COLUMN($V504)+IF($I504,0,1)))</f>
        <v>2550</v>
      </c>
      <c r="X504" s="7">
        <f ca="1">IF(R504="","",OFFSET(program!$B$2,0,disasm!$A504+COLUMN()-COLUMN($V504)+IF($I504,0,1)))</f>
        <v>0</v>
      </c>
      <c r="Y504" s="3" t="str">
        <f t="shared" ca="1" si="166"/>
        <v>1</v>
      </c>
      <c r="Z504" s="3" t="str">
        <f t="shared" ca="1" si="167"/>
        <v>fun2525+25</v>
      </c>
      <c r="AA504" s="3" t="str">
        <f t="shared" ca="1" si="168"/>
        <v>[SP+0]</v>
      </c>
      <c r="AB504" s="3" t="str">
        <f ca="1">" "
&amp;AF504
&amp;IF(AND(OR(K504=5,K504=6),MOD(INT(J504/1000),10)=1)," A2","")
&amp;IF(AND(NOT(I504),J504=109,OFFSET(program!$B$2,0,disasm!$A504+1)&gt;0,NOT(ISNUMBER(FIND(" A1 "," "&amp;AF504&amp;" "))))," AUTOLABEL","")
&amp;" "</f>
        <v xml:space="preserve"> A2 </v>
      </c>
      <c r="AF504" s="9" t="s">
        <v>19</v>
      </c>
    </row>
    <row r="505" spans="1:32" x14ac:dyDescent="0.2">
      <c r="A505" s="1">
        <f t="shared" ca="1" si="148"/>
        <v>2547</v>
      </c>
      <c r="B505" s="2" t="str">
        <f t="shared" ca="1" si="149"/>
        <v>fun2525+22</v>
      </c>
      <c r="C505" s="3" t="str">
        <f ca="1">_xlfn.TEXTJOIN(" ",FALSE,OFFSET(program!$B$2,0,A505,1,M505))</f>
        <v>1106 0 1174</v>
      </c>
      <c r="D505" s="4" t="str">
        <f ca="1">IF($H505="data",".dat "&amp;Y505,
IF($H505="str",".str "&amp;_xlfn.TEXTJOIN(" ",FALSE,OFFSET(program!$B$2,0,A505+1,1,M505-1)),
IF(O505&lt;&gt;0,"LD"&amp;O505&amp;"  "&amp;CHOOSE(O505,Y505,Z505)&amp;", "&amp;AA505,
$L505&amp;" "&amp;_xlfn.TEXTJOIN(", ",TRUE,$Y505:$AA505)
)))</f>
        <v>J=0  0, foreach</v>
      </c>
      <c r="E505" s="19" t="b">
        <f t="shared" ca="1" si="150"/>
        <v>1</v>
      </c>
      <c r="F505" s="5" t="str">
        <f t="shared" ca="1" si="151"/>
        <v>fun2525</v>
      </c>
      <c r="G505" s="5">
        <f t="shared" ca="1" si="152"/>
        <v>2525</v>
      </c>
      <c r="H505" s="5" t="str">
        <f t="shared" si="153"/>
        <v>code</v>
      </c>
      <c r="I505" s="13" t="b">
        <f t="shared" si="154"/>
        <v>0</v>
      </c>
      <c r="J505" s="6">
        <f ca="1">OFFSET(program!$B$2,0,disasm!A505)</f>
        <v>1106</v>
      </c>
      <c r="K505" s="7">
        <f t="shared" ca="1" si="155"/>
        <v>6</v>
      </c>
      <c r="L505" s="7" t="str">
        <f t="shared" ca="1" si="156"/>
        <v xml:space="preserve">J=0 </v>
      </c>
      <c r="M505" s="7">
        <f t="shared" ca="1" si="157"/>
        <v>3</v>
      </c>
      <c r="N505" s="7">
        <f t="shared" ca="1" si="158"/>
        <v>2</v>
      </c>
      <c r="O505" s="7">
        <f t="shared" ca="1" si="159"/>
        <v>0</v>
      </c>
      <c r="P505" s="8">
        <f t="shared" ca="1" si="160"/>
        <v>1</v>
      </c>
      <c r="Q505" s="8">
        <f t="shared" ca="1" si="161"/>
        <v>1</v>
      </c>
      <c r="R505" s="8" t="str">
        <f t="shared" ca="1" si="162"/>
        <v/>
      </c>
      <c r="S505" s="8" t="str">
        <f t="shared" ca="1" si="163"/>
        <v>num</v>
      </c>
      <c r="T505" s="8" t="str">
        <f t="shared" ca="1" si="164"/>
        <v>addr</v>
      </c>
      <c r="U505" s="8" t="str">
        <f t="shared" ca="1" si="165"/>
        <v/>
      </c>
      <c r="V505" s="7">
        <f ca="1">IF(P505="","",OFFSET(program!$B$2,0,disasm!$A505+COLUMN()-COLUMN($V505)+IF($I505,0,1)))</f>
        <v>0</v>
      </c>
      <c r="W505" s="7">
        <f ca="1">IF(Q505="","",OFFSET(program!$B$2,0,disasm!$A505+COLUMN()-COLUMN($V505)+IF($I505,0,1)))</f>
        <v>1174</v>
      </c>
      <c r="X505" s="7" t="str">
        <f ca="1">IF(R505="","",OFFSET(program!$B$2,0,disasm!$A505+COLUMN()-COLUMN($V505)+IF($I505,0,1)))</f>
        <v/>
      </c>
      <c r="Y505" s="3" t="str">
        <f t="shared" ca="1" si="166"/>
        <v>0</v>
      </c>
      <c r="Z505" s="3" t="str">
        <f t="shared" ca="1" si="167"/>
        <v>foreach</v>
      </c>
      <c r="AA505" s="3" t="str">
        <f t="shared" ca="1" si="168"/>
        <v/>
      </c>
      <c r="AB505" s="3" t="str">
        <f ca="1">" "
&amp;AF505
&amp;IF(AND(OR(K505=5,K505=6),MOD(INT(J505/1000),10)=1)," A2","")
&amp;IF(AND(NOT(I505),J505=109,OFFSET(program!$B$2,0,disasm!$A505+1)&gt;0,NOT(ISNUMBER(FIND(" A1 "," "&amp;AF505&amp;" "))))," AUTOLABEL","")
&amp;" "</f>
        <v xml:space="preserve">  A2 </v>
      </c>
    </row>
    <row r="506" spans="1:32" x14ac:dyDescent="0.2">
      <c r="A506" s="1">
        <f t="shared" ca="1" si="148"/>
        <v>2550</v>
      </c>
      <c r="B506" s="2" t="str">
        <f t="shared" ca="1" si="149"/>
        <v>fun2525+25</v>
      </c>
      <c r="C506" s="3" t="str">
        <f ca="1">_xlfn.TEXTJOIN(" ",FALSE,OFFSET(program!$B$2,0,A506,1,M506))</f>
        <v>1206 -2 2576</v>
      </c>
      <c r="D506" s="4" t="str">
        <f ca="1">IF($H506="data",".dat "&amp;Y506,
IF($H506="str",".str "&amp;_xlfn.TEXTJOIN(" ",FALSE,OFFSET(program!$B$2,0,A506+1,1,M506-1)),
IF(O506&lt;&gt;0,"LD"&amp;O506&amp;"  "&amp;CHOOSE(O506,Y506,Z506)&amp;", "&amp;AA506,
$L506&amp;" "&amp;_xlfn.TEXTJOIN(", ",TRUE,$Y506:$AA506)
)))</f>
        <v>J=0  [SP-2], fun2525+51</v>
      </c>
      <c r="E506" s="19" t="b">
        <f t="shared" ca="1" si="150"/>
        <v>1</v>
      </c>
      <c r="F506" s="5" t="str">
        <f t="shared" ca="1" si="151"/>
        <v>fun2525</v>
      </c>
      <c r="G506" s="5">
        <f t="shared" ca="1" si="152"/>
        <v>2525</v>
      </c>
      <c r="H506" s="5" t="str">
        <f t="shared" si="153"/>
        <v>code</v>
      </c>
      <c r="I506" s="13" t="b">
        <f t="shared" si="154"/>
        <v>0</v>
      </c>
      <c r="J506" s="6">
        <f ca="1">OFFSET(program!$B$2,0,disasm!A506)</f>
        <v>1206</v>
      </c>
      <c r="K506" s="7">
        <f t="shared" ca="1" si="155"/>
        <v>6</v>
      </c>
      <c r="L506" s="7" t="str">
        <f t="shared" ca="1" si="156"/>
        <v xml:space="preserve">J=0 </v>
      </c>
      <c r="M506" s="7">
        <f t="shared" ca="1" si="157"/>
        <v>3</v>
      </c>
      <c r="N506" s="7">
        <f t="shared" ca="1" si="158"/>
        <v>2</v>
      </c>
      <c r="O506" s="7">
        <f t="shared" ca="1" si="159"/>
        <v>0</v>
      </c>
      <c r="P506" s="8">
        <f t="shared" ca="1" si="160"/>
        <v>2</v>
      </c>
      <c r="Q506" s="8">
        <f t="shared" ca="1" si="161"/>
        <v>1</v>
      </c>
      <c r="R506" s="8" t="str">
        <f t="shared" ca="1" si="162"/>
        <v/>
      </c>
      <c r="S506" s="8" t="str">
        <f t="shared" ca="1" si="163"/>
        <v>num</v>
      </c>
      <c r="T506" s="8" t="str">
        <f t="shared" ca="1" si="164"/>
        <v>addr</v>
      </c>
      <c r="U506" s="8" t="str">
        <f t="shared" ca="1" si="165"/>
        <v/>
      </c>
      <c r="V506" s="7">
        <f ca="1">IF(P506="","",OFFSET(program!$B$2,0,disasm!$A506+COLUMN()-COLUMN($V506)+IF($I506,0,1)))</f>
        <v>-2</v>
      </c>
      <c r="W506" s="7">
        <f ca="1">IF(Q506="","",OFFSET(program!$B$2,0,disasm!$A506+COLUMN()-COLUMN($V506)+IF($I506,0,1)))</f>
        <v>2576</v>
      </c>
      <c r="X506" s="7" t="str">
        <f ca="1">IF(R506="","",OFFSET(program!$B$2,0,disasm!$A506+COLUMN()-COLUMN($V506)+IF($I506,0,1)))</f>
        <v/>
      </c>
      <c r="Y506" s="3" t="str">
        <f t="shared" ca="1" si="166"/>
        <v>[SP-2]</v>
      </c>
      <c r="Z506" s="3" t="str">
        <f t="shared" ca="1" si="167"/>
        <v>fun2525+51</v>
      </c>
      <c r="AA506" s="3" t="str">
        <f t="shared" ca="1" si="168"/>
        <v/>
      </c>
      <c r="AB506" s="3" t="str">
        <f ca="1">" "
&amp;AF506
&amp;IF(AND(OR(K506=5,K506=6),MOD(INT(J506/1000),10)=1)," A2","")
&amp;IF(AND(NOT(I506),J506=109,OFFSET(program!$B$2,0,disasm!$A506+1)&gt;0,NOT(ISNUMBER(FIND(" A1 "," "&amp;AF506&amp;" "))))," AUTOLABEL","")
&amp;" "</f>
        <v xml:space="preserve">  A2 </v>
      </c>
    </row>
    <row r="507" spans="1:32" x14ac:dyDescent="0.2">
      <c r="A507" s="1">
        <f t="shared" ca="1" si="148"/>
        <v>2553</v>
      </c>
      <c r="B507" s="2" t="str">
        <f t="shared" ca="1" si="149"/>
        <v>fun2525+28</v>
      </c>
      <c r="C507" s="3" t="str">
        <f ca="1">_xlfn.TEXTJOIN(" ",FALSE,OFFSET(program!$B$2,0,A507,1,M507))</f>
        <v>2102 1 -4 2558</v>
      </c>
      <c r="D507" s="4" t="str">
        <f ca="1">IF($H507="data",".dat "&amp;Y507,
IF($H507="str",".str "&amp;_xlfn.TEXTJOIN(" ",FALSE,OFFSET(program!$B$2,0,A507+1,1,M507-1)),
IF(O507&lt;&gt;0,"LD"&amp;O507&amp;"  "&amp;CHOOSE(O507,Y507,Z507)&amp;", "&amp;AA507,
$L507&amp;" "&amp;_xlfn.TEXTJOIN(", ",TRUE,$Y507:$AA507)
)))</f>
        <v>LD2  [SP-4], [fun2525+32.a1]</v>
      </c>
      <c r="E507" s="19" t="b">
        <f t="shared" ca="1" si="150"/>
        <v>1</v>
      </c>
      <c r="F507" s="5" t="str">
        <f t="shared" ca="1" si="151"/>
        <v>fun2525</v>
      </c>
      <c r="G507" s="5">
        <f t="shared" ca="1" si="152"/>
        <v>2525</v>
      </c>
      <c r="H507" s="5" t="str">
        <f t="shared" si="153"/>
        <v>code</v>
      </c>
      <c r="I507" s="13" t="b">
        <f t="shared" si="154"/>
        <v>0</v>
      </c>
      <c r="J507" s="6">
        <f ca="1">OFFSET(program!$B$2,0,disasm!A507)</f>
        <v>2102</v>
      </c>
      <c r="K507" s="7">
        <f t="shared" ca="1" si="155"/>
        <v>2</v>
      </c>
      <c r="L507" s="7" t="str">
        <f t="shared" ca="1" si="156"/>
        <v xml:space="preserve">MUL </v>
      </c>
      <c r="M507" s="7">
        <f t="shared" ca="1" si="157"/>
        <v>4</v>
      </c>
      <c r="N507" s="7">
        <f t="shared" ca="1" si="158"/>
        <v>3</v>
      </c>
      <c r="O507" s="7">
        <f t="shared" ca="1" si="159"/>
        <v>2</v>
      </c>
      <c r="P507" s="8">
        <f t="shared" ca="1" si="160"/>
        <v>1</v>
      </c>
      <c r="Q507" s="8">
        <f t="shared" ca="1" si="161"/>
        <v>2</v>
      </c>
      <c r="R507" s="8">
        <f t="shared" ca="1" si="162"/>
        <v>0</v>
      </c>
      <c r="S507" s="8" t="str">
        <f t="shared" ca="1" si="163"/>
        <v>num</v>
      </c>
      <c r="T507" s="8" t="str">
        <f t="shared" ca="1" si="164"/>
        <v>num</v>
      </c>
      <c r="U507" s="8" t="str">
        <f t="shared" ca="1" si="165"/>
        <v>addr</v>
      </c>
      <c r="V507" s="7">
        <f ca="1">IF(P507="","",OFFSET(program!$B$2,0,disasm!$A507+COLUMN()-COLUMN($V507)+IF($I507,0,1)))</f>
        <v>1</v>
      </c>
      <c r="W507" s="7">
        <f ca="1">IF(Q507="","",OFFSET(program!$B$2,0,disasm!$A507+COLUMN()-COLUMN($V507)+IF($I507,0,1)))</f>
        <v>-4</v>
      </c>
      <c r="X507" s="7">
        <f ca="1">IF(R507="","",OFFSET(program!$B$2,0,disasm!$A507+COLUMN()-COLUMN($V507)+IF($I507,0,1)))</f>
        <v>2558</v>
      </c>
      <c r="Y507" s="3" t="str">
        <f t="shared" ca="1" si="166"/>
        <v>1</v>
      </c>
      <c r="Z507" s="3" t="str">
        <f t="shared" ca="1" si="167"/>
        <v>[SP-4]</v>
      </c>
      <c r="AA507" s="3" t="str">
        <f t="shared" ca="1" si="168"/>
        <v>[fun2525+32.a1]</v>
      </c>
      <c r="AB507" s="3" t="str">
        <f ca="1">" "
&amp;AF507
&amp;IF(AND(OR(K507=5,K507=6),MOD(INT(J507/1000),10)=1)," A2","")
&amp;IF(AND(NOT(I507),J507=109,OFFSET(program!$B$2,0,disasm!$A507+1)&gt;0,NOT(ISNUMBER(FIND(" A1 "," "&amp;AF507&amp;" "))))," AUTOLABEL","")
&amp;" "</f>
        <v xml:space="preserve">  </v>
      </c>
    </row>
    <row r="508" spans="1:32" x14ac:dyDescent="0.2">
      <c r="A508" s="1">
        <f t="shared" ca="1" si="148"/>
        <v>2557</v>
      </c>
      <c r="B508" s="2" t="str">
        <f t="shared" ca="1" si="149"/>
        <v>fun2525+32</v>
      </c>
      <c r="C508" s="3" t="str">
        <f ca="1">_xlfn.TEXTJOIN(" ",FALSE,OFFSET(program!$B$2,0,A508,1,M508))</f>
        <v>2001 0 -3 2566</v>
      </c>
      <c r="D508" s="4" t="str">
        <f ca="1">IF($H508="data",".dat "&amp;Y508,
IF($H508="str",".str "&amp;_xlfn.TEXTJOIN(" ",FALSE,OFFSET(program!$B$2,0,A508+1,1,M508-1)),
IF(O508&lt;&gt;0,"LD"&amp;O508&amp;"  "&amp;CHOOSE(O508,Y508,Z508)&amp;", "&amp;AA508,
$L508&amp;" "&amp;_xlfn.TEXTJOIN(", ",TRUE,$Y508:$AA508)
)))</f>
        <v>ADD  [start], [SP-3], [fun2525+40.a1]</v>
      </c>
      <c r="E508" s="19" t="b">
        <f t="shared" ca="1" si="150"/>
        <v>1</v>
      </c>
      <c r="F508" s="5" t="str">
        <f t="shared" ca="1" si="151"/>
        <v>fun2525</v>
      </c>
      <c r="G508" s="5">
        <f t="shared" ca="1" si="152"/>
        <v>2525</v>
      </c>
      <c r="H508" s="5" t="str">
        <f t="shared" si="153"/>
        <v>code</v>
      </c>
      <c r="I508" s="13" t="b">
        <f t="shared" si="154"/>
        <v>0</v>
      </c>
      <c r="J508" s="6">
        <f ca="1">OFFSET(program!$B$2,0,disasm!A508)</f>
        <v>2001</v>
      </c>
      <c r="K508" s="7">
        <f t="shared" ca="1" si="155"/>
        <v>1</v>
      </c>
      <c r="L508" s="7" t="str">
        <f t="shared" ca="1" si="156"/>
        <v xml:space="preserve">ADD </v>
      </c>
      <c r="M508" s="7">
        <f t="shared" ca="1" si="157"/>
        <v>4</v>
      </c>
      <c r="N508" s="7">
        <f t="shared" ca="1" si="158"/>
        <v>3</v>
      </c>
      <c r="O508" s="7">
        <f t="shared" ca="1" si="159"/>
        <v>0</v>
      </c>
      <c r="P508" s="8">
        <f t="shared" ca="1" si="160"/>
        <v>0</v>
      </c>
      <c r="Q508" s="8">
        <f t="shared" ca="1" si="161"/>
        <v>2</v>
      </c>
      <c r="R508" s="8">
        <f t="shared" ca="1" si="162"/>
        <v>0</v>
      </c>
      <c r="S508" s="8" t="str">
        <f t="shared" ca="1" si="163"/>
        <v>addr</v>
      </c>
      <c r="T508" s="8" t="str">
        <f t="shared" ca="1" si="164"/>
        <v>num</v>
      </c>
      <c r="U508" s="8" t="str">
        <f t="shared" ca="1" si="165"/>
        <v>addr</v>
      </c>
      <c r="V508" s="7">
        <f ca="1">IF(P508="","",OFFSET(program!$B$2,0,disasm!$A508+COLUMN()-COLUMN($V508)+IF($I508,0,1)))</f>
        <v>0</v>
      </c>
      <c r="W508" s="7">
        <f ca="1">IF(Q508="","",OFFSET(program!$B$2,0,disasm!$A508+COLUMN()-COLUMN($V508)+IF($I508,0,1)))</f>
        <v>-3</v>
      </c>
      <c r="X508" s="7">
        <f ca="1">IF(R508="","",OFFSET(program!$B$2,0,disasm!$A508+COLUMN()-COLUMN($V508)+IF($I508,0,1)))</f>
        <v>2566</v>
      </c>
      <c r="Y508" s="3" t="str">
        <f t="shared" ca="1" si="166"/>
        <v>[start]</v>
      </c>
      <c r="Z508" s="3" t="str">
        <f t="shared" ca="1" si="167"/>
        <v>[SP-3]</v>
      </c>
      <c r="AA508" s="3" t="str">
        <f t="shared" ca="1" si="168"/>
        <v>[fun2525+40.a1]</v>
      </c>
      <c r="AB508" s="3" t="str">
        <f ca="1">" "
&amp;AF508
&amp;IF(AND(OR(K508=5,K508=6),MOD(INT(J508/1000),10)=1)," A2","")
&amp;IF(AND(NOT(I508),J508=109,OFFSET(program!$B$2,0,disasm!$A508+1)&gt;0,NOT(ISNUMBER(FIND(" A1 "," "&amp;AF508&amp;" "))))," AUTOLABEL","")
&amp;" "</f>
        <v xml:space="preserve">  </v>
      </c>
    </row>
    <row r="509" spans="1:32" x14ac:dyDescent="0.2">
      <c r="A509" s="1">
        <f t="shared" ca="1" si="148"/>
        <v>2561</v>
      </c>
      <c r="B509" s="2" t="str">
        <f t="shared" ca="1" si="149"/>
        <v>fun2525+36</v>
      </c>
      <c r="C509" s="3" t="str">
        <f ca="1">_xlfn.TEXTJOIN(" ",FALSE,OFFSET(program!$B$2,0,A509,1,M509))</f>
        <v>101 3094 2566 2566</v>
      </c>
      <c r="D509" s="4" t="str">
        <f ca="1">IF($H509="data",".dat "&amp;Y509,
IF($H509="str",".str "&amp;_xlfn.TEXTJOIN(" ",FALSE,OFFSET(program!$B$2,0,A509+1,1,M509-1)),
IF(O509&lt;&gt;0,"LD"&amp;O509&amp;"  "&amp;CHOOSE(O509,Y509,Z509)&amp;", "&amp;AA509,
$L509&amp;" "&amp;_xlfn.TEXTJOIN(", ",TRUE,$Y509:$AA509)
)))</f>
        <v>ADD  instr_buffer, [fun2525+40.a1], [fun2525+40.a1]</v>
      </c>
      <c r="E509" s="19" t="b">
        <f t="shared" ca="1" si="150"/>
        <v>1</v>
      </c>
      <c r="F509" s="5" t="str">
        <f t="shared" ca="1" si="151"/>
        <v>fun2525</v>
      </c>
      <c r="G509" s="5">
        <f t="shared" ca="1" si="152"/>
        <v>2525</v>
      </c>
      <c r="H509" s="5" t="str">
        <f t="shared" si="153"/>
        <v>code</v>
      </c>
      <c r="I509" s="13" t="b">
        <f t="shared" si="154"/>
        <v>0</v>
      </c>
      <c r="J509" s="6">
        <f ca="1">OFFSET(program!$B$2,0,disasm!A509)</f>
        <v>101</v>
      </c>
      <c r="K509" s="7">
        <f t="shared" ca="1" si="155"/>
        <v>1</v>
      </c>
      <c r="L509" s="7" t="str">
        <f t="shared" ca="1" si="156"/>
        <v xml:space="preserve">ADD </v>
      </c>
      <c r="M509" s="7">
        <f t="shared" ca="1" si="157"/>
        <v>4</v>
      </c>
      <c r="N509" s="7">
        <f t="shared" ca="1" si="158"/>
        <v>3</v>
      </c>
      <c r="O509" s="7">
        <f t="shared" ca="1" si="159"/>
        <v>0</v>
      </c>
      <c r="P509" s="8">
        <f t="shared" ca="1" si="160"/>
        <v>1</v>
      </c>
      <c r="Q509" s="8">
        <f t="shared" ca="1" si="161"/>
        <v>0</v>
      </c>
      <c r="R509" s="8">
        <f t="shared" ca="1" si="162"/>
        <v>0</v>
      </c>
      <c r="S509" s="8" t="str">
        <f t="shared" ca="1" si="163"/>
        <v>addr</v>
      </c>
      <c r="T509" s="8" t="str">
        <f t="shared" ca="1" si="164"/>
        <v>addr</v>
      </c>
      <c r="U509" s="8" t="str">
        <f t="shared" ca="1" si="165"/>
        <v>addr</v>
      </c>
      <c r="V509" s="7">
        <f ca="1">IF(P509="","",OFFSET(program!$B$2,0,disasm!$A509+COLUMN()-COLUMN($V509)+IF($I509,0,1)))</f>
        <v>3094</v>
      </c>
      <c r="W509" s="7">
        <f ca="1">IF(Q509="","",OFFSET(program!$B$2,0,disasm!$A509+COLUMN()-COLUMN($V509)+IF($I509,0,1)))</f>
        <v>2566</v>
      </c>
      <c r="X509" s="7">
        <f ca="1">IF(R509="","",OFFSET(program!$B$2,0,disasm!$A509+COLUMN()-COLUMN($V509)+IF($I509,0,1)))</f>
        <v>2566</v>
      </c>
      <c r="Y509" s="3" t="str">
        <f t="shared" ca="1" si="166"/>
        <v>instr_buffer</v>
      </c>
      <c r="Z509" s="3" t="str">
        <f t="shared" ca="1" si="167"/>
        <v>[fun2525+40.a1]</v>
      </c>
      <c r="AA509" s="3" t="str">
        <f t="shared" ca="1" si="168"/>
        <v>[fun2525+40.a1]</v>
      </c>
      <c r="AB509" s="3" t="str">
        <f ca="1">" "
&amp;AF509
&amp;IF(AND(OR(K509=5,K509=6),MOD(INT(J509/1000),10)=1)," A2","")
&amp;IF(AND(NOT(I509),J509=109,OFFSET(program!$B$2,0,disasm!$A509+1)&gt;0,NOT(ISNUMBER(FIND(" A1 "," "&amp;AF509&amp;" "))))," AUTOLABEL","")
&amp;" "</f>
        <v xml:space="preserve"> A1 </v>
      </c>
      <c r="AF509" s="9" t="s">
        <v>31</v>
      </c>
    </row>
    <row r="510" spans="1:32" x14ac:dyDescent="0.2">
      <c r="A510" s="1">
        <f t="shared" ca="1" si="148"/>
        <v>2565</v>
      </c>
      <c r="B510" s="2" t="str">
        <f t="shared" ca="1" si="149"/>
        <v>fun2525+40</v>
      </c>
      <c r="C510" s="3" t="str">
        <f ca="1">_xlfn.TEXTJOIN(" ",FALSE,OFFSET(program!$B$2,0,A510,1,M510))</f>
        <v>21008 0 -1 -1</v>
      </c>
      <c r="D510" s="4" t="str">
        <f ca="1">IF($H510="data",".dat "&amp;Y510,
IF($H510="str",".str "&amp;_xlfn.TEXTJOIN(" ",FALSE,OFFSET(program!$B$2,0,A510+1,1,M510-1)),
IF(O510&lt;&gt;0,"LD"&amp;O510&amp;"  "&amp;CHOOSE(O510,Y510,Z510)&amp;", "&amp;AA510,
$L510&amp;" "&amp;_xlfn.TEXTJOIN(", ",TRUE,$Y510:$AA510)
)))</f>
        <v>CMP= [start], -1, [SP-1]</v>
      </c>
      <c r="E510" s="19" t="b">
        <f t="shared" ca="1" si="150"/>
        <v>1</v>
      </c>
      <c r="F510" s="5" t="str">
        <f t="shared" ca="1" si="151"/>
        <v>fun2525</v>
      </c>
      <c r="G510" s="5">
        <f t="shared" ca="1" si="152"/>
        <v>2525</v>
      </c>
      <c r="H510" s="5" t="str">
        <f t="shared" si="153"/>
        <v>code</v>
      </c>
      <c r="I510" s="13" t="b">
        <f t="shared" si="154"/>
        <v>0</v>
      </c>
      <c r="J510" s="6">
        <f ca="1">OFFSET(program!$B$2,0,disasm!A510)</f>
        <v>21008</v>
      </c>
      <c r="K510" s="7">
        <f t="shared" ca="1" si="155"/>
        <v>8</v>
      </c>
      <c r="L510" s="7" t="str">
        <f t="shared" ca="1" si="156"/>
        <v>CMP=</v>
      </c>
      <c r="M510" s="7">
        <f t="shared" ca="1" si="157"/>
        <v>4</v>
      </c>
      <c r="N510" s="7">
        <f t="shared" ca="1" si="158"/>
        <v>3</v>
      </c>
      <c r="O510" s="7">
        <f t="shared" ca="1" si="159"/>
        <v>0</v>
      </c>
      <c r="P510" s="8">
        <f t="shared" ca="1" si="160"/>
        <v>0</v>
      </c>
      <c r="Q510" s="8">
        <f t="shared" ca="1" si="161"/>
        <v>1</v>
      </c>
      <c r="R510" s="8">
        <f t="shared" ca="1" si="162"/>
        <v>2</v>
      </c>
      <c r="S510" s="8" t="str">
        <f t="shared" ca="1" si="163"/>
        <v>addr</v>
      </c>
      <c r="T510" s="8" t="str">
        <f t="shared" ca="1" si="164"/>
        <v>num</v>
      </c>
      <c r="U510" s="8" t="str">
        <f t="shared" ca="1" si="165"/>
        <v>num</v>
      </c>
      <c r="V510" s="7">
        <f ca="1">IF(P510="","",OFFSET(program!$B$2,0,disasm!$A510+COLUMN()-COLUMN($V510)+IF($I510,0,1)))</f>
        <v>0</v>
      </c>
      <c r="W510" s="7">
        <f ca="1">IF(Q510="","",OFFSET(program!$B$2,0,disasm!$A510+COLUMN()-COLUMN($V510)+IF($I510,0,1)))</f>
        <v>-1</v>
      </c>
      <c r="X510" s="7">
        <f ca="1">IF(R510="","",OFFSET(program!$B$2,0,disasm!$A510+COLUMN()-COLUMN($V510)+IF($I510,0,1)))</f>
        <v>-1</v>
      </c>
      <c r="Y510" s="3" t="str">
        <f t="shared" ca="1" si="166"/>
        <v>[start]</v>
      </c>
      <c r="Z510" s="3" t="str">
        <f t="shared" ca="1" si="167"/>
        <v>-1</v>
      </c>
      <c r="AA510" s="3" t="str">
        <f t="shared" ca="1" si="168"/>
        <v>[SP-1]</v>
      </c>
      <c r="AB510" s="3" t="str">
        <f ca="1">" "
&amp;AF510
&amp;IF(AND(OR(K510=5,K510=6),MOD(INT(J510/1000),10)=1)," A2","")
&amp;IF(AND(NOT(I510),J510=109,OFFSET(program!$B$2,0,disasm!$A510+1)&gt;0,NOT(ISNUMBER(FIND(" A1 "," "&amp;AF510&amp;" "))))," AUTOLABEL","")
&amp;" "</f>
        <v xml:space="preserve">  </v>
      </c>
    </row>
    <row r="511" spans="1:32" x14ac:dyDescent="0.2">
      <c r="A511" s="1">
        <f t="shared" ca="1" si="148"/>
        <v>2569</v>
      </c>
      <c r="B511" s="2" t="str">
        <f t="shared" ca="1" si="149"/>
        <v>fun2525+44</v>
      </c>
      <c r="C511" s="3" t="str">
        <f ca="1">_xlfn.TEXTJOIN(" ",FALSE,OFFSET(program!$B$2,0,A511,1,M511))</f>
        <v>1205 -1 2576</v>
      </c>
      <c r="D511" s="4" t="str">
        <f ca="1">IF($H511="data",".dat "&amp;Y511,
IF($H511="str",".str "&amp;_xlfn.TEXTJOIN(" ",FALSE,OFFSET(program!$B$2,0,A511+1,1,M511-1)),
IF(O511&lt;&gt;0,"LD"&amp;O511&amp;"  "&amp;CHOOSE(O511,Y511,Z511)&amp;", "&amp;AA511,
$L511&amp;" "&amp;_xlfn.TEXTJOIN(", ",TRUE,$Y511:$AA511)
)))</f>
        <v>J!=0 [SP-1], fun2525+51</v>
      </c>
      <c r="E511" s="19" t="b">
        <f t="shared" ca="1" si="150"/>
        <v>1</v>
      </c>
      <c r="F511" s="5" t="str">
        <f t="shared" ca="1" si="151"/>
        <v>fun2525</v>
      </c>
      <c r="G511" s="5">
        <f t="shared" ca="1" si="152"/>
        <v>2525</v>
      </c>
      <c r="H511" s="5" t="str">
        <f t="shared" si="153"/>
        <v>code</v>
      </c>
      <c r="I511" s="13" t="b">
        <f t="shared" si="154"/>
        <v>0</v>
      </c>
      <c r="J511" s="6">
        <f ca="1">OFFSET(program!$B$2,0,disasm!A511)</f>
        <v>1205</v>
      </c>
      <c r="K511" s="7">
        <f t="shared" ca="1" si="155"/>
        <v>5</v>
      </c>
      <c r="L511" s="7" t="str">
        <f t="shared" ca="1" si="156"/>
        <v>J!=0</v>
      </c>
      <c r="M511" s="7">
        <f t="shared" ca="1" si="157"/>
        <v>3</v>
      </c>
      <c r="N511" s="7">
        <f t="shared" ca="1" si="158"/>
        <v>2</v>
      </c>
      <c r="O511" s="7">
        <f t="shared" ca="1" si="159"/>
        <v>0</v>
      </c>
      <c r="P511" s="8">
        <f t="shared" ca="1" si="160"/>
        <v>2</v>
      </c>
      <c r="Q511" s="8">
        <f t="shared" ca="1" si="161"/>
        <v>1</v>
      </c>
      <c r="R511" s="8" t="str">
        <f t="shared" ca="1" si="162"/>
        <v/>
      </c>
      <c r="S511" s="8" t="str">
        <f t="shared" ca="1" si="163"/>
        <v>num</v>
      </c>
      <c r="T511" s="8" t="str">
        <f t="shared" ca="1" si="164"/>
        <v>addr</v>
      </c>
      <c r="U511" s="8" t="str">
        <f t="shared" ca="1" si="165"/>
        <v/>
      </c>
      <c r="V511" s="7">
        <f ca="1">IF(P511="","",OFFSET(program!$B$2,0,disasm!$A511+COLUMN()-COLUMN($V511)+IF($I511,0,1)))</f>
        <v>-1</v>
      </c>
      <c r="W511" s="7">
        <f ca="1">IF(Q511="","",OFFSET(program!$B$2,0,disasm!$A511+COLUMN()-COLUMN($V511)+IF($I511,0,1)))</f>
        <v>2576</v>
      </c>
      <c r="X511" s="7" t="str">
        <f ca="1">IF(R511="","",OFFSET(program!$B$2,0,disasm!$A511+COLUMN()-COLUMN($V511)+IF($I511,0,1)))</f>
        <v/>
      </c>
      <c r="Y511" s="3" t="str">
        <f t="shared" ca="1" si="166"/>
        <v>[SP-1]</v>
      </c>
      <c r="Z511" s="3" t="str">
        <f t="shared" ca="1" si="167"/>
        <v>fun2525+51</v>
      </c>
      <c r="AA511" s="3" t="str">
        <f t="shared" ca="1" si="168"/>
        <v/>
      </c>
      <c r="AB511" s="3" t="str">
        <f ca="1">" "
&amp;AF511
&amp;IF(AND(OR(K511=5,K511=6),MOD(INT(J511/1000),10)=1)," A2","")
&amp;IF(AND(NOT(I511),J511=109,OFFSET(program!$B$2,0,disasm!$A511+1)&gt;0,NOT(ISNUMBER(FIND(" A1 "," "&amp;AF511&amp;" "))))," AUTOLABEL","")
&amp;" "</f>
        <v xml:space="preserve">  A2 </v>
      </c>
    </row>
    <row r="512" spans="1:32" x14ac:dyDescent="0.2">
      <c r="A512" s="1">
        <f t="shared" ca="1" si="148"/>
        <v>2572</v>
      </c>
      <c r="B512" s="2" t="str">
        <f t="shared" ca="1" si="149"/>
        <v>fun2525+47</v>
      </c>
      <c r="C512" s="3" t="str">
        <f ca="1">_xlfn.TEXTJOIN(" ",FALSE,OFFSET(program!$B$2,0,A512,1,M512))</f>
        <v>1101 0 0 2524</v>
      </c>
      <c r="D512" s="4" t="str">
        <f ca="1">IF($H512="data",".dat "&amp;Y512,
IF($H512="str",".str "&amp;_xlfn.TEXTJOIN(" ",FALSE,OFFSET(program!$B$2,0,A512+1,1,M512-1)),
IF(O512&lt;&gt;0,"LD"&amp;O512&amp;"  "&amp;CHOOSE(O512,Y512,Z512)&amp;", "&amp;AA512,
$L512&amp;" "&amp;_xlfn.TEXTJOIN(", ",TRUE,$Y512:$AA512)
)))</f>
        <v>LD2  0, [fun2505+19]</v>
      </c>
      <c r="E512" s="19" t="b">
        <f t="shared" ca="1" si="150"/>
        <v>1</v>
      </c>
      <c r="F512" s="5" t="str">
        <f t="shared" ca="1" si="151"/>
        <v>fun2525</v>
      </c>
      <c r="G512" s="5">
        <f t="shared" ca="1" si="152"/>
        <v>2525</v>
      </c>
      <c r="H512" s="5" t="str">
        <f t="shared" si="153"/>
        <v>code</v>
      </c>
      <c r="I512" s="13" t="b">
        <f t="shared" si="154"/>
        <v>0</v>
      </c>
      <c r="J512" s="6">
        <f ca="1">OFFSET(program!$B$2,0,disasm!A512)</f>
        <v>1101</v>
      </c>
      <c r="K512" s="7">
        <f t="shared" ca="1" si="155"/>
        <v>1</v>
      </c>
      <c r="L512" s="7" t="str">
        <f t="shared" ca="1" si="156"/>
        <v xml:space="preserve">ADD </v>
      </c>
      <c r="M512" s="7">
        <f t="shared" ca="1" si="157"/>
        <v>4</v>
      </c>
      <c r="N512" s="7">
        <f t="shared" ca="1" si="158"/>
        <v>3</v>
      </c>
      <c r="O512" s="7">
        <f t="shared" ca="1" si="159"/>
        <v>2</v>
      </c>
      <c r="P512" s="8">
        <f t="shared" ca="1" si="160"/>
        <v>1</v>
      </c>
      <c r="Q512" s="8">
        <f t="shared" ca="1" si="161"/>
        <v>1</v>
      </c>
      <c r="R512" s="8">
        <f t="shared" ca="1" si="162"/>
        <v>0</v>
      </c>
      <c r="S512" s="8" t="str">
        <f t="shared" ca="1" si="163"/>
        <v>num</v>
      </c>
      <c r="T512" s="8" t="str">
        <f t="shared" ca="1" si="164"/>
        <v>num</v>
      </c>
      <c r="U512" s="8" t="str">
        <f t="shared" ca="1" si="165"/>
        <v>addr</v>
      </c>
      <c r="V512" s="7">
        <f ca="1">IF(P512="","",OFFSET(program!$B$2,0,disasm!$A512+COLUMN()-COLUMN($V512)+IF($I512,0,1)))</f>
        <v>0</v>
      </c>
      <c r="W512" s="7">
        <f ca="1">IF(Q512="","",OFFSET(program!$B$2,0,disasm!$A512+COLUMN()-COLUMN($V512)+IF($I512,0,1)))</f>
        <v>0</v>
      </c>
      <c r="X512" s="7">
        <f ca="1">IF(R512="","",OFFSET(program!$B$2,0,disasm!$A512+COLUMN()-COLUMN($V512)+IF($I512,0,1)))</f>
        <v>2524</v>
      </c>
      <c r="Y512" s="3" t="str">
        <f t="shared" ca="1" si="166"/>
        <v>0</v>
      </c>
      <c r="Z512" s="3" t="str">
        <f t="shared" ca="1" si="167"/>
        <v>0</v>
      </c>
      <c r="AA512" s="3" t="str">
        <f t="shared" ca="1" si="168"/>
        <v>[fun2505+19]</v>
      </c>
      <c r="AB512" s="3" t="str">
        <f ca="1">" "
&amp;AF512
&amp;IF(AND(OR(K512=5,K512=6),MOD(INT(J512/1000),10)=1)," A2","")
&amp;IF(AND(NOT(I512),J512=109,OFFSET(program!$B$2,0,disasm!$A512+1)&gt;0,NOT(ISNUMBER(FIND(" A1 "," "&amp;AF512&amp;" "))))," AUTOLABEL","")
&amp;" "</f>
        <v xml:space="preserve">  </v>
      </c>
    </row>
    <row r="513" spans="1:28" x14ac:dyDescent="0.2">
      <c r="A513" s="1">
        <f t="shared" ca="1" si="148"/>
        <v>2576</v>
      </c>
      <c r="B513" s="2" t="str">
        <f t="shared" ca="1" si="149"/>
        <v>fun2525+51</v>
      </c>
      <c r="C513" s="3" t="str">
        <f ca="1">_xlfn.TEXTJOIN(" ",FALSE,OFFSET(program!$B$2,0,A513,1,M513))</f>
        <v>20101 0 2524 -4</v>
      </c>
      <c r="D513" s="4" t="str">
        <f ca="1">IF($H513="data",".dat "&amp;Y513,
IF($H513="str",".str "&amp;_xlfn.TEXTJOIN(" ",FALSE,OFFSET(program!$B$2,0,A513+1,1,M513-1)),
IF(O513&lt;&gt;0,"LD"&amp;O513&amp;"  "&amp;CHOOSE(O513,Y513,Z513)&amp;", "&amp;AA513,
$L513&amp;" "&amp;_xlfn.TEXTJOIN(", ",TRUE,$Y513:$AA513)
)))</f>
        <v>LD2  [fun2505+19], [SP-4]</v>
      </c>
      <c r="E513" s="19" t="b">
        <f t="shared" ca="1" si="150"/>
        <v>1</v>
      </c>
      <c r="F513" s="5" t="str">
        <f t="shared" ca="1" si="151"/>
        <v>fun2525</v>
      </c>
      <c r="G513" s="5">
        <f t="shared" ca="1" si="152"/>
        <v>2525</v>
      </c>
      <c r="H513" s="5" t="str">
        <f t="shared" si="153"/>
        <v>code</v>
      </c>
      <c r="I513" s="13" t="b">
        <f t="shared" si="154"/>
        <v>0</v>
      </c>
      <c r="J513" s="6">
        <f ca="1">OFFSET(program!$B$2,0,disasm!A513)</f>
        <v>20101</v>
      </c>
      <c r="K513" s="7">
        <f t="shared" ca="1" si="155"/>
        <v>1</v>
      </c>
      <c r="L513" s="7" t="str">
        <f t="shared" ca="1" si="156"/>
        <v xml:space="preserve">ADD </v>
      </c>
      <c r="M513" s="7">
        <f t="shared" ca="1" si="157"/>
        <v>4</v>
      </c>
      <c r="N513" s="7">
        <f t="shared" ca="1" si="158"/>
        <v>3</v>
      </c>
      <c r="O513" s="7">
        <f t="shared" ca="1" si="159"/>
        <v>2</v>
      </c>
      <c r="P513" s="8">
        <f t="shared" ca="1" si="160"/>
        <v>1</v>
      </c>
      <c r="Q513" s="8">
        <f t="shared" ca="1" si="161"/>
        <v>0</v>
      </c>
      <c r="R513" s="8">
        <f t="shared" ca="1" si="162"/>
        <v>2</v>
      </c>
      <c r="S513" s="8" t="str">
        <f t="shared" ca="1" si="163"/>
        <v>num</v>
      </c>
      <c r="T513" s="8" t="str">
        <f t="shared" ca="1" si="164"/>
        <v>addr</v>
      </c>
      <c r="U513" s="8" t="str">
        <f t="shared" ca="1" si="165"/>
        <v>num</v>
      </c>
      <c r="V513" s="7">
        <f ca="1">IF(P513="","",OFFSET(program!$B$2,0,disasm!$A513+COLUMN()-COLUMN($V513)+IF($I513,0,1)))</f>
        <v>0</v>
      </c>
      <c r="W513" s="7">
        <f ca="1">IF(Q513="","",OFFSET(program!$B$2,0,disasm!$A513+COLUMN()-COLUMN($V513)+IF($I513,0,1)))</f>
        <v>2524</v>
      </c>
      <c r="X513" s="7">
        <f ca="1">IF(R513="","",OFFSET(program!$B$2,0,disasm!$A513+COLUMN()-COLUMN($V513)+IF($I513,0,1)))</f>
        <v>-4</v>
      </c>
      <c r="Y513" s="3" t="str">
        <f t="shared" ca="1" si="166"/>
        <v>0</v>
      </c>
      <c r="Z513" s="3" t="str">
        <f t="shared" ca="1" si="167"/>
        <v>[fun2505+19]</v>
      </c>
      <c r="AA513" s="3" t="str">
        <f t="shared" ca="1" si="168"/>
        <v>[SP-4]</v>
      </c>
      <c r="AB513" s="3" t="str">
        <f ca="1">" "
&amp;AF513
&amp;IF(AND(OR(K513=5,K513=6),MOD(INT(J513/1000),10)=1)," A2","")
&amp;IF(AND(NOT(I513),J513=109,OFFSET(program!$B$2,0,disasm!$A513+1)&gt;0,NOT(ISNUMBER(FIND(" A1 "," "&amp;AF513&amp;" "))))," AUTOLABEL","")
&amp;" "</f>
        <v xml:space="preserve">  </v>
      </c>
    </row>
    <row r="514" spans="1:28" x14ac:dyDescent="0.2">
      <c r="A514" s="1">
        <f t="shared" ca="1" si="148"/>
        <v>2580</v>
      </c>
      <c r="B514" s="2" t="str">
        <f t="shared" ca="1" si="149"/>
        <v>fun2525+55</v>
      </c>
      <c r="C514" s="3" t="str">
        <f ca="1">_xlfn.TEXTJOIN(" ",FALSE,OFFSET(program!$B$2,0,A514,1,M514))</f>
        <v>109 -5</v>
      </c>
      <c r="D514" s="4" t="str">
        <f ca="1">IF($H514="data",".dat "&amp;Y514,
IF($H514="str",".str "&amp;_xlfn.TEXTJOIN(" ",FALSE,OFFSET(program!$B$2,0,A514+1,1,M514-1)),
IF(O514&lt;&gt;0,"LD"&amp;O514&amp;"  "&amp;CHOOSE(O514,Y514,Z514)&amp;", "&amp;AA514,
$L514&amp;" "&amp;_xlfn.TEXTJOIN(", ",TRUE,$Y514:$AA514)
)))</f>
        <v>SP+  -5</v>
      </c>
      <c r="E514" s="19" t="b">
        <f t="shared" ca="1" si="150"/>
        <v>1</v>
      </c>
      <c r="F514" s="5" t="str">
        <f t="shared" ca="1" si="151"/>
        <v>fun2525</v>
      </c>
      <c r="G514" s="5">
        <f t="shared" ca="1" si="152"/>
        <v>2525</v>
      </c>
      <c r="H514" s="5" t="str">
        <f t="shared" si="153"/>
        <v>code</v>
      </c>
      <c r="I514" s="13" t="b">
        <f t="shared" si="154"/>
        <v>0</v>
      </c>
      <c r="J514" s="6">
        <f ca="1">OFFSET(program!$B$2,0,disasm!A514)</f>
        <v>109</v>
      </c>
      <c r="K514" s="7">
        <f t="shared" ca="1" si="155"/>
        <v>9</v>
      </c>
      <c r="L514" s="7" t="str">
        <f t="shared" ca="1" si="156"/>
        <v xml:space="preserve">SP+ </v>
      </c>
      <c r="M514" s="7">
        <f t="shared" ca="1" si="157"/>
        <v>2</v>
      </c>
      <c r="N514" s="7">
        <f t="shared" ca="1" si="158"/>
        <v>1</v>
      </c>
      <c r="O514" s="7">
        <f t="shared" ca="1" si="159"/>
        <v>0</v>
      </c>
      <c r="P514" s="8">
        <f t="shared" ca="1" si="160"/>
        <v>1</v>
      </c>
      <c r="Q514" s="8" t="str">
        <f t="shared" ca="1" si="161"/>
        <v/>
      </c>
      <c r="R514" s="8" t="str">
        <f t="shared" ca="1" si="162"/>
        <v/>
      </c>
      <c r="S514" s="8" t="str">
        <f t="shared" ca="1" si="163"/>
        <v>num</v>
      </c>
      <c r="T514" s="8" t="str">
        <f t="shared" ca="1" si="164"/>
        <v/>
      </c>
      <c r="U514" s="8" t="str">
        <f t="shared" ca="1" si="165"/>
        <v/>
      </c>
      <c r="V514" s="7">
        <f ca="1">IF(P514="","",OFFSET(program!$B$2,0,disasm!$A514+COLUMN()-COLUMN($V514)+IF($I514,0,1)))</f>
        <v>-5</v>
      </c>
      <c r="W514" s="7" t="str">
        <f ca="1">IF(Q514="","",OFFSET(program!$B$2,0,disasm!$A514+COLUMN()-COLUMN($V514)+IF($I514,0,1)))</f>
        <v/>
      </c>
      <c r="X514" s="7" t="str">
        <f ca="1">IF(R514="","",OFFSET(program!$B$2,0,disasm!$A514+COLUMN()-COLUMN($V514)+IF($I514,0,1)))</f>
        <v/>
      </c>
      <c r="Y514" s="3" t="str">
        <f t="shared" ca="1" si="166"/>
        <v>-5</v>
      </c>
      <c r="Z514" s="3" t="str">
        <f t="shared" ca="1" si="167"/>
        <v/>
      </c>
      <c r="AA514" s="3" t="str">
        <f t="shared" ca="1" si="168"/>
        <v/>
      </c>
      <c r="AB514" s="3" t="str">
        <f ca="1">" "
&amp;AF514
&amp;IF(AND(OR(K514=5,K514=6),MOD(INT(J514/1000),10)=1)," A2","")
&amp;IF(AND(NOT(I514),J514=109,OFFSET(program!$B$2,0,disasm!$A514+1)&gt;0,NOT(ISNUMBER(FIND(" A1 "," "&amp;AF514&amp;" "))))," AUTOLABEL","")
&amp;" "</f>
        <v xml:space="preserve">  </v>
      </c>
    </row>
    <row r="515" spans="1:28" x14ac:dyDescent="0.2">
      <c r="A515" s="1">
        <f t="shared" ref="A515:A578" ca="1" si="169">A514+M514</f>
        <v>2582</v>
      </c>
      <c r="B515" s="2" t="str">
        <f t="shared" ref="B515:B578" ca="1" si="170">$F515
&amp;IF(ISBLANK(AC515),
    IF($A515=$G515,
        "",
        "+"&amp;$A515-$G515
    ),
    "."&amp;AC515
)</f>
        <v>fun2525+57</v>
      </c>
      <c r="C515" s="3" t="str">
        <f ca="1">_xlfn.TEXTJOIN(" ",FALSE,OFFSET(program!$B$2,0,A515,1,M515))</f>
        <v>2105 1 0</v>
      </c>
      <c r="D515" s="4" t="str">
        <f ca="1">IF($H515="data",".dat "&amp;Y515,
IF($H515="str",".str "&amp;_xlfn.TEXTJOIN(" ",FALSE,OFFSET(program!$B$2,0,A515+1,1,M515-1)),
IF(O515&lt;&gt;0,"LD"&amp;O515&amp;"  "&amp;CHOOSE(O515,Y515,Z515)&amp;", "&amp;AA515,
$L515&amp;" "&amp;_xlfn.TEXTJOIN(", ",TRUE,$Y515:$AA515)
)))</f>
        <v>J!=0 1, [SP+0]</v>
      </c>
      <c r="E515" s="19" t="b">
        <f t="shared" ref="E515:E578" ca="1" si="171">IF(G515&lt;&gt;G514,NOT(E514),E514)</f>
        <v>1</v>
      </c>
      <c r="F515" s="5" t="str">
        <f t="shared" ref="F515:F578" ca="1" si="172">IF(ISBLANK($AE515),
    IF(ISNUMBER(FIND(" AUTOLABEL ",AB515)),IF(I515,"data","fun")&amp;A515,F514),
    $AE515
)</f>
        <v>fun2525</v>
      </c>
      <c r="G515" s="5">
        <f t="shared" ref="G515:G578" ca="1" si="173">IF(AND(ISBLANK($AE515),NOT(ISNUMBER(FIND(" AUTOLABEL ",AB515)))),G514,$A515)</f>
        <v>2525</v>
      </c>
      <c r="H515" s="5" t="str">
        <f t="shared" ref="H515:H578" si="174">IF(ISNUMBER(FIND(" STR "," "&amp;AF515&amp;" ")),"str",
IF(ISNUMBER(FIND(" CODE "," "&amp;AF515&amp;" ")),"code",
IF(ISNUMBER(FIND(" DATA "," "&amp;AF515&amp;" ")),"data",
$H514
)))</f>
        <v>code</v>
      </c>
      <c r="I515" s="13" t="b">
        <f t="shared" ref="I515:I578" si="175">H515&lt;&gt;"code"</f>
        <v>0</v>
      </c>
      <c r="J515" s="6">
        <f ca="1">OFFSET(program!$B$2,0,disasm!A515)</f>
        <v>2105</v>
      </c>
      <c r="K515" s="7">
        <f t="shared" ref="K515:K578" ca="1" si="176">MOD($J515,100)</f>
        <v>5</v>
      </c>
      <c r="L515" s="7" t="str">
        <f t="shared" ref="L515:L578" ca="1" si="177">IF(K515=99,"END",CHOOSE(K515,"ADD ","MUL ","IN  ","OUT ","J!=0","J=0 ","CMP&lt;","CMP=","SP+ "))</f>
        <v>J!=0</v>
      </c>
      <c r="M515" s="7">
        <f t="shared" ref="M515:M578" ca="1" si="178">IF($H515="data",1,IF($H515="str",$J515+1,N515+1))</f>
        <v>3</v>
      </c>
      <c r="N515" s="7">
        <f t="shared" ref="N515:N578" ca="1" si="179">IF($I515,1,IFERROR(CHOOSE($K515,3,3,1,1,2,2,3,3,1),0))</f>
        <v>2</v>
      </c>
      <c r="O515" s="7">
        <f t="shared" ref="O515:O578" ca="1" si="180">IF(I515,0,IF(OR(AND(K515=1,P515=1,V515=0),AND(K515=2,P515=1,V515=1)),2,IF(OR(AND(K515=1,Q515=1,W515=0),AND(K515=2,Q515=1,W515=1)),1,0)))</f>
        <v>0</v>
      </c>
      <c r="P515" s="8">
        <f t="shared" ref="P515:P578" ca="1" si="181">IF(I515,1,IF($N515&gt;=1,MOD(INT($J515/100),10),""))</f>
        <v>1</v>
      </c>
      <c r="Q515" s="8">
        <f t="shared" ref="Q515:Q578" ca="1" si="182">IF($N515&gt;=2,MOD(INT($J515/1000),10),"")</f>
        <v>2</v>
      </c>
      <c r="R515" s="8" t="str">
        <f t="shared" ref="R515:R578" ca="1" si="183">IF($N515&gt;=3,MOD(INT($J515/10000),10),"")</f>
        <v/>
      </c>
      <c r="S515" s="8" t="str">
        <f t="shared" ref="S515:S578" ca="1" si="184">IF(P515="","",
    IF(ISNUMBER(FIND(" A"&amp;S$1&amp;" ",$AB515)),"addr",
        IF(ISNUMBER(FIND(" C"&amp;S$1&amp;" ",$AB515)),"char",
            CHOOSE(P515+1,"addr","num","num")
        )
    )
)</f>
        <v>num</v>
      </c>
      <c r="T515" s="8" t="str">
        <f t="shared" ref="T515:T578" ca="1" si="185">IF(Q515="","",
    IF(ISNUMBER(FIND(" A"&amp;T$1&amp;" ",$AB515)),"addr",
        IF(ISNUMBER(FIND(" C"&amp;T$1&amp;" ",$AB515)),"char",
            CHOOSE(Q515+1,"addr","num","num")
        )
    )
)</f>
        <v>num</v>
      </c>
      <c r="U515" s="8" t="str">
        <f t="shared" ref="U515:U578" ca="1" si="186">IF(R515="","",
    IF(ISNUMBER(FIND(" A"&amp;U$1&amp;" ",$AB515)),"addr",
        IF(ISNUMBER(FIND(" C"&amp;U$1&amp;" ",$AB515)),"char",
            CHOOSE(R515+1,"addr","num","num")
        )
    )
)</f>
        <v/>
      </c>
      <c r="V515" s="7">
        <f ca="1">IF(P515="","",OFFSET(program!$B$2,0,disasm!$A515+COLUMN()-COLUMN($V515)+IF($I515,0,1)))</f>
        <v>1</v>
      </c>
      <c r="W515" s="7">
        <f ca="1">IF(Q515="","",OFFSET(program!$B$2,0,disasm!$A515+COLUMN()-COLUMN($V515)+IF($I515,0,1)))</f>
        <v>0</v>
      </c>
      <c r="X515" s="7" t="str">
        <f ca="1">IF(R515="","",OFFSET(program!$B$2,0,disasm!$A515+COLUMN()-COLUMN($V515)+IF($I515,0,1)))</f>
        <v/>
      </c>
      <c r="Y515" s="3" t="str">
        <f t="shared" ref="Y515:Y578" ca="1" si="187">IF(P515="","",
  SUBSTITUTE(SUBSTITUTE(
    CHOOSE(1+P515,"[val]","val","[SP+val]"),
    "val",
    IF(S515="char","'"&amp;CHAR(V515)&amp;"'",
      IF(S515="addr",
        INDEX($B:$B,MATCH(V515,$A:$A,1))
          &amp; IF(INDEX($A:$A,MATCH(V515,$A:$A,1)) &lt; V515, ".a"&amp;(V515 - INDEX($A:$A,MATCH(V515,$A:$A,1))),""),
        V515
       )
    )
  ),"+-","-")
)</f>
        <v>1</v>
      </c>
      <c r="Z515" s="3" t="str">
        <f t="shared" ref="Z515:Z578" ca="1" si="188">IF(Q515="","",
  SUBSTITUTE(SUBSTITUTE(
    CHOOSE(1+Q515,"[val]","val","[SP+val]"),
    "val",
    IF(T515="char","'"&amp;CHAR(W515)&amp;"'",
      IF(T515="addr",
        INDEX($B:$B,MATCH(W515,$A:$A,1))
          &amp; IF(INDEX($A:$A,MATCH(W515,$A:$A,1)) &lt; W515, ".a"&amp;(W515 - INDEX($A:$A,MATCH(W515,$A:$A,1))),""),
        W515
       )
    )
  ),"+-","-")
)</f>
        <v>[SP+0]</v>
      </c>
      <c r="AA515" s="3" t="str">
        <f t="shared" ref="AA515:AA578" ca="1" si="189">IF(R515="","",
  SUBSTITUTE(SUBSTITUTE(
    CHOOSE(1+R515,"[val]","val","[SP+val]"),
    "val",
    IF(U515="char","'"&amp;CHAR(X515)&amp;"'",
      IF(U515="addr",
        INDEX($B:$B,MATCH(X515,$A:$A,1))
          &amp; IF(INDEX($A:$A,MATCH(X515,$A:$A,1)) &lt; X515, ".a"&amp;(X515 - INDEX($A:$A,MATCH(X515,$A:$A,1))),""),
        X515
       )
    )
  ),"+-","-")
)</f>
        <v/>
      </c>
      <c r="AB515" s="3" t="str">
        <f ca="1">" "
&amp;AF515
&amp;IF(AND(OR(K515=5,K515=6),MOD(INT(J515/1000),10)=1)," A2","")
&amp;IF(AND(NOT(I515),J515=109,OFFSET(program!$B$2,0,disasm!$A515+1)&gt;0,NOT(ISNUMBER(FIND(" A1 "," "&amp;AF515&amp;" "))))," AUTOLABEL","")
&amp;" "</f>
        <v xml:space="preserve">  </v>
      </c>
    </row>
    <row r="516" spans="1:28" x14ac:dyDescent="0.2">
      <c r="A516" s="1">
        <f t="shared" ca="1" si="169"/>
        <v>2585</v>
      </c>
      <c r="B516" s="2" t="str">
        <f t="shared" ca="1" si="170"/>
        <v>fun2585</v>
      </c>
      <c r="C516" s="3" t="str">
        <f ca="1">_xlfn.TEXTJOIN(" ",FALSE,OFFSET(program!$B$2,0,A516,1,M516))</f>
        <v>109 5</v>
      </c>
      <c r="D516" s="4" t="str">
        <f ca="1">IF($H516="data",".dat "&amp;Y516,
IF($H516="str",".str "&amp;_xlfn.TEXTJOIN(" ",FALSE,OFFSET(program!$B$2,0,A516+1,1,M516-1)),
IF(O516&lt;&gt;0,"LD"&amp;O516&amp;"  "&amp;CHOOSE(O516,Y516,Z516)&amp;", "&amp;AA516,
$L516&amp;" "&amp;_xlfn.TEXTJOIN(", ",TRUE,$Y516:$AA516)
)))</f>
        <v>SP+  5</v>
      </c>
      <c r="E516" s="19" t="b">
        <f t="shared" ca="1" si="171"/>
        <v>0</v>
      </c>
      <c r="F516" s="5" t="str">
        <f t="shared" ca="1" si="172"/>
        <v>fun2585</v>
      </c>
      <c r="G516" s="5">
        <f t="shared" ca="1" si="173"/>
        <v>2585</v>
      </c>
      <c r="H516" s="5" t="str">
        <f t="shared" si="174"/>
        <v>code</v>
      </c>
      <c r="I516" s="13" t="b">
        <f t="shared" si="175"/>
        <v>0</v>
      </c>
      <c r="J516" s="6">
        <f ca="1">OFFSET(program!$B$2,0,disasm!A516)</f>
        <v>109</v>
      </c>
      <c r="K516" s="7">
        <f t="shared" ca="1" si="176"/>
        <v>9</v>
      </c>
      <c r="L516" s="7" t="str">
        <f t="shared" ca="1" si="177"/>
        <v xml:space="preserve">SP+ </v>
      </c>
      <c r="M516" s="7">
        <f t="shared" ca="1" si="178"/>
        <v>2</v>
      </c>
      <c r="N516" s="7">
        <f t="shared" ca="1" si="179"/>
        <v>1</v>
      </c>
      <c r="O516" s="7">
        <f t="shared" ca="1" si="180"/>
        <v>0</v>
      </c>
      <c r="P516" s="8">
        <f t="shared" ca="1" si="181"/>
        <v>1</v>
      </c>
      <c r="Q516" s="8" t="str">
        <f t="shared" ca="1" si="182"/>
        <v/>
      </c>
      <c r="R516" s="8" t="str">
        <f t="shared" ca="1" si="183"/>
        <v/>
      </c>
      <c r="S516" s="8" t="str">
        <f t="shared" ca="1" si="184"/>
        <v>num</v>
      </c>
      <c r="T516" s="8" t="str">
        <f t="shared" ca="1" si="185"/>
        <v/>
      </c>
      <c r="U516" s="8" t="str">
        <f t="shared" ca="1" si="186"/>
        <v/>
      </c>
      <c r="V516" s="7">
        <f ca="1">IF(P516="","",OFFSET(program!$B$2,0,disasm!$A516+COLUMN()-COLUMN($V516)+IF($I516,0,1)))</f>
        <v>5</v>
      </c>
      <c r="W516" s="7" t="str">
        <f ca="1">IF(Q516="","",OFFSET(program!$B$2,0,disasm!$A516+COLUMN()-COLUMN($V516)+IF($I516,0,1)))</f>
        <v/>
      </c>
      <c r="X516" s="7" t="str">
        <f ca="1">IF(R516="","",OFFSET(program!$B$2,0,disasm!$A516+COLUMN()-COLUMN($V516)+IF($I516,0,1)))</f>
        <v/>
      </c>
      <c r="Y516" s="3" t="str">
        <f t="shared" ca="1" si="187"/>
        <v>5</v>
      </c>
      <c r="Z516" s="3" t="str">
        <f t="shared" ca="1" si="188"/>
        <v/>
      </c>
      <c r="AA516" s="3" t="str">
        <f t="shared" ca="1" si="189"/>
        <v/>
      </c>
      <c r="AB516" s="3" t="str">
        <f ca="1">" "
&amp;AF516
&amp;IF(AND(OR(K516=5,K516=6),MOD(INT(J516/1000),10)=1)," A2","")
&amp;IF(AND(NOT(I516),J516=109,OFFSET(program!$B$2,0,disasm!$A516+1)&gt;0,NOT(ISNUMBER(FIND(" A1 "," "&amp;AF516&amp;" "))))," AUTOLABEL","")
&amp;" "</f>
        <v xml:space="preserve">  AUTOLABEL </v>
      </c>
    </row>
    <row r="517" spans="1:28" x14ac:dyDescent="0.2">
      <c r="A517" s="1">
        <f t="shared" ca="1" si="169"/>
        <v>2587</v>
      </c>
      <c r="B517" s="2" t="str">
        <f t="shared" ca="1" si="170"/>
        <v>fun2585+2</v>
      </c>
      <c r="C517" s="3" t="str">
        <f ca="1">_xlfn.TEXTJOIN(" ",FALSE,OFFSET(program!$B$2,0,A517,1,M517))</f>
        <v>22201 -4 -3 -4</v>
      </c>
      <c r="D517" s="4" t="str">
        <f ca="1">IF($H517="data",".dat "&amp;Y517,
IF($H517="str",".str "&amp;_xlfn.TEXTJOIN(" ",FALSE,OFFSET(program!$B$2,0,A517+1,1,M517-1)),
IF(O517&lt;&gt;0,"LD"&amp;O517&amp;"  "&amp;CHOOSE(O517,Y517,Z517)&amp;", "&amp;AA517,
$L517&amp;" "&amp;_xlfn.TEXTJOIN(", ",TRUE,$Y517:$AA517)
)))</f>
        <v>ADD  [SP-4], [SP-3], [SP-4]</v>
      </c>
      <c r="E517" s="19" t="b">
        <f t="shared" ca="1" si="171"/>
        <v>0</v>
      </c>
      <c r="F517" s="5" t="str">
        <f t="shared" ca="1" si="172"/>
        <v>fun2585</v>
      </c>
      <c r="G517" s="5">
        <f t="shared" ca="1" si="173"/>
        <v>2585</v>
      </c>
      <c r="H517" s="5" t="str">
        <f t="shared" si="174"/>
        <v>code</v>
      </c>
      <c r="I517" s="13" t="b">
        <f t="shared" si="175"/>
        <v>0</v>
      </c>
      <c r="J517" s="6">
        <f ca="1">OFFSET(program!$B$2,0,disasm!A517)</f>
        <v>22201</v>
      </c>
      <c r="K517" s="7">
        <f t="shared" ca="1" si="176"/>
        <v>1</v>
      </c>
      <c r="L517" s="7" t="str">
        <f t="shared" ca="1" si="177"/>
        <v xml:space="preserve">ADD </v>
      </c>
      <c r="M517" s="7">
        <f t="shared" ca="1" si="178"/>
        <v>4</v>
      </c>
      <c r="N517" s="7">
        <f t="shared" ca="1" si="179"/>
        <v>3</v>
      </c>
      <c r="O517" s="7">
        <f t="shared" ca="1" si="180"/>
        <v>0</v>
      </c>
      <c r="P517" s="8">
        <f t="shared" ca="1" si="181"/>
        <v>2</v>
      </c>
      <c r="Q517" s="8">
        <f t="shared" ca="1" si="182"/>
        <v>2</v>
      </c>
      <c r="R517" s="8">
        <f t="shared" ca="1" si="183"/>
        <v>2</v>
      </c>
      <c r="S517" s="8" t="str">
        <f t="shared" ca="1" si="184"/>
        <v>num</v>
      </c>
      <c r="T517" s="8" t="str">
        <f t="shared" ca="1" si="185"/>
        <v>num</v>
      </c>
      <c r="U517" s="8" t="str">
        <f t="shared" ca="1" si="186"/>
        <v>num</v>
      </c>
      <c r="V517" s="7">
        <f ca="1">IF(P517="","",OFFSET(program!$B$2,0,disasm!$A517+COLUMN()-COLUMN($V517)+IF($I517,0,1)))</f>
        <v>-4</v>
      </c>
      <c r="W517" s="7">
        <f ca="1">IF(Q517="","",OFFSET(program!$B$2,0,disasm!$A517+COLUMN()-COLUMN($V517)+IF($I517,0,1)))</f>
        <v>-3</v>
      </c>
      <c r="X517" s="7">
        <f ca="1">IF(R517="","",OFFSET(program!$B$2,0,disasm!$A517+COLUMN()-COLUMN($V517)+IF($I517,0,1)))</f>
        <v>-4</v>
      </c>
      <c r="Y517" s="3" t="str">
        <f t="shared" ca="1" si="187"/>
        <v>[SP-4]</v>
      </c>
      <c r="Z517" s="3" t="str">
        <f t="shared" ca="1" si="188"/>
        <v>[SP-3]</v>
      </c>
      <c r="AA517" s="3" t="str">
        <f t="shared" ca="1" si="189"/>
        <v>[SP-4]</v>
      </c>
      <c r="AB517" s="3" t="str">
        <f ca="1">" "
&amp;AF517
&amp;IF(AND(OR(K517=5,K517=6),MOD(INT(J517/1000),10)=1)," A2","")
&amp;IF(AND(NOT(I517),J517=109,OFFSET(program!$B$2,0,disasm!$A517+1)&gt;0,NOT(ISNUMBER(FIND(" A1 "," "&amp;AF517&amp;" "))))," AUTOLABEL","")
&amp;" "</f>
        <v xml:space="preserve">  </v>
      </c>
    </row>
    <row r="518" spans="1:28" x14ac:dyDescent="0.2">
      <c r="A518" s="1">
        <f t="shared" ca="1" si="169"/>
        <v>2591</v>
      </c>
      <c r="B518" s="2" t="str">
        <f t="shared" ca="1" si="170"/>
        <v>fun2585+6</v>
      </c>
      <c r="C518" s="3" t="str">
        <f ca="1">_xlfn.TEXTJOIN(" ",FALSE,OFFSET(program!$B$2,0,A518,1,M518))</f>
        <v>22201 -4 -2 -4</v>
      </c>
      <c r="D518" s="4" t="str">
        <f ca="1">IF($H518="data",".dat "&amp;Y518,
IF($H518="str",".str "&amp;_xlfn.TEXTJOIN(" ",FALSE,OFFSET(program!$B$2,0,A518+1,1,M518-1)),
IF(O518&lt;&gt;0,"LD"&amp;O518&amp;"  "&amp;CHOOSE(O518,Y518,Z518)&amp;", "&amp;AA518,
$L518&amp;" "&amp;_xlfn.TEXTJOIN(", ",TRUE,$Y518:$AA518)
)))</f>
        <v>ADD  [SP-4], [SP-2], [SP-4]</v>
      </c>
      <c r="E518" s="19" t="b">
        <f t="shared" ca="1" si="171"/>
        <v>0</v>
      </c>
      <c r="F518" s="5" t="str">
        <f t="shared" ca="1" si="172"/>
        <v>fun2585</v>
      </c>
      <c r="G518" s="5">
        <f t="shared" ca="1" si="173"/>
        <v>2585</v>
      </c>
      <c r="H518" s="5" t="str">
        <f t="shared" si="174"/>
        <v>code</v>
      </c>
      <c r="I518" s="13" t="b">
        <f t="shared" si="175"/>
        <v>0</v>
      </c>
      <c r="J518" s="6">
        <f ca="1">OFFSET(program!$B$2,0,disasm!A518)</f>
        <v>22201</v>
      </c>
      <c r="K518" s="7">
        <f t="shared" ca="1" si="176"/>
        <v>1</v>
      </c>
      <c r="L518" s="7" t="str">
        <f t="shared" ca="1" si="177"/>
        <v xml:space="preserve">ADD </v>
      </c>
      <c r="M518" s="7">
        <f t="shared" ca="1" si="178"/>
        <v>4</v>
      </c>
      <c r="N518" s="7">
        <f t="shared" ca="1" si="179"/>
        <v>3</v>
      </c>
      <c r="O518" s="7">
        <f t="shared" ca="1" si="180"/>
        <v>0</v>
      </c>
      <c r="P518" s="8">
        <f t="shared" ca="1" si="181"/>
        <v>2</v>
      </c>
      <c r="Q518" s="8">
        <f t="shared" ca="1" si="182"/>
        <v>2</v>
      </c>
      <c r="R518" s="8">
        <f t="shared" ca="1" si="183"/>
        <v>2</v>
      </c>
      <c r="S518" s="8" t="str">
        <f t="shared" ca="1" si="184"/>
        <v>num</v>
      </c>
      <c r="T518" s="8" t="str">
        <f t="shared" ca="1" si="185"/>
        <v>num</v>
      </c>
      <c r="U518" s="8" t="str">
        <f t="shared" ca="1" si="186"/>
        <v>num</v>
      </c>
      <c r="V518" s="7">
        <f ca="1">IF(P518="","",OFFSET(program!$B$2,0,disasm!$A518+COLUMN()-COLUMN($V518)+IF($I518,0,1)))</f>
        <v>-4</v>
      </c>
      <c r="W518" s="7">
        <f ca="1">IF(Q518="","",OFFSET(program!$B$2,0,disasm!$A518+COLUMN()-COLUMN($V518)+IF($I518,0,1)))</f>
        <v>-2</v>
      </c>
      <c r="X518" s="7">
        <f ca="1">IF(R518="","",OFFSET(program!$B$2,0,disasm!$A518+COLUMN()-COLUMN($V518)+IF($I518,0,1)))</f>
        <v>-4</v>
      </c>
      <c r="Y518" s="3" t="str">
        <f t="shared" ca="1" si="187"/>
        <v>[SP-4]</v>
      </c>
      <c r="Z518" s="3" t="str">
        <f t="shared" ca="1" si="188"/>
        <v>[SP-2]</v>
      </c>
      <c r="AA518" s="3" t="str">
        <f t="shared" ca="1" si="189"/>
        <v>[SP-4]</v>
      </c>
      <c r="AB518" s="3" t="str">
        <f ca="1">" "
&amp;AF518
&amp;IF(AND(OR(K518=5,K518=6),MOD(INT(J518/1000),10)=1)," A2","")
&amp;IF(AND(NOT(I518),J518=109,OFFSET(program!$B$2,0,disasm!$A518+1)&gt;0,NOT(ISNUMBER(FIND(" A1 "," "&amp;AF518&amp;" "))))," AUTOLABEL","")
&amp;" "</f>
        <v xml:space="preserve">  </v>
      </c>
    </row>
    <row r="519" spans="1:28" x14ac:dyDescent="0.2">
      <c r="A519" s="1">
        <f t="shared" ca="1" si="169"/>
        <v>2595</v>
      </c>
      <c r="B519" s="2" t="str">
        <f t="shared" ca="1" si="170"/>
        <v>fun2585+10</v>
      </c>
      <c r="C519" s="3" t="str">
        <f ca="1">_xlfn.TEXTJOIN(" ",FALSE,OFFSET(program!$B$2,0,A519,1,M519))</f>
        <v>21208 -4 10 -1</v>
      </c>
      <c r="D519" s="4" t="str">
        <f ca="1">IF($H519="data",".dat "&amp;Y519,
IF($H519="str",".str "&amp;_xlfn.TEXTJOIN(" ",FALSE,OFFSET(program!$B$2,0,A519+1,1,M519-1)),
IF(O519&lt;&gt;0,"LD"&amp;O519&amp;"  "&amp;CHOOSE(O519,Y519,Z519)&amp;", "&amp;AA519,
$L519&amp;" "&amp;_xlfn.TEXTJOIN(", ",TRUE,$Y519:$AA519)
)))</f>
        <v>CMP= [SP-4], 10, [SP-1]</v>
      </c>
      <c r="E519" s="19" t="b">
        <f t="shared" ca="1" si="171"/>
        <v>0</v>
      </c>
      <c r="F519" s="5" t="str">
        <f t="shared" ca="1" si="172"/>
        <v>fun2585</v>
      </c>
      <c r="G519" s="5">
        <f t="shared" ca="1" si="173"/>
        <v>2585</v>
      </c>
      <c r="H519" s="5" t="str">
        <f t="shared" si="174"/>
        <v>code</v>
      </c>
      <c r="I519" s="13" t="b">
        <f t="shared" si="175"/>
        <v>0</v>
      </c>
      <c r="J519" s="6">
        <f ca="1">OFFSET(program!$B$2,0,disasm!A519)</f>
        <v>21208</v>
      </c>
      <c r="K519" s="7">
        <f t="shared" ca="1" si="176"/>
        <v>8</v>
      </c>
      <c r="L519" s="7" t="str">
        <f t="shared" ca="1" si="177"/>
        <v>CMP=</v>
      </c>
      <c r="M519" s="7">
        <f t="shared" ca="1" si="178"/>
        <v>4</v>
      </c>
      <c r="N519" s="7">
        <f t="shared" ca="1" si="179"/>
        <v>3</v>
      </c>
      <c r="O519" s="7">
        <f t="shared" ca="1" si="180"/>
        <v>0</v>
      </c>
      <c r="P519" s="8">
        <f t="shared" ca="1" si="181"/>
        <v>2</v>
      </c>
      <c r="Q519" s="8">
        <f t="shared" ca="1" si="182"/>
        <v>1</v>
      </c>
      <c r="R519" s="8">
        <f t="shared" ca="1" si="183"/>
        <v>2</v>
      </c>
      <c r="S519" s="8" t="str">
        <f t="shared" ca="1" si="184"/>
        <v>num</v>
      </c>
      <c r="T519" s="8" t="str">
        <f t="shared" ca="1" si="185"/>
        <v>num</v>
      </c>
      <c r="U519" s="8" t="str">
        <f t="shared" ca="1" si="186"/>
        <v>num</v>
      </c>
      <c r="V519" s="7">
        <f ca="1">IF(P519="","",OFFSET(program!$B$2,0,disasm!$A519+COLUMN()-COLUMN($V519)+IF($I519,0,1)))</f>
        <v>-4</v>
      </c>
      <c r="W519" s="7">
        <f ca="1">IF(Q519="","",OFFSET(program!$B$2,0,disasm!$A519+COLUMN()-COLUMN($V519)+IF($I519,0,1)))</f>
        <v>10</v>
      </c>
      <c r="X519" s="7">
        <f ca="1">IF(R519="","",OFFSET(program!$B$2,0,disasm!$A519+COLUMN()-COLUMN($V519)+IF($I519,0,1)))</f>
        <v>-1</v>
      </c>
      <c r="Y519" s="3" t="str">
        <f t="shared" ca="1" si="187"/>
        <v>[SP-4]</v>
      </c>
      <c r="Z519" s="3" t="str">
        <f t="shared" ca="1" si="188"/>
        <v>10</v>
      </c>
      <c r="AA519" s="3" t="str">
        <f t="shared" ca="1" si="189"/>
        <v>[SP-1]</v>
      </c>
      <c r="AB519" s="3" t="str">
        <f ca="1">" "
&amp;AF519
&amp;IF(AND(OR(K519=5,K519=6),MOD(INT(J519/1000),10)=1)," A2","")
&amp;IF(AND(NOT(I519),J519=109,OFFSET(program!$B$2,0,disasm!$A519+1)&gt;0,NOT(ISNUMBER(FIND(" A1 "," "&amp;AF519&amp;" "))))," AUTOLABEL","")
&amp;" "</f>
        <v xml:space="preserve">  </v>
      </c>
    </row>
    <row r="520" spans="1:28" x14ac:dyDescent="0.2">
      <c r="A520" s="1">
        <f t="shared" ca="1" si="169"/>
        <v>2599</v>
      </c>
      <c r="B520" s="2" t="str">
        <f t="shared" ca="1" si="170"/>
        <v>fun2585+14</v>
      </c>
      <c r="C520" s="3" t="str">
        <f ca="1">_xlfn.TEXTJOIN(" ",FALSE,OFFSET(program!$B$2,0,A520,1,M520))</f>
        <v>1206 -1 2606</v>
      </c>
      <c r="D520" s="4" t="str">
        <f ca="1">IF($H520="data",".dat "&amp;Y520,
IF($H520="str",".str "&amp;_xlfn.TEXTJOIN(" ",FALSE,OFFSET(program!$B$2,0,A520+1,1,M520-1)),
IF(O520&lt;&gt;0,"LD"&amp;O520&amp;"  "&amp;CHOOSE(O520,Y520,Z520)&amp;", "&amp;AA520,
$L520&amp;" "&amp;_xlfn.TEXTJOIN(", ",TRUE,$Y520:$AA520)
)))</f>
        <v>J=0  [SP-1], fun2585+21</v>
      </c>
      <c r="E520" s="19" t="b">
        <f t="shared" ca="1" si="171"/>
        <v>0</v>
      </c>
      <c r="F520" s="5" t="str">
        <f t="shared" ca="1" si="172"/>
        <v>fun2585</v>
      </c>
      <c r="G520" s="5">
        <f t="shared" ca="1" si="173"/>
        <v>2585</v>
      </c>
      <c r="H520" s="5" t="str">
        <f t="shared" si="174"/>
        <v>code</v>
      </c>
      <c r="I520" s="13" t="b">
        <f t="shared" si="175"/>
        <v>0</v>
      </c>
      <c r="J520" s="6">
        <f ca="1">OFFSET(program!$B$2,0,disasm!A520)</f>
        <v>1206</v>
      </c>
      <c r="K520" s="7">
        <f t="shared" ca="1" si="176"/>
        <v>6</v>
      </c>
      <c r="L520" s="7" t="str">
        <f t="shared" ca="1" si="177"/>
        <v xml:space="preserve">J=0 </v>
      </c>
      <c r="M520" s="7">
        <f t="shared" ca="1" si="178"/>
        <v>3</v>
      </c>
      <c r="N520" s="7">
        <f t="shared" ca="1" si="179"/>
        <v>2</v>
      </c>
      <c r="O520" s="7">
        <f t="shared" ca="1" si="180"/>
        <v>0</v>
      </c>
      <c r="P520" s="8">
        <f t="shared" ca="1" si="181"/>
        <v>2</v>
      </c>
      <c r="Q520" s="8">
        <f t="shared" ca="1" si="182"/>
        <v>1</v>
      </c>
      <c r="R520" s="8" t="str">
        <f t="shared" ca="1" si="183"/>
        <v/>
      </c>
      <c r="S520" s="8" t="str">
        <f t="shared" ca="1" si="184"/>
        <v>num</v>
      </c>
      <c r="T520" s="8" t="str">
        <f t="shared" ca="1" si="185"/>
        <v>addr</v>
      </c>
      <c r="U520" s="8" t="str">
        <f t="shared" ca="1" si="186"/>
        <v/>
      </c>
      <c r="V520" s="7">
        <f ca="1">IF(P520="","",OFFSET(program!$B$2,0,disasm!$A520+COLUMN()-COLUMN($V520)+IF($I520,0,1)))</f>
        <v>-1</v>
      </c>
      <c r="W520" s="7">
        <f ca="1">IF(Q520="","",OFFSET(program!$B$2,0,disasm!$A520+COLUMN()-COLUMN($V520)+IF($I520,0,1)))</f>
        <v>2606</v>
      </c>
      <c r="X520" s="7" t="str">
        <f ca="1">IF(R520="","",OFFSET(program!$B$2,0,disasm!$A520+COLUMN()-COLUMN($V520)+IF($I520,0,1)))</f>
        <v/>
      </c>
      <c r="Y520" s="3" t="str">
        <f t="shared" ca="1" si="187"/>
        <v>[SP-1]</v>
      </c>
      <c r="Z520" s="3" t="str">
        <f t="shared" ca="1" si="188"/>
        <v>fun2585+21</v>
      </c>
      <c r="AA520" s="3" t="str">
        <f t="shared" ca="1" si="189"/>
        <v/>
      </c>
      <c r="AB520" s="3" t="str">
        <f ca="1">" "
&amp;AF520
&amp;IF(AND(OR(K520=5,K520=6),MOD(INT(J520/1000),10)=1)," A2","")
&amp;IF(AND(NOT(I520),J520=109,OFFSET(program!$B$2,0,disasm!$A520+1)&gt;0,NOT(ISNUMBER(FIND(" A1 "," "&amp;AF520&amp;" "))))," AUTOLABEL","")
&amp;" "</f>
        <v xml:space="preserve">  A2 </v>
      </c>
    </row>
    <row r="521" spans="1:28" x14ac:dyDescent="0.2">
      <c r="A521" s="1">
        <f t="shared" ca="1" si="169"/>
        <v>2602</v>
      </c>
      <c r="B521" s="2" t="str">
        <f t="shared" ca="1" si="170"/>
        <v>fun2585+17</v>
      </c>
      <c r="C521" s="3" t="str">
        <f ca="1">_xlfn.TEXTJOIN(" ",FALSE,OFFSET(program!$B$2,0,A521,1,M521))</f>
        <v>21102 -1 1 -4</v>
      </c>
      <c r="D521" s="4" t="str">
        <f ca="1">IF($H521="data",".dat "&amp;Y521,
IF($H521="str",".str "&amp;_xlfn.TEXTJOIN(" ",FALSE,OFFSET(program!$B$2,0,A521+1,1,M521-1)),
IF(O521&lt;&gt;0,"LD"&amp;O521&amp;"  "&amp;CHOOSE(O521,Y521,Z521)&amp;", "&amp;AA521,
$L521&amp;" "&amp;_xlfn.TEXTJOIN(", ",TRUE,$Y521:$AA521)
)))</f>
        <v>LD1  -1, [SP-4]</v>
      </c>
      <c r="E521" s="19" t="b">
        <f t="shared" ca="1" si="171"/>
        <v>0</v>
      </c>
      <c r="F521" s="5" t="str">
        <f t="shared" ca="1" si="172"/>
        <v>fun2585</v>
      </c>
      <c r="G521" s="5">
        <f t="shared" ca="1" si="173"/>
        <v>2585</v>
      </c>
      <c r="H521" s="5" t="str">
        <f t="shared" si="174"/>
        <v>code</v>
      </c>
      <c r="I521" s="13" t="b">
        <f t="shared" si="175"/>
        <v>0</v>
      </c>
      <c r="J521" s="6">
        <f ca="1">OFFSET(program!$B$2,0,disasm!A521)</f>
        <v>21102</v>
      </c>
      <c r="K521" s="7">
        <f t="shared" ca="1" si="176"/>
        <v>2</v>
      </c>
      <c r="L521" s="7" t="str">
        <f t="shared" ca="1" si="177"/>
        <v xml:space="preserve">MUL </v>
      </c>
      <c r="M521" s="7">
        <f t="shared" ca="1" si="178"/>
        <v>4</v>
      </c>
      <c r="N521" s="7">
        <f t="shared" ca="1" si="179"/>
        <v>3</v>
      </c>
      <c r="O521" s="7">
        <f t="shared" ca="1" si="180"/>
        <v>1</v>
      </c>
      <c r="P521" s="8">
        <f t="shared" ca="1" si="181"/>
        <v>1</v>
      </c>
      <c r="Q521" s="8">
        <f t="shared" ca="1" si="182"/>
        <v>1</v>
      </c>
      <c r="R521" s="8">
        <f t="shared" ca="1" si="183"/>
        <v>2</v>
      </c>
      <c r="S521" s="8" t="str">
        <f t="shared" ca="1" si="184"/>
        <v>num</v>
      </c>
      <c r="T521" s="8" t="str">
        <f t="shared" ca="1" si="185"/>
        <v>num</v>
      </c>
      <c r="U521" s="8" t="str">
        <f t="shared" ca="1" si="186"/>
        <v>num</v>
      </c>
      <c r="V521" s="7">
        <f ca="1">IF(P521="","",OFFSET(program!$B$2,0,disasm!$A521+COLUMN()-COLUMN($V521)+IF($I521,0,1)))</f>
        <v>-1</v>
      </c>
      <c r="W521" s="7">
        <f ca="1">IF(Q521="","",OFFSET(program!$B$2,0,disasm!$A521+COLUMN()-COLUMN($V521)+IF($I521,0,1)))</f>
        <v>1</v>
      </c>
      <c r="X521" s="7">
        <f ca="1">IF(R521="","",OFFSET(program!$B$2,0,disasm!$A521+COLUMN()-COLUMN($V521)+IF($I521,0,1)))</f>
        <v>-4</v>
      </c>
      <c r="Y521" s="3" t="str">
        <f t="shared" ca="1" si="187"/>
        <v>-1</v>
      </c>
      <c r="Z521" s="3" t="str">
        <f t="shared" ca="1" si="188"/>
        <v>1</v>
      </c>
      <c r="AA521" s="3" t="str">
        <f t="shared" ca="1" si="189"/>
        <v>[SP-4]</v>
      </c>
      <c r="AB521" s="3" t="str">
        <f ca="1">" "
&amp;AF521
&amp;IF(AND(OR(K521=5,K521=6),MOD(INT(J521/1000),10)=1)," A2","")
&amp;IF(AND(NOT(I521),J521=109,OFFSET(program!$B$2,0,disasm!$A521+1)&gt;0,NOT(ISNUMBER(FIND(" A1 "," "&amp;AF521&amp;" "))))," AUTOLABEL","")
&amp;" "</f>
        <v xml:space="preserve">  </v>
      </c>
    </row>
    <row r="522" spans="1:28" x14ac:dyDescent="0.2">
      <c r="A522" s="1">
        <f t="shared" ca="1" si="169"/>
        <v>2606</v>
      </c>
      <c r="B522" s="2" t="str">
        <f t="shared" ca="1" si="170"/>
        <v>fun2585+21</v>
      </c>
      <c r="C522" s="3" t="str">
        <f ca="1">_xlfn.TEXTJOIN(" ",FALSE,OFFSET(program!$B$2,0,A522,1,M522))</f>
        <v>201 -3 2523 2616</v>
      </c>
      <c r="D522" s="4" t="str">
        <f ca="1">IF($H522="data",".dat "&amp;Y522,
IF($H522="str",".str "&amp;_xlfn.TEXTJOIN(" ",FALSE,OFFSET(program!$B$2,0,A522+1,1,M522-1)),
IF(O522&lt;&gt;0,"LD"&amp;O522&amp;"  "&amp;CHOOSE(O522,Y522,Z522)&amp;", "&amp;AA522,
$L522&amp;" "&amp;_xlfn.TEXTJOIN(", ",TRUE,$Y522:$AA522)
)))</f>
        <v>ADD  [SP-3], [fun2505+18], [fun2585+29.a2]</v>
      </c>
      <c r="E522" s="19" t="b">
        <f t="shared" ca="1" si="171"/>
        <v>0</v>
      </c>
      <c r="F522" s="5" t="str">
        <f t="shared" ca="1" si="172"/>
        <v>fun2585</v>
      </c>
      <c r="G522" s="5">
        <f t="shared" ca="1" si="173"/>
        <v>2585</v>
      </c>
      <c r="H522" s="5" t="str">
        <f t="shared" si="174"/>
        <v>code</v>
      </c>
      <c r="I522" s="13" t="b">
        <f t="shared" si="175"/>
        <v>0</v>
      </c>
      <c r="J522" s="6">
        <f ca="1">OFFSET(program!$B$2,0,disasm!A522)</f>
        <v>201</v>
      </c>
      <c r="K522" s="7">
        <f t="shared" ca="1" si="176"/>
        <v>1</v>
      </c>
      <c r="L522" s="7" t="str">
        <f t="shared" ca="1" si="177"/>
        <v xml:space="preserve">ADD </v>
      </c>
      <c r="M522" s="7">
        <f t="shared" ca="1" si="178"/>
        <v>4</v>
      </c>
      <c r="N522" s="7">
        <f t="shared" ca="1" si="179"/>
        <v>3</v>
      </c>
      <c r="O522" s="7">
        <f t="shared" ca="1" si="180"/>
        <v>0</v>
      </c>
      <c r="P522" s="8">
        <f t="shared" ca="1" si="181"/>
        <v>2</v>
      </c>
      <c r="Q522" s="8">
        <f t="shared" ca="1" si="182"/>
        <v>0</v>
      </c>
      <c r="R522" s="8">
        <f t="shared" ca="1" si="183"/>
        <v>0</v>
      </c>
      <c r="S522" s="8" t="str">
        <f t="shared" ca="1" si="184"/>
        <v>num</v>
      </c>
      <c r="T522" s="8" t="str">
        <f t="shared" ca="1" si="185"/>
        <v>addr</v>
      </c>
      <c r="U522" s="8" t="str">
        <f t="shared" ca="1" si="186"/>
        <v>addr</v>
      </c>
      <c r="V522" s="7">
        <f ca="1">IF(P522="","",OFFSET(program!$B$2,0,disasm!$A522+COLUMN()-COLUMN($V522)+IF($I522,0,1)))</f>
        <v>-3</v>
      </c>
      <c r="W522" s="7">
        <f ca="1">IF(Q522="","",OFFSET(program!$B$2,0,disasm!$A522+COLUMN()-COLUMN($V522)+IF($I522,0,1)))</f>
        <v>2523</v>
      </c>
      <c r="X522" s="7">
        <f ca="1">IF(R522="","",OFFSET(program!$B$2,0,disasm!$A522+COLUMN()-COLUMN($V522)+IF($I522,0,1)))</f>
        <v>2616</v>
      </c>
      <c r="Y522" s="3" t="str">
        <f t="shared" ca="1" si="187"/>
        <v>[SP-3]</v>
      </c>
      <c r="Z522" s="3" t="str">
        <f t="shared" ca="1" si="188"/>
        <v>[fun2505+18]</v>
      </c>
      <c r="AA522" s="3" t="str">
        <f t="shared" ca="1" si="189"/>
        <v>[fun2585+29.a2]</v>
      </c>
      <c r="AB522" s="3" t="str">
        <f ca="1">" "
&amp;AF522
&amp;IF(AND(OR(K522=5,K522=6),MOD(INT(J522/1000),10)=1)," A2","")
&amp;IF(AND(NOT(I522),J522=109,OFFSET(program!$B$2,0,disasm!$A522+1)&gt;0,NOT(ISNUMBER(FIND(" A1 "," "&amp;AF522&amp;" "))))," AUTOLABEL","")
&amp;" "</f>
        <v xml:space="preserve">  </v>
      </c>
    </row>
    <row r="523" spans="1:28" x14ac:dyDescent="0.2">
      <c r="A523" s="1">
        <f t="shared" ca="1" si="169"/>
        <v>2610</v>
      </c>
      <c r="B523" s="2" t="str">
        <f t="shared" ca="1" si="170"/>
        <v>fun2585+25</v>
      </c>
      <c r="C523" s="3" t="str">
        <f ca="1">_xlfn.TEXTJOIN(" ",FALSE,OFFSET(program!$B$2,0,A523,1,M523))</f>
        <v>1001 2616 3094 2616</v>
      </c>
      <c r="D523" s="4" t="str">
        <f ca="1">IF($H523="data",".dat "&amp;Y523,
IF($H523="str",".str "&amp;_xlfn.TEXTJOIN(" ",FALSE,OFFSET(program!$B$2,0,A523+1,1,M523-1)),
IF(O523&lt;&gt;0,"LD"&amp;O523&amp;"  "&amp;CHOOSE(O523,Y523,Z523)&amp;", "&amp;AA523,
$L523&amp;" "&amp;_xlfn.TEXTJOIN(", ",TRUE,$Y523:$AA523)
)))</f>
        <v>ADD  [fun2585+29.a2], 3094, [fun2585+29.a2]</v>
      </c>
      <c r="E523" s="19" t="b">
        <f t="shared" ca="1" si="171"/>
        <v>0</v>
      </c>
      <c r="F523" s="5" t="str">
        <f t="shared" ca="1" si="172"/>
        <v>fun2585</v>
      </c>
      <c r="G523" s="5">
        <f t="shared" ca="1" si="173"/>
        <v>2585</v>
      </c>
      <c r="H523" s="5" t="str">
        <f t="shared" si="174"/>
        <v>code</v>
      </c>
      <c r="I523" s="13" t="b">
        <f t="shared" si="175"/>
        <v>0</v>
      </c>
      <c r="J523" s="6">
        <f ca="1">OFFSET(program!$B$2,0,disasm!A523)</f>
        <v>1001</v>
      </c>
      <c r="K523" s="7">
        <f t="shared" ca="1" si="176"/>
        <v>1</v>
      </c>
      <c r="L523" s="7" t="str">
        <f t="shared" ca="1" si="177"/>
        <v xml:space="preserve">ADD </v>
      </c>
      <c r="M523" s="7">
        <f t="shared" ca="1" si="178"/>
        <v>4</v>
      </c>
      <c r="N523" s="7">
        <f t="shared" ca="1" si="179"/>
        <v>3</v>
      </c>
      <c r="O523" s="7">
        <f t="shared" ca="1" si="180"/>
        <v>0</v>
      </c>
      <c r="P523" s="8">
        <f t="shared" ca="1" si="181"/>
        <v>0</v>
      </c>
      <c r="Q523" s="8">
        <f t="shared" ca="1" si="182"/>
        <v>1</v>
      </c>
      <c r="R523" s="8">
        <f t="shared" ca="1" si="183"/>
        <v>0</v>
      </c>
      <c r="S523" s="8" t="str">
        <f t="shared" ca="1" si="184"/>
        <v>addr</v>
      </c>
      <c r="T523" s="8" t="str">
        <f t="shared" ca="1" si="185"/>
        <v>num</v>
      </c>
      <c r="U523" s="8" t="str">
        <f t="shared" ca="1" si="186"/>
        <v>addr</v>
      </c>
      <c r="V523" s="7">
        <f ca="1">IF(P523="","",OFFSET(program!$B$2,0,disasm!$A523+COLUMN()-COLUMN($V523)+IF($I523,0,1)))</f>
        <v>2616</v>
      </c>
      <c r="W523" s="7">
        <f ca="1">IF(Q523="","",OFFSET(program!$B$2,0,disasm!$A523+COLUMN()-COLUMN($V523)+IF($I523,0,1)))</f>
        <v>3094</v>
      </c>
      <c r="X523" s="7">
        <f ca="1">IF(R523="","",OFFSET(program!$B$2,0,disasm!$A523+COLUMN()-COLUMN($V523)+IF($I523,0,1)))</f>
        <v>2616</v>
      </c>
      <c r="Y523" s="3" t="str">
        <f t="shared" ca="1" si="187"/>
        <v>[fun2585+29.a2]</v>
      </c>
      <c r="Z523" s="3" t="str">
        <f t="shared" ca="1" si="188"/>
        <v>3094</v>
      </c>
      <c r="AA523" s="3" t="str">
        <f t="shared" ca="1" si="189"/>
        <v>[fun2585+29.a2]</v>
      </c>
      <c r="AB523" s="3" t="str">
        <f ca="1">" "
&amp;AF523
&amp;IF(AND(OR(K523=5,K523=6),MOD(INT(J523/1000),10)=1)," A2","")
&amp;IF(AND(NOT(I523),J523=109,OFFSET(program!$B$2,0,disasm!$A523+1)&gt;0,NOT(ISNUMBER(FIND(" A1 "," "&amp;AF523&amp;" "))))," AUTOLABEL","")
&amp;" "</f>
        <v xml:space="preserve">  </v>
      </c>
    </row>
    <row r="524" spans="1:28" x14ac:dyDescent="0.2">
      <c r="A524" s="1">
        <f t="shared" ca="1" si="169"/>
        <v>2614</v>
      </c>
      <c r="B524" s="2" t="str">
        <f t="shared" ca="1" si="170"/>
        <v>fun2585+29</v>
      </c>
      <c r="C524" s="3" t="str">
        <f ca="1">_xlfn.TEXTJOIN(" ",FALSE,OFFSET(program!$B$2,0,A524,1,M524))</f>
        <v>20102 1 0 -1</v>
      </c>
      <c r="D524" s="4" t="str">
        <f ca="1">IF($H524="data",".dat "&amp;Y524,
IF($H524="str",".str "&amp;_xlfn.TEXTJOIN(" ",FALSE,OFFSET(program!$B$2,0,A524+1,1,M524-1)),
IF(O524&lt;&gt;0,"LD"&amp;O524&amp;"  "&amp;CHOOSE(O524,Y524,Z524)&amp;", "&amp;AA524,
$L524&amp;" "&amp;_xlfn.TEXTJOIN(", ",TRUE,$Y524:$AA524)
)))</f>
        <v>LD2  [start], [SP-1]</v>
      </c>
      <c r="E524" s="19" t="b">
        <f t="shared" ca="1" si="171"/>
        <v>0</v>
      </c>
      <c r="F524" s="5" t="str">
        <f t="shared" ca="1" si="172"/>
        <v>fun2585</v>
      </c>
      <c r="G524" s="5">
        <f t="shared" ca="1" si="173"/>
        <v>2585</v>
      </c>
      <c r="H524" s="5" t="str">
        <f t="shared" si="174"/>
        <v>code</v>
      </c>
      <c r="I524" s="13" t="b">
        <f t="shared" si="175"/>
        <v>0</v>
      </c>
      <c r="J524" s="6">
        <f ca="1">OFFSET(program!$B$2,0,disasm!A524)</f>
        <v>20102</v>
      </c>
      <c r="K524" s="7">
        <f t="shared" ca="1" si="176"/>
        <v>2</v>
      </c>
      <c r="L524" s="7" t="str">
        <f t="shared" ca="1" si="177"/>
        <v xml:space="preserve">MUL </v>
      </c>
      <c r="M524" s="7">
        <f t="shared" ca="1" si="178"/>
        <v>4</v>
      </c>
      <c r="N524" s="7">
        <f t="shared" ca="1" si="179"/>
        <v>3</v>
      </c>
      <c r="O524" s="7">
        <f t="shared" ca="1" si="180"/>
        <v>2</v>
      </c>
      <c r="P524" s="8">
        <f t="shared" ca="1" si="181"/>
        <v>1</v>
      </c>
      <c r="Q524" s="8">
        <f t="shared" ca="1" si="182"/>
        <v>0</v>
      </c>
      <c r="R524" s="8">
        <f t="shared" ca="1" si="183"/>
        <v>2</v>
      </c>
      <c r="S524" s="8" t="str">
        <f t="shared" ca="1" si="184"/>
        <v>num</v>
      </c>
      <c r="T524" s="8" t="str">
        <f t="shared" ca="1" si="185"/>
        <v>addr</v>
      </c>
      <c r="U524" s="8" t="str">
        <f t="shared" ca="1" si="186"/>
        <v>num</v>
      </c>
      <c r="V524" s="7">
        <f ca="1">IF(P524="","",OFFSET(program!$B$2,0,disasm!$A524+COLUMN()-COLUMN($V524)+IF($I524,0,1)))</f>
        <v>1</v>
      </c>
      <c r="W524" s="7">
        <f ca="1">IF(Q524="","",OFFSET(program!$B$2,0,disasm!$A524+COLUMN()-COLUMN($V524)+IF($I524,0,1)))</f>
        <v>0</v>
      </c>
      <c r="X524" s="7">
        <f ca="1">IF(R524="","",OFFSET(program!$B$2,0,disasm!$A524+COLUMN()-COLUMN($V524)+IF($I524,0,1)))</f>
        <v>-1</v>
      </c>
      <c r="Y524" s="3" t="str">
        <f t="shared" ca="1" si="187"/>
        <v>1</v>
      </c>
      <c r="Z524" s="3" t="str">
        <f t="shared" ca="1" si="188"/>
        <v>[start]</v>
      </c>
      <c r="AA524" s="3" t="str">
        <f t="shared" ca="1" si="189"/>
        <v>[SP-1]</v>
      </c>
      <c r="AB524" s="3" t="str">
        <f ca="1">" "
&amp;AF524
&amp;IF(AND(OR(K524=5,K524=6),MOD(INT(J524/1000),10)=1)," A2","")
&amp;IF(AND(NOT(I524),J524=109,OFFSET(program!$B$2,0,disasm!$A524+1)&gt;0,NOT(ISNUMBER(FIND(" A1 "," "&amp;AF524&amp;" "))))," AUTOLABEL","")
&amp;" "</f>
        <v xml:space="preserve">  </v>
      </c>
    </row>
    <row r="525" spans="1:28" x14ac:dyDescent="0.2">
      <c r="A525" s="1">
        <f t="shared" ca="1" si="169"/>
        <v>2618</v>
      </c>
      <c r="B525" s="2" t="str">
        <f t="shared" ca="1" si="170"/>
        <v>fun2585+33</v>
      </c>
      <c r="C525" s="3" t="str">
        <f ca="1">_xlfn.TEXTJOIN(" ",FALSE,OFFSET(program!$B$2,0,A525,1,M525))</f>
        <v>22208 -4 -1 -1</v>
      </c>
      <c r="D525" s="4" t="str">
        <f ca="1">IF($H525="data",".dat "&amp;Y525,
IF($H525="str",".str "&amp;_xlfn.TEXTJOIN(" ",FALSE,OFFSET(program!$B$2,0,A525+1,1,M525-1)),
IF(O525&lt;&gt;0,"LD"&amp;O525&amp;"  "&amp;CHOOSE(O525,Y525,Z525)&amp;", "&amp;AA525,
$L525&amp;" "&amp;_xlfn.TEXTJOIN(", ",TRUE,$Y525:$AA525)
)))</f>
        <v>CMP= [SP-4], [SP-1], [SP-1]</v>
      </c>
      <c r="E525" s="19" t="b">
        <f t="shared" ca="1" si="171"/>
        <v>0</v>
      </c>
      <c r="F525" s="5" t="str">
        <f t="shared" ca="1" si="172"/>
        <v>fun2585</v>
      </c>
      <c r="G525" s="5">
        <f t="shared" ca="1" si="173"/>
        <v>2585</v>
      </c>
      <c r="H525" s="5" t="str">
        <f t="shared" si="174"/>
        <v>code</v>
      </c>
      <c r="I525" s="13" t="b">
        <f t="shared" si="175"/>
        <v>0</v>
      </c>
      <c r="J525" s="6">
        <f ca="1">OFFSET(program!$B$2,0,disasm!A525)</f>
        <v>22208</v>
      </c>
      <c r="K525" s="7">
        <f t="shared" ca="1" si="176"/>
        <v>8</v>
      </c>
      <c r="L525" s="7" t="str">
        <f t="shared" ca="1" si="177"/>
        <v>CMP=</v>
      </c>
      <c r="M525" s="7">
        <f t="shared" ca="1" si="178"/>
        <v>4</v>
      </c>
      <c r="N525" s="7">
        <f t="shared" ca="1" si="179"/>
        <v>3</v>
      </c>
      <c r="O525" s="7">
        <f t="shared" ca="1" si="180"/>
        <v>0</v>
      </c>
      <c r="P525" s="8">
        <f t="shared" ca="1" si="181"/>
        <v>2</v>
      </c>
      <c r="Q525" s="8">
        <f t="shared" ca="1" si="182"/>
        <v>2</v>
      </c>
      <c r="R525" s="8">
        <f t="shared" ca="1" si="183"/>
        <v>2</v>
      </c>
      <c r="S525" s="8" t="str">
        <f t="shared" ca="1" si="184"/>
        <v>num</v>
      </c>
      <c r="T525" s="8" t="str">
        <f t="shared" ca="1" si="185"/>
        <v>num</v>
      </c>
      <c r="U525" s="8" t="str">
        <f t="shared" ca="1" si="186"/>
        <v>num</v>
      </c>
      <c r="V525" s="7">
        <f ca="1">IF(P525="","",OFFSET(program!$B$2,0,disasm!$A525+COLUMN()-COLUMN($V525)+IF($I525,0,1)))</f>
        <v>-4</v>
      </c>
      <c r="W525" s="7">
        <f ca="1">IF(Q525="","",OFFSET(program!$B$2,0,disasm!$A525+COLUMN()-COLUMN($V525)+IF($I525,0,1)))</f>
        <v>-1</v>
      </c>
      <c r="X525" s="7">
        <f ca="1">IF(R525="","",OFFSET(program!$B$2,0,disasm!$A525+COLUMN()-COLUMN($V525)+IF($I525,0,1)))</f>
        <v>-1</v>
      </c>
      <c r="Y525" s="3" t="str">
        <f t="shared" ca="1" si="187"/>
        <v>[SP-4]</v>
      </c>
      <c r="Z525" s="3" t="str">
        <f t="shared" ca="1" si="188"/>
        <v>[SP-1]</v>
      </c>
      <c r="AA525" s="3" t="str">
        <f t="shared" ca="1" si="189"/>
        <v>[SP-1]</v>
      </c>
      <c r="AB525" s="3" t="str">
        <f ca="1">" "
&amp;AF525
&amp;IF(AND(OR(K525=5,K525=6),MOD(INT(J525/1000),10)=1)," A2","")
&amp;IF(AND(NOT(I525),J525=109,OFFSET(program!$B$2,0,disasm!$A525+1)&gt;0,NOT(ISNUMBER(FIND(" A1 "," "&amp;AF525&amp;" "))))," AUTOLABEL","")
&amp;" "</f>
        <v xml:space="preserve">  </v>
      </c>
    </row>
    <row r="526" spans="1:28" x14ac:dyDescent="0.2">
      <c r="A526" s="1">
        <f t="shared" ca="1" si="169"/>
        <v>2622</v>
      </c>
      <c r="B526" s="2" t="str">
        <f t="shared" ca="1" si="170"/>
        <v>fun2585+37</v>
      </c>
      <c r="C526" s="3" t="str">
        <f ca="1">_xlfn.TEXTJOIN(" ",FALSE,OFFSET(program!$B$2,0,A526,1,M526))</f>
        <v>1205 -1 2629</v>
      </c>
      <c r="D526" s="4" t="str">
        <f ca="1">IF($H526="data",".dat "&amp;Y526,
IF($H526="str",".str "&amp;_xlfn.TEXTJOIN(" ",FALSE,OFFSET(program!$B$2,0,A526+1,1,M526-1)),
IF(O526&lt;&gt;0,"LD"&amp;O526&amp;"  "&amp;CHOOSE(O526,Y526,Z526)&amp;", "&amp;AA526,
$L526&amp;" "&amp;_xlfn.TEXTJOIN(", ",TRUE,$Y526:$AA526)
)))</f>
        <v>J!=0 [SP-1], fun2585+44</v>
      </c>
      <c r="E526" s="19" t="b">
        <f t="shared" ca="1" si="171"/>
        <v>0</v>
      </c>
      <c r="F526" s="5" t="str">
        <f t="shared" ca="1" si="172"/>
        <v>fun2585</v>
      </c>
      <c r="G526" s="5">
        <f t="shared" ca="1" si="173"/>
        <v>2585</v>
      </c>
      <c r="H526" s="5" t="str">
        <f t="shared" si="174"/>
        <v>code</v>
      </c>
      <c r="I526" s="13" t="b">
        <f t="shared" si="175"/>
        <v>0</v>
      </c>
      <c r="J526" s="6">
        <f ca="1">OFFSET(program!$B$2,0,disasm!A526)</f>
        <v>1205</v>
      </c>
      <c r="K526" s="7">
        <f t="shared" ca="1" si="176"/>
        <v>5</v>
      </c>
      <c r="L526" s="7" t="str">
        <f t="shared" ca="1" si="177"/>
        <v>J!=0</v>
      </c>
      <c r="M526" s="7">
        <f t="shared" ca="1" si="178"/>
        <v>3</v>
      </c>
      <c r="N526" s="7">
        <f t="shared" ca="1" si="179"/>
        <v>2</v>
      </c>
      <c r="O526" s="7">
        <f t="shared" ca="1" si="180"/>
        <v>0</v>
      </c>
      <c r="P526" s="8">
        <f t="shared" ca="1" si="181"/>
        <v>2</v>
      </c>
      <c r="Q526" s="8">
        <f t="shared" ca="1" si="182"/>
        <v>1</v>
      </c>
      <c r="R526" s="8" t="str">
        <f t="shared" ca="1" si="183"/>
        <v/>
      </c>
      <c r="S526" s="8" t="str">
        <f t="shared" ca="1" si="184"/>
        <v>num</v>
      </c>
      <c r="T526" s="8" t="str">
        <f t="shared" ca="1" si="185"/>
        <v>addr</v>
      </c>
      <c r="U526" s="8" t="str">
        <f t="shared" ca="1" si="186"/>
        <v/>
      </c>
      <c r="V526" s="7">
        <f ca="1">IF(P526="","",OFFSET(program!$B$2,0,disasm!$A526+COLUMN()-COLUMN($V526)+IF($I526,0,1)))</f>
        <v>-1</v>
      </c>
      <c r="W526" s="7">
        <f ca="1">IF(Q526="","",OFFSET(program!$B$2,0,disasm!$A526+COLUMN()-COLUMN($V526)+IF($I526,0,1)))</f>
        <v>2629</v>
      </c>
      <c r="X526" s="7" t="str">
        <f ca="1">IF(R526="","",OFFSET(program!$B$2,0,disasm!$A526+COLUMN()-COLUMN($V526)+IF($I526,0,1)))</f>
        <v/>
      </c>
      <c r="Y526" s="3" t="str">
        <f t="shared" ca="1" si="187"/>
        <v>[SP-1]</v>
      </c>
      <c r="Z526" s="3" t="str">
        <f t="shared" ca="1" si="188"/>
        <v>fun2585+44</v>
      </c>
      <c r="AA526" s="3" t="str">
        <f t="shared" ca="1" si="189"/>
        <v/>
      </c>
      <c r="AB526" s="3" t="str">
        <f ca="1">" "
&amp;AF526
&amp;IF(AND(OR(K526=5,K526=6),MOD(INT(J526/1000),10)=1)," A2","")
&amp;IF(AND(NOT(I526),J526=109,OFFSET(program!$B$2,0,disasm!$A526+1)&gt;0,NOT(ISNUMBER(FIND(" A1 "," "&amp;AF526&amp;" "))))," AUTOLABEL","")
&amp;" "</f>
        <v xml:space="preserve">  A2 </v>
      </c>
    </row>
    <row r="527" spans="1:28" x14ac:dyDescent="0.2">
      <c r="A527" s="1">
        <f t="shared" ca="1" si="169"/>
        <v>2625</v>
      </c>
      <c r="B527" s="2" t="str">
        <f t="shared" ca="1" si="170"/>
        <v>fun2585+40</v>
      </c>
      <c r="C527" s="3" t="str">
        <f ca="1">_xlfn.TEXTJOIN(" ",FALSE,OFFSET(program!$B$2,0,A527,1,M527))</f>
        <v>1101 0 0 2524</v>
      </c>
      <c r="D527" s="4" t="str">
        <f ca="1">IF($H527="data",".dat "&amp;Y527,
IF($H527="str",".str "&amp;_xlfn.TEXTJOIN(" ",FALSE,OFFSET(program!$B$2,0,A527+1,1,M527-1)),
IF(O527&lt;&gt;0,"LD"&amp;O527&amp;"  "&amp;CHOOSE(O527,Y527,Z527)&amp;", "&amp;AA527,
$L527&amp;" "&amp;_xlfn.TEXTJOIN(", ",TRUE,$Y527:$AA527)
)))</f>
        <v>LD2  0, [fun2505+19]</v>
      </c>
      <c r="E527" s="19" t="b">
        <f t="shared" ca="1" si="171"/>
        <v>0</v>
      </c>
      <c r="F527" s="5" t="str">
        <f t="shared" ca="1" si="172"/>
        <v>fun2585</v>
      </c>
      <c r="G527" s="5">
        <f t="shared" ca="1" si="173"/>
        <v>2585</v>
      </c>
      <c r="H527" s="5" t="str">
        <f t="shared" si="174"/>
        <v>code</v>
      </c>
      <c r="I527" s="13" t="b">
        <f t="shared" si="175"/>
        <v>0</v>
      </c>
      <c r="J527" s="6">
        <f ca="1">OFFSET(program!$B$2,0,disasm!A527)</f>
        <v>1101</v>
      </c>
      <c r="K527" s="7">
        <f t="shared" ca="1" si="176"/>
        <v>1</v>
      </c>
      <c r="L527" s="7" t="str">
        <f t="shared" ca="1" si="177"/>
        <v xml:space="preserve">ADD </v>
      </c>
      <c r="M527" s="7">
        <f t="shared" ca="1" si="178"/>
        <v>4</v>
      </c>
      <c r="N527" s="7">
        <f t="shared" ca="1" si="179"/>
        <v>3</v>
      </c>
      <c r="O527" s="7">
        <f t="shared" ca="1" si="180"/>
        <v>2</v>
      </c>
      <c r="P527" s="8">
        <f t="shared" ca="1" si="181"/>
        <v>1</v>
      </c>
      <c r="Q527" s="8">
        <f t="shared" ca="1" si="182"/>
        <v>1</v>
      </c>
      <c r="R527" s="8">
        <f t="shared" ca="1" si="183"/>
        <v>0</v>
      </c>
      <c r="S527" s="8" t="str">
        <f t="shared" ca="1" si="184"/>
        <v>num</v>
      </c>
      <c r="T527" s="8" t="str">
        <f t="shared" ca="1" si="185"/>
        <v>num</v>
      </c>
      <c r="U527" s="8" t="str">
        <f t="shared" ca="1" si="186"/>
        <v>addr</v>
      </c>
      <c r="V527" s="7">
        <f ca="1">IF(P527="","",OFFSET(program!$B$2,0,disasm!$A527+COLUMN()-COLUMN($V527)+IF($I527,0,1)))</f>
        <v>0</v>
      </c>
      <c r="W527" s="7">
        <f ca="1">IF(Q527="","",OFFSET(program!$B$2,0,disasm!$A527+COLUMN()-COLUMN($V527)+IF($I527,0,1)))</f>
        <v>0</v>
      </c>
      <c r="X527" s="7">
        <f ca="1">IF(R527="","",OFFSET(program!$B$2,0,disasm!$A527+COLUMN()-COLUMN($V527)+IF($I527,0,1)))</f>
        <v>2524</v>
      </c>
      <c r="Y527" s="3" t="str">
        <f t="shared" ca="1" si="187"/>
        <v>0</v>
      </c>
      <c r="Z527" s="3" t="str">
        <f t="shared" ca="1" si="188"/>
        <v>0</v>
      </c>
      <c r="AA527" s="3" t="str">
        <f t="shared" ca="1" si="189"/>
        <v>[fun2505+19]</v>
      </c>
      <c r="AB527" s="3" t="str">
        <f ca="1">" "
&amp;AF527
&amp;IF(AND(OR(K527=5,K527=6),MOD(INT(J527/1000),10)=1)," A2","")
&amp;IF(AND(NOT(I527),J527=109,OFFSET(program!$B$2,0,disasm!$A527+1)&gt;0,NOT(ISNUMBER(FIND(" A1 "," "&amp;AF527&amp;" "))))," AUTOLABEL","")
&amp;" "</f>
        <v xml:space="preserve">  </v>
      </c>
    </row>
    <row r="528" spans="1:28" x14ac:dyDescent="0.2">
      <c r="A528" s="1">
        <f t="shared" ca="1" si="169"/>
        <v>2629</v>
      </c>
      <c r="B528" s="2" t="str">
        <f t="shared" ca="1" si="170"/>
        <v>fun2585+44</v>
      </c>
      <c r="C528" s="3" t="str">
        <f ca="1">_xlfn.TEXTJOIN(" ",FALSE,OFFSET(program!$B$2,0,A528,1,M528))</f>
        <v>109 -5</v>
      </c>
      <c r="D528" s="4" t="str">
        <f ca="1">IF($H528="data",".dat "&amp;Y528,
IF($H528="str",".str "&amp;_xlfn.TEXTJOIN(" ",FALSE,OFFSET(program!$B$2,0,A528+1,1,M528-1)),
IF(O528&lt;&gt;0,"LD"&amp;O528&amp;"  "&amp;CHOOSE(O528,Y528,Z528)&amp;", "&amp;AA528,
$L528&amp;" "&amp;_xlfn.TEXTJOIN(", ",TRUE,$Y528:$AA528)
)))</f>
        <v>SP+  -5</v>
      </c>
      <c r="E528" s="19" t="b">
        <f t="shared" ca="1" si="171"/>
        <v>0</v>
      </c>
      <c r="F528" s="5" t="str">
        <f t="shared" ca="1" si="172"/>
        <v>fun2585</v>
      </c>
      <c r="G528" s="5">
        <f t="shared" ca="1" si="173"/>
        <v>2585</v>
      </c>
      <c r="H528" s="5" t="str">
        <f t="shared" si="174"/>
        <v>code</v>
      </c>
      <c r="I528" s="13" t="b">
        <f t="shared" si="175"/>
        <v>0</v>
      </c>
      <c r="J528" s="6">
        <f ca="1">OFFSET(program!$B$2,0,disasm!A528)</f>
        <v>109</v>
      </c>
      <c r="K528" s="7">
        <f t="shared" ca="1" si="176"/>
        <v>9</v>
      </c>
      <c r="L528" s="7" t="str">
        <f t="shared" ca="1" si="177"/>
        <v xml:space="preserve">SP+ </v>
      </c>
      <c r="M528" s="7">
        <f t="shared" ca="1" si="178"/>
        <v>2</v>
      </c>
      <c r="N528" s="7">
        <f t="shared" ca="1" si="179"/>
        <v>1</v>
      </c>
      <c r="O528" s="7">
        <f t="shared" ca="1" si="180"/>
        <v>0</v>
      </c>
      <c r="P528" s="8">
        <f t="shared" ca="1" si="181"/>
        <v>1</v>
      </c>
      <c r="Q528" s="8" t="str">
        <f t="shared" ca="1" si="182"/>
        <v/>
      </c>
      <c r="R528" s="8" t="str">
        <f t="shared" ca="1" si="183"/>
        <v/>
      </c>
      <c r="S528" s="8" t="str">
        <f t="shared" ca="1" si="184"/>
        <v>num</v>
      </c>
      <c r="T528" s="8" t="str">
        <f t="shared" ca="1" si="185"/>
        <v/>
      </c>
      <c r="U528" s="8" t="str">
        <f t="shared" ca="1" si="186"/>
        <v/>
      </c>
      <c r="V528" s="7">
        <f ca="1">IF(P528="","",OFFSET(program!$B$2,0,disasm!$A528+COLUMN()-COLUMN($V528)+IF($I528,0,1)))</f>
        <v>-5</v>
      </c>
      <c r="W528" s="7" t="str">
        <f ca="1">IF(Q528="","",OFFSET(program!$B$2,0,disasm!$A528+COLUMN()-COLUMN($V528)+IF($I528,0,1)))</f>
        <v/>
      </c>
      <c r="X528" s="7" t="str">
        <f ca="1">IF(R528="","",OFFSET(program!$B$2,0,disasm!$A528+COLUMN()-COLUMN($V528)+IF($I528,0,1)))</f>
        <v/>
      </c>
      <c r="Y528" s="3" t="str">
        <f t="shared" ca="1" si="187"/>
        <v>-5</v>
      </c>
      <c r="Z528" s="3" t="str">
        <f t="shared" ca="1" si="188"/>
        <v/>
      </c>
      <c r="AA528" s="3" t="str">
        <f t="shared" ca="1" si="189"/>
        <v/>
      </c>
      <c r="AB528" s="3" t="str">
        <f ca="1">" "
&amp;AF528
&amp;IF(AND(OR(K528=5,K528=6),MOD(INT(J528/1000),10)=1)," A2","")
&amp;IF(AND(NOT(I528),J528=109,OFFSET(program!$B$2,0,disasm!$A528+1)&gt;0,NOT(ISNUMBER(FIND(" A1 "," "&amp;AF528&amp;" "))))," AUTOLABEL","")
&amp;" "</f>
        <v xml:space="preserve">  </v>
      </c>
    </row>
    <row r="529" spans="1:32" x14ac:dyDescent="0.2">
      <c r="A529" s="1">
        <f t="shared" ca="1" si="169"/>
        <v>2631</v>
      </c>
      <c r="B529" s="2" t="str">
        <f t="shared" ca="1" si="170"/>
        <v>fun2585+46</v>
      </c>
      <c r="C529" s="3" t="str">
        <f ca="1">_xlfn.TEXTJOIN(" ",FALSE,OFFSET(program!$B$2,0,A529,1,M529))</f>
        <v>2106 0 0</v>
      </c>
      <c r="D529" s="4" t="str">
        <f ca="1">IF($H529="data",".dat "&amp;Y529,
IF($H529="str",".str "&amp;_xlfn.TEXTJOIN(" ",FALSE,OFFSET(program!$B$2,0,A529+1,1,M529-1)),
IF(O529&lt;&gt;0,"LD"&amp;O529&amp;"  "&amp;CHOOSE(O529,Y529,Z529)&amp;", "&amp;AA529,
$L529&amp;" "&amp;_xlfn.TEXTJOIN(", ",TRUE,$Y529:$AA529)
)))</f>
        <v>J=0  0, [SP+0]</v>
      </c>
      <c r="E529" s="19" t="b">
        <f t="shared" ca="1" si="171"/>
        <v>0</v>
      </c>
      <c r="F529" s="5" t="str">
        <f t="shared" ca="1" si="172"/>
        <v>fun2585</v>
      </c>
      <c r="G529" s="5">
        <f t="shared" ca="1" si="173"/>
        <v>2585</v>
      </c>
      <c r="H529" s="5" t="str">
        <f t="shared" si="174"/>
        <v>code</v>
      </c>
      <c r="I529" s="13" t="b">
        <f t="shared" si="175"/>
        <v>0</v>
      </c>
      <c r="J529" s="6">
        <f ca="1">OFFSET(program!$B$2,0,disasm!A529)</f>
        <v>2106</v>
      </c>
      <c r="K529" s="7">
        <f t="shared" ca="1" si="176"/>
        <v>6</v>
      </c>
      <c r="L529" s="7" t="str">
        <f t="shared" ca="1" si="177"/>
        <v xml:space="preserve">J=0 </v>
      </c>
      <c r="M529" s="7">
        <f t="shared" ca="1" si="178"/>
        <v>3</v>
      </c>
      <c r="N529" s="7">
        <f t="shared" ca="1" si="179"/>
        <v>2</v>
      </c>
      <c r="O529" s="7">
        <f t="shared" ca="1" si="180"/>
        <v>0</v>
      </c>
      <c r="P529" s="8">
        <f t="shared" ca="1" si="181"/>
        <v>1</v>
      </c>
      <c r="Q529" s="8">
        <f t="shared" ca="1" si="182"/>
        <v>2</v>
      </c>
      <c r="R529" s="8" t="str">
        <f t="shared" ca="1" si="183"/>
        <v/>
      </c>
      <c r="S529" s="8" t="str">
        <f t="shared" ca="1" si="184"/>
        <v>num</v>
      </c>
      <c r="T529" s="8" t="str">
        <f t="shared" ca="1" si="185"/>
        <v>num</v>
      </c>
      <c r="U529" s="8" t="str">
        <f t="shared" ca="1" si="186"/>
        <v/>
      </c>
      <c r="V529" s="7">
        <f ca="1">IF(P529="","",OFFSET(program!$B$2,0,disasm!$A529+COLUMN()-COLUMN($V529)+IF($I529,0,1)))</f>
        <v>0</v>
      </c>
      <c r="W529" s="7">
        <f ca="1">IF(Q529="","",OFFSET(program!$B$2,0,disasm!$A529+COLUMN()-COLUMN($V529)+IF($I529,0,1)))</f>
        <v>0</v>
      </c>
      <c r="X529" s="7" t="str">
        <f ca="1">IF(R529="","",OFFSET(program!$B$2,0,disasm!$A529+COLUMN()-COLUMN($V529)+IF($I529,0,1)))</f>
        <v/>
      </c>
      <c r="Y529" s="3" t="str">
        <f t="shared" ca="1" si="187"/>
        <v>0</v>
      </c>
      <c r="Z529" s="3" t="str">
        <f t="shared" ca="1" si="188"/>
        <v>[SP+0]</v>
      </c>
      <c r="AA529" s="3" t="str">
        <f t="shared" ca="1" si="189"/>
        <v/>
      </c>
      <c r="AB529" s="3" t="str">
        <f ca="1">" "
&amp;AF529
&amp;IF(AND(OR(K529=5,K529=6),MOD(INT(J529/1000),10)=1)," A2","")
&amp;IF(AND(NOT(I529),J529=109,OFFSET(program!$B$2,0,disasm!$A529+1)&gt;0,NOT(ISNUMBER(FIND(" A1 "," "&amp;AF529&amp;" "))))," AUTOLABEL","")
&amp;" "</f>
        <v xml:space="preserve">  </v>
      </c>
    </row>
    <row r="530" spans="1:32" x14ac:dyDescent="0.2">
      <c r="A530" s="1">
        <f t="shared" ca="1" si="169"/>
        <v>2634</v>
      </c>
      <c r="B530" s="2" t="str">
        <f t="shared" ca="1" si="170"/>
        <v>read_line</v>
      </c>
      <c r="C530" s="3" t="str">
        <f ca="1">_xlfn.TEXTJOIN(" ",FALSE,OFFSET(program!$B$2,0,A530,1,M530))</f>
        <v>109 4</v>
      </c>
      <c r="D530" s="4" t="str">
        <f ca="1">IF($H530="data",".dat "&amp;Y530,
IF($H530="str",".str "&amp;_xlfn.TEXTJOIN(" ",FALSE,OFFSET(program!$B$2,0,A530+1,1,M530-1)),
IF(O530&lt;&gt;0,"LD"&amp;O530&amp;"  "&amp;CHOOSE(O530,Y530,Z530)&amp;", "&amp;AA530,
$L530&amp;" "&amp;_xlfn.TEXTJOIN(", ",TRUE,$Y530:$AA530)
)))</f>
        <v>SP+  4</v>
      </c>
      <c r="E530" s="19" t="b">
        <f t="shared" ca="1" si="171"/>
        <v>1</v>
      </c>
      <c r="F530" s="5" t="str">
        <f t="shared" si="172"/>
        <v>read_line</v>
      </c>
      <c r="G530" s="5">
        <f t="shared" ca="1" si="173"/>
        <v>2634</v>
      </c>
      <c r="H530" s="5" t="str">
        <f t="shared" si="174"/>
        <v>code</v>
      </c>
      <c r="I530" s="13" t="b">
        <f t="shared" si="175"/>
        <v>0</v>
      </c>
      <c r="J530" s="6">
        <f ca="1">OFFSET(program!$B$2,0,disasm!A530)</f>
        <v>109</v>
      </c>
      <c r="K530" s="7">
        <f t="shared" ca="1" si="176"/>
        <v>9</v>
      </c>
      <c r="L530" s="7" t="str">
        <f t="shared" ca="1" si="177"/>
        <v xml:space="preserve">SP+ </v>
      </c>
      <c r="M530" s="7">
        <f t="shared" ca="1" si="178"/>
        <v>2</v>
      </c>
      <c r="N530" s="7">
        <f t="shared" ca="1" si="179"/>
        <v>1</v>
      </c>
      <c r="O530" s="7">
        <f t="shared" ca="1" si="180"/>
        <v>0</v>
      </c>
      <c r="P530" s="8">
        <f t="shared" ca="1" si="181"/>
        <v>1</v>
      </c>
      <c r="Q530" s="8" t="str">
        <f t="shared" ca="1" si="182"/>
        <v/>
      </c>
      <c r="R530" s="8" t="str">
        <f t="shared" ca="1" si="183"/>
        <v/>
      </c>
      <c r="S530" s="8" t="str">
        <f t="shared" ca="1" si="184"/>
        <v>num</v>
      </c>
      <c r="T530" s="8" t="str">
        <f t="shared" ca="1" si="185"/>
        <v/>
      </c>
      <c r="U530" s="8" t="str">
        <f t="shared" ca="1" si="186"/>
        <v/>
      </c>
      <c r="V530" s="7">
        <f ca="1">IF(P530="","",OFFSET(program!$B$2,0,disasm!$A530+COLUMN()-COLUMN($V530)+IF($I530,0,1)))</f>
        <v>4</v>
      </c>
      <c r="W530" s="7" t="str">
        <f ca="1">IF(Q530="","",OFFSET(program!$B$2,0,disasm!$A530+COLUMN()-COLUMN($V530)+IF($I530,0,1)))</f>
        <v/>
      </c>
      <c r="X530" s="7" t="str">
        <f ca="1">IF(R530="","",OFFSET(program!$B$2,0,disasm!$A530+COLUMN()-COLUMN($V530)+IF($I530,0,1)))</f>
        <v/>
      </c>
      <c r="Y530" s="3" t="str">
        <f t="shared" ca="1" si="187"/>
        <v>4</v>
      </c>
      <c r="Z530" s="3" t="str">
        <f t="shared" ca="1" si="188"/>
        <v/>
      </c>
      <c r="AA530" s="3" t="str">
        <f t="shared" ca="1" si="189"/>
        <v/>
      </c>
      <c r="AB530" s="3" t="str">
        <f ca="1">" "
&amp;AF530
&amp;IF(AND(OR(K530=5,K530=6),MOD(INT(J530/1000),10)=1)," A2","")
&amp;IF(AND(NOT(I530),J530=109,OFFSET(program!$B$2,0,disasm!$A530+1)&gt;0,NOT(ISNUMBER(FIND(" A1 "," "&amp;AF530&amp;" "))))," AUTOLABEL","")
&amp;" "</f>
        <v xml:space="preserve">  AUTOLABEL </v>
      </c>
      <c r="AE530" s="9" t="s">
        <v>338</v>
      </c>
    </row>
    <row r="531" spans="1:32" x14ac:dyDescent="0.2">
      <c r="A531" s="1">
        <f t="shared" ca="1" si="169"/>
        <v>2636</v>
      </c>
      <c r="B531" s="2" t="str">
        <f t="shared" ca="1" si="170"/>
        <v>read_line+2</v>
      </c>
      <c r="C531" s="3" t="str">
        <f ca="1">_xlfn.TEXTJOIN(" ",FALSE,OFFSET(program!$B$2,0,A531,1,M531))</f>
        <v>21102 3094 1 1</v>
      </c>
      <c r="D531" s="4" t="str">
        <f ca="1">IF($H531="data",".dat "&amp;Y531,
IF($H531="str",".str "&amp;_xlfn.TEXTJOIN(" ",FALSE,OFFSET(program!$B$2,0,A531+1,1,M531-1)),
IF(O531&lt;&gt;0,"LD"&amp;O531&amp;"  "&amp;CHOOSE(O531,Y531,Z531)&amp;", "&amp;AA531,
$L531&amp;" "&amp;_xlfn.TEXTJOIN(", ",TRUE,$Y531:$AA531)
)))</f>
        <v>LD1  instr_buffer, [SP+1]</v>
      </c>
      <c r="E531" s="19" t="b">
        <f t="shared" ca="1" si="171"/>
        <v>1</v>
      </c>
      <c r="F531" s="5" t="str">
        <f t="shared" ca="1" si="172"/>
        <v>read_line</v>
      </c>
      <c r="G531" s="5">
        <f t="shared" ca="1" si="173"/>
        <v>2634</v>
      </c>
      <c r="H531" s="5" t="str">
        <f t="shared" si="174"/>
        <v>code</v>
      </c>
      <c r="I531" s="13" t="b">
        <f t="shared" si="175"/>
        <v>0</v>
      </c>
      <c r="J531" s="6">
        <f ca="1">OFFSET(program!$B$2,0,disasm!A531)</f>
        <v>21102</v>
      </c>
      <c r="K531" s="7">
        <f t="shared" ca="1" si="176"/>
        <v>2</v>
      </c>
      <c r="L531" s="7" t="str">
        <f t="shared" ca="1" si="177"/>
        <v xml:space="preserve">MUL </v>
      </c>
      <c r="M531" s="7">
        <f t="shared" ca="1" si="178"/>
        <v>4</v>
      </c>
      <c r="N531" s="7">
        <f t="shared" ca="1" si="179"/>
        <v>3</v>
      </c>
      <c r="O531" s="7">
        <f t="shared" ca="1" si="180"/>
        <v>1</v>
      </c>
      <c r="P531" s="8">
        <f t="shared" ca="1" si="181"/>
        <v>1</v>
      </c>
      <c r="Q531" s="8">
        <f t="shared" ca="1" si="182"/>
        <v>1</v>
      </c>
      <c r="R531" s="8">
        <f t="shared" ca="1" si="183"/>
        <v>2</v>
      </c>
      <c r="S531" s="8" t="str">
        <f t="shared" ca="1" si="184"/>
        <v>addr</v>
      </c>
      <c r="T531" s="8" t="str">
        <f t="shared" ca="1" si="185"/>
        <v>num</v>
      </c>
      <c r="U531" s="8" t="str">
        <f t="shared" ca="1" si="186"/>
        <v>num</v>
      </c>
      <c r="V531" s="7">
        <f ca="1">IF(P531="","",OFFSET(program!$B$2,0,disasm!$A531+COLUMN()-COLUMN($V531)+IF($I531,0,1)))</f>
        <v>3094</v>
      </c>
      <c r="W531" s="7">
        <f ca="1">IF(Q531="","",OFFSET(program!$B$2,0,disasm!$A531+COLUMN()-COLUMN($V531)+IF($I531,0,1)))</f>
        <v>1</v>
      </c>
      <c r="X531" s="7">
        <f ca="1">IF(R531="","",OFFSET(program!$B$2,0,disasm!$A531+COLUMN()-COLUMN($V531)+IF($I531,0,1)))</f>
        <v>1</v>
      </c>
      <c r="Y531" s="3" t="str">
        <f t="shared" ca="1" si="187"/>
        <v>instr_buffer</v>
      </c>
      <c r="Z531" s="3" t="str">
        <f t="shared" ca="1" si="188"/>
        <v>1</v>
      </c>
      <c r="AA531" s="3" t="str">
        <f t="shared" ca="1" si="189"/>
        <v>[SP+1]</v>
      </c>
      <c r="AB531" s="3" t="str">
        <f ca="1">" "
&amp;AF531
&amp;IF(AND(OR(K531=5,K531=6),MOD(INT(J531/1000),10)=1)," A2","")
&amp;IF(AND(NOT(I531),J531=109,OFFSET(program!$B$2,0,disasm!$A531+1)&gt;0,NOT(ISNUMBER(FIND(" A1 "," "&amp;AF531&amp;" "))))," AUTOLABEL","")
&amp;" "</f>
        <v xml:space="preserve"> A1 </v>
      </c>
      <c r="AD531" t="s">
        <v>340</v>
      </c>
      <c r="AF531" s="9" t="s">
        <v>31</v>
      </c>
    </row>
    <row r="532" spans="1:32" x14ac:dyDescent="0.2">
      <c r="A532" s="1">
        <f t="shared" ca="1" si="169"/>
        <v>2640</v>
      </c>
      <c r="B532" s="2" t="str">
        <f t="shared" ca="1" si="170"/>
        <v>read_line+6</v>
      </c>
      <c r="C532" s="3" t="str">
        <f ca="1">_xlfn.TEXTJOIN(" ",FALSE,OFFSET(program!$B$2,0,A532,1,M532))</f>
        <v>21101 30 0 2</v>
      </c>
      <c r="D532" s="4" t="str">
        <f ca="1">IF($H532="data",".dat "&amp;Y532,
IF($H532="str",".str "&amp;_xlfn.TEXTJOIN(" ",FALSE,OFFSET(program!$B$2,0,A532+1,1,M532-1)),
IF(O532&lt;&gt;0,"LD"&amp;O532&amp;"  "&amp;CHOOSE(O532,Y532,Z532)&amp;", "&amp;AA532,
$L532&amp;" "&amp;_xlfn.TEXTJOIN(", ",TRUE,$Y532:$AA532)
)))</f>
        <v>LD1  30, [SP+2]</v>
      </c>
      <c r="E532" s="19" t="b">
        <f t="shared" ca="1" si="171"/>
        <v>1</v>
      </c>
      <c r="F532" s="5" t="str">
        <f t="shared" ca="1" si="172"/>
        <v>read_line</v>
      </c>
      <c r="G532" s="5">
        <f t="shared" ca="1" si="173"/>
        <v>2634</v>
      </c>
      <c r="H532" s="5" t="str">
        <f t="shared" si="174"/>
        <v>code</v>
      </c>
      <c r="I532" s="13" t="b">
        <f t="shared" si="175"/>
        <v>0</v>
      </c>
      <c r="J532" s="6">
        <f ca="1">OFFSET(program!$B$2,0,disasm!A532)</f>
        <v>21101</v>
      </c>
      <c r="K532" s="7">
        <f t="shared" ca="1" si="176"/>
        <v>1</v>
      </c>
      <c r="L532" s="7" t="str">
        <f t="shared" ca="1" si="177"/>
        <v xml:space="preserve">ADD </v>
      </c>
      <c r="M532" s="7">
        <f t="shared" ca="1" si="178"/>
        <v>4</v>
      </c>
      <c r="N532" s="7">
        <f t="shared" ca="1" si="179"/>
        <v>3</v>
      </c>
      <c r="O532" s="7">
        <f t="shared" ca="1" si="180"/>
        <v>1</v>
      </c>
      <c r="P532" s="8">
        <f t="shared" ca="1" si="181"/>
        <v>1</v>
      </c>
      <c r="Q532" s="8">
        <f t="shared" ca="1" si="182"/>
        <v>1</v>
      </c>
      <c r="R532" s="8">
        <f t="shared" ca="1" si="183"/>
        <v>2</v>
      </c>
      <c r="S532" s="8" t="str">
        <f t="shared" ca="1" si="184"/>
        <v>num</v>
      </c>
      <c r="T532" s="8" t="str">
        <f t="shared" ca="1" si="185"/>
        <v>num</v>
      </c>
      <c r="U532" s="8" t="str">
        <f t="shared" ca="1" si="186"/>
        <v>num</v>
      </c>
      <c r="V532" s="7">
        <f ca="1">IF(P532="","",OFFSET(program!$B$2,0,disasm!$A532+COLUMN()-COLUMN($V532)+IF($I532,0,1)))</f>
        <v>30</v>
      </c>
      <c r="W532" s="7">
        <f ca="1">IF(Q532="","",OFFSET(program!$B$2,0,disasm!$A532+COLUMN()-COLUMN($V532)+IF($I532,0,1)))</f>
        <v>0</v>
      </c>
      <c r="X532" s="7">
        <f ca="1">IF(R532="","",OFFSET(program!$B$2,0,disasm!$A532+COLUMN()-COLUMN($V532)+IF($I532,0,1)))</f>
        <v>2</v>
      </c>
      <c r="Y532" s="3" t="str">
        <f t="shared" ca="1" si="187"/>
        <v>30</v>
      </c>
      <c r="Z532" s="3" t="str">
        <f t="shared" ca="1" si="188"/>
        <v>0</v>
      </c>
      <c r="AA532" s="3" t="str">
        <f t="shared" ca="1" si="189"/>
        <v>[SP+2]</v>
      </c>
      <c r="AB532" s="3" t="str">
        <f ca="1">" "
&amp;AF532
&amp;IF(AND(OR(K532=5,K532=6),MOD(INT(J532/1000),10)=1)," A2","")
&amp;IF(AND(NOT(I532),J532=109,OFFSET(program!$B$2,0,disasm!$A532+1)&gt;0,NOT(ISNUMBER(FIND(" A1 "," "&amp;AF532&amp;" "))))," AUTOLABEL","")
&amp;" "</f>
        <v xml:space="preserve">  </v>
      </c>
    </row>
    <row r="533" spans="1:32" x14ac:dyDescent="0.2">
      <c r="A533" s="1">
        <f t="shared" ca="1" si="169"/>
        <v>2644</v>
      </c>
      <c r="B533" s="2" t="str">
        <f t="shared" ca="1" si="170"/>
        <v>read_line+10</v>
      </c>
      <c r="C533" s="3" t="str">
        <f ca="1">_xlfn.TEXTJOIN(" ",FALSE,OFFSET(program!$B$2,0,A533,1,M533))</f>
        <v>21102 1 1 3</v>
      </c>
      <c r="D533" s="4" t="str">
        <f ca="1">IF($H533="data",".dat "&amp;Y533,
IF($H533="str",".str "&amp;_xlfn.TEXTJOIN(" ",FALSE,OFFSET(program!$B$2,0,A533+1,1,M533-1)),
IF(O533&lt;&gt;0,"LD"&amp;O533&amp;"  "&amp;CHOOSE(O533,Y533,Z533)&amp;", "&amp;AA533,
$L533&amp;" "&amp;_xlfn.TEXTJOIN(", ",TRUE,$Y533:$AA533)
)))</f>
        <v>LD2  1, [SP+3]</v>
      </c>
      <c r="E533" s="19" t="b">
        <f t="shared" ca="1" si="171"/>
        <v>1</v>
      </c>
      <c r="F533" s="5" t="str">
        <f t="shared" ca="1" si="172"/>
        <v>read_line</v>
      </c>
      <c r="G533" s="5">
        <f t="shared" ca="1" si="173"/>
        <v>2634</v>
      </c>
      <c r="H533" s="5" t="str">
        <f t="shared" si="174"/>
        <v>code</v>
      </c>
      <c r="I533" s="13" t="b">
        <f t="shared" si="175"/>
        <v>0</v>
      </c>
      <c r="J533" s="6">
        <f ca="1">OFFSET(program!$B$2,0,disasm!A533)</f>
        <v>21102</v>
      </c>
      <c r="K533" s="7">
        <f t="shared" ca="1" si="176"/>
        <v>2</v>
      </c>
      <c r="L533" s="7" t="str">
        <f t="shared" ca="1" si="177"/>
        <v xml:space="preserve">MUL </v>
      </c>
      <c r="M533" s="7">
        <f t="shared" ca="1" si="178"/>
        <v>4</v>
      </c>
      <c r="N533" s="7">
        <f t="shared" ca="1" si="179"/>
        <v>3</v>
      </c>
      <c r="O533" s="7">
        <f t="shared" ca="1" si="180"/>
        <v>2</v>
      </c>
      <c r="P533" s="8">
        <f t="shared" ca="1" si="181"/>
        <v>1</v>
      </c>
      <c r="Q533" s="8">
        <f t="shared" ca="1" si="182"/>
        <v>1</v>
      </c>
      <c r="R533" s="8">
        <f t="shared" ca="1" si="183"/>
        <v>2</v>
      </c>
      <c r="S533" s="8" t="str">
        <f t="shared" ca="1" si="184"/>
        <v>num</v>
      </c>
      <c r="T533" s="8" t="str">
        <f t="shared" ca="1" si="185"/>
        <v>num</v>
      </c>
      <c r="U533" s="8" t="str">
        <f t="shared" ca="1" si="186"/>
        <v>num</v>
      </c>
      <c r="V533" s="7">
        <f ca="1">IF(P533="","",OFFSET(program!$B$2,0,disasm!$A533+COLUMN()-COLUMN($V533)+IF($I533,0,1)))</f>
        <v>1</v>
      </c>
      <c r="W533" s="7">
        <f ca="1">IF(Q533="","",OFFSET(program!$B$2,0,disasm!$A533+COLUMN()-COLUMN($V533)+IF($I533,0,1)))</f>
        <v>1</v>
      </c>
      <c r="X533" s="7">
        <f ca="1">IF(R533="","",OFFSET(program!$B$2,0,disasm!$A533+COLUMN()-COLUMN($V533)+IF($I533,0,1)))</f>
        <v>3</v>
      </c>
      <c r="Y533" s="3" t="str">
        <f t="shared" ca="1" si="187"/>
        <v>1</v>
      </c>
      <c r="Z533" s="3" t="str">
        <f t="shared" ca="1" si="188"/>
        <v>1</v>
      </c>
      <c r="AA533" s="3" t="str">
        <f t="shared" ca="1" si="189"/>
        <v>[SP+3]</v>
      </c>
      <c r="AB533" s="3" t="str">
        <f ca="1">" "
&amp;AF533
&amp;IF(AND(OR(K533=5,K533=6),MOD(INT(J533/1000),10)=1)," A2","")
&amp;IF(AND(NOT(I533),J533=109,OFFSET(program!$B$2,0,disasm!$A533+1)&gt;0,NOT(ISNUMBER(FIND(" A1 "," "&amp;AF533&amp;" "))))," AUTOLABEL","")
&amp;" "</f>
        <v xml:space="preserve">  </v>
      </c>
    </row>
    <row r="534" spans="1:32" x14ac:dyDescent="0.2">
      <c r="A534" s="1">
        <f t="shared" ca="1" si="169"/>
        <v>2648</v>
      </c>
      <c r="B534" s="2" t="str">
        <f t="shared" ca="1" si="170"/>
        <v>read_line+14</v>
      </c>
      <c r="C534" s="3" t="str">
        <f ca="1">_xlfn.TEXTJOIN(" ",FALSE,OFFSET(program!$B$2,0,A534,1,M534))</f>
        <v>21101 2706 0 4</v>
      </c>
      <c r="D534" s="4" t="str">
        <f ca="1">IF($H534="data",".dat "&amp;Y534,
IF($H534="str",".str "&amp;_xlfn.TEXTJOIN(" ",FALSE,OFFSET(program!$B$2,0,A534+1,1,M534-1)),
IF(O534&lt;&gt;0,"LD"&amp;O534&amp;"  "&amp;CHOOSE(O534,Y534,Z534)&amp;", "&amp;AA534,
$L534&amp;" "&amp;_xlfn.TEXTJOIN(", ",TRUE,$Y534:$AA534)
)))</f>
        <v>LD1  clear_field, [SP+4]</v>
      </c>
      <c r="E534" s="19" t="b">
        <f t="shared" ca="1" si="171"/>
        <v>1</v>
      </c>
      <c r="F534" s="5" t="str">
        <f t="shared" ca="1" si="172"/>
        <v>read_line</v>
      </c>
      <c r="G534" s="5">
        <f t="shared" ca="1" si="173"/>
        <v>2634</v>
      </c>
      <c r="H534" s="5" t="str">
        <f t="shared" si="174"/>
        <v>code</v>
      </c>
      <c r="I534" s="13" t="b">
        <f t="shared" si="175"/>
        <v>0</v>
      </c>
      <c r="J534" s="6">
        <f ca="1">OFFSET(program!$B$2,0,disasm!A534)</f>
        <v>21101</v>
      </c>
      <c r="K534" s="7">
        <f t="shared" ca="1" si="176"/>
        <v>1</v>
      </c>
      <c r="L534" s="7" t="str">
        <f t="shared" ca="1" si="177"/>
        <v xml:space="preserve">ADD </v>
      </c>
      <c r="M534" s="7">
        <f t="shared" ca="1" si="178"/>
        <v>4</v>
      </c>
      <c r="N534" s="7">
        <f t="shared" ca="1" si="179"/>
        <v>3</v>
      </c>
      <c r="O534" s="7">
        <f t="shared" ca="1" si="180"/>
        <v>1</v>
      </c>
      <c r="P534" s="8">
        <f t="shared" ca="1" si="181"/>
        <v>1</v>
      </c>
      <c r="Q534" s="8">
        <f t="shared" ca="1" si="182"/>
        <v>1</v>
      </c>
      <c r="R534" s="8">
        <f t="shared" ca="1" si="183"/>
        <v>2</v>
      </c>
      <c r="S534" s="8" t="str">
        <f t="shared" ca="1" si="184"/>
        <v>addr</v>
      </c>
      <c r="T534" s="8" t="str">
        <f t="shared" ca="1" si="185"/>
        <v>num</v>
      </c>
      <c r="U534" s="8" t="str">
        <f t="shared" ca="1" si="186"/>
        <v>num</v>
      </c>
      <c r="V534" s="7">
        <f ca="1">IF(P534="","",OFFSET(program!$B$2,0,disasm!$A534+COLUMN()-COLUMN($V534)+IF($I534,0,1)))</f>
        <v>2706</v>
      </c>
      <c r="W534" s="7">
        <f ca="1">IF(Q534="","",OFFSET(program!$B$2,0,disasm!$A534+COLUMN()-COLUMN($V534)+IF($I534,0,1)))</f>
        <v>0</v>
      </c>
      <c r="X534" s="7">
        <f ca="1">IF(R534="","",OFFSET(program!$B$2,0,disasm!$A534+COLUMN()-COLUMN($V534)+IF($I534,0,1)))</f>
        <v>4</v>
      </c>
      <c r="Y534" s="3" t="str">
        <f t="shared" ca="1" si="187"/>
        <v>clear_field</v>
      </c>
      <c r="Z534" s="3" t="str">
        <f t="shared" ca="1" si="188"/>
        <v>0</v>
      </c>
      <c r="AA534" s="3" t="str">
        <f t="shared" ca="1" si="189"/>
        <v>[SP+4]</v>
      </c>
      <c r="AB534" s="3" t="str">
        <f ca="1">" "
&amp;AF534
&amp;IF(AND(OR(K534=5,K534=6),MOD(INT(J534/1000),10)=1)," A2","")
&amp;IF(AND(NOT(I534),J534=109,OFFSET(program!$B$2,0,disasm!$A534+1)&gt;0,NOT(ISNUMBER(FIND(" A1 "," "&amp;AF534&amp;" "))))," AUTOLABEL","")
&amp;" "</f>
        <v xml:space="preserve"> A1 </v>
      </c>
      <c r="AF534" s="9" t="s">
        <v>31</v>
      </c>
    </row>
    <row r="535" spans="1:32" x14ac:dyDescent="0.2">
      <c r="A535" s="1">
        <f t="shared" ca="1" si="169"/>
        <v>2652</v>
      </c>
      <c r="B535" s="2" t="str">
        <f t="shared" ca="1" si="170"/>
        <v>read_line+18</v>
      </c>
      <c r="C535" s="3" t="str">
        <f ca="1">_xlfn.TEXTJOIN(" ",FALSE,OFFSET(program!$B$2,0,A535,1,M535))</f>
        <v>21101 2659 0 0</v>
      </c>
      <c r="D535" s="4" t="str">
        <f ca="1">IF($H535="data",".dat "&amp;Y535,
IF($H535="str",".str "&amp;_xlfn.TEXTJOIN(" ",FALSE,OFFSET(program!$B$2,0,A535+1,1,M535-1)),
IF(O535&lt;&gt;0,"LD"&amp;O535&amp;"  "&amp;CHOOSE(O535,Y535,Z535)&amp;", "&amp;AA535,
$L535&amp;" "&amp;_xlfn.TEXTJOIN(", ",TRUE,$Y535:$AA535)
)))</f>
        <v>LD1  read_line.lbl1, [SP+0]</v>
      </c>
      <c r="E535" s="19" t="b">
        <f t="shared" ca="1" si="171"/>
        <v>1</v>
      </c>
      <c r="F535" s="5" t="str">
        <f t="shared" ca="1" si="172"/>
        <v>read_line</v>
      </c>
      <c r="G535" s="5">
        <f t="shared" ca="1" si="173"/>
        <v>2634</v>
      </c>
      <c r="H535" s="5" t="str">
        <f t="shared" si="174"/>
        <v>code</v>
      </c>
      <c r="I535" s="13" t="b">
        <f t="shared" si="175"/>
        <v>0</v>
      </c>
      <c r="J535" s="6">
        <f ca="1">OFFSET(program!$B$2,0,disasm!A535)</f>
        <v>21101</v>
      </c>
      <c r="K535" s="7">
        <f t="shared" ca="1" si="176"/>
        <v>1</v>
      </c>
      <c r="L535" s="7" t="str">
        <f t="shared" ca="1" si="177"/>
        <v xml:space="preserve">ADD </v>
      </c>
      <c r="M535" s="7">
        <f t="shared" ca="1" si="178"/>
        <v>4</v>
      </c>
      <c r="N535" s="7">
        <f t="shared" ca="1" si="179"/>
        <v>3</v>
      </c>
      <c r="O535" s="7">
        <f t="shared" ca="1" si="180"/>
        <v>1</v>
      </c>
      <c r="P535" s="8">
        <f t="shared" ca="1" si="181"/>
        <v>1</v>
      </c>
      <c r="Q535" s="8">
        <f t="shared" ca="1" si="182"/>
        <v>1</v>
      </c>
      <c r="R535" s="8">
        <f t="shared" ca="1" si="183"/>
        <v>2</v>
      </c>
      <c r="S535" s="8" t="str">
        <f t="shared" ca="1" si="184"/>
        <v>addr</v>
      </c>
      <c r="T535" s="8" t="str">
        <f t="shared" ca="1" si="185"/>
        <v>num</v>
      </c>
      <c r="U535" s="8" t="str">
        <f t="shared" ca="1" si="186"/>
        <v>num</v>
      </c>
      <c r="V535" s="7">
        <f ca="1">IF(P535="","",OFFSET(program!$B$2,0,disasm!$A535+COLUMN()-COLUMN($V535)+IF($I535,0,1)))</f>
        <v>2659</v>
      </c>
      <c r="W535" s="7">
        <f ca="1">IF(Q535="","",OFFSET(program!$B$2,0,disasm!$A535+COLUMN()-COLUMN($V535)+IF($I535,0,1)))</f>
        <v>0</v>
      </c>
      <c r="X535" s="7">
        <f ca="1">IF(R535="","",OFFSET(program!$B$2,0,disasm!$A535+COLUMN()-COLUMN($V535)+IF($I535,0,1)))</f>
        <v>0</v>
      </c>
      <c r="Y535" s="3" t="str">
        <f t="shared" ca="1" si="187"/>
        <v>read_line.lbl1</v>
      </c>
      <c r="Z535" s="3" t="str">
        <f t="shared" ca="1" si="188"/>
        <v>0</v>
      </c>
      <c r="AA535" s="3" t="str">
        <f t="shared" ca="1" si="189"/>
        <v>[SP+0]</v>
      </c>
      <c r="AB535" s="3" t="str">
        <f ca="1">" "
&amp;AF535
&amp;IF(AND(OR(K535=5,K535=6),MOD(INT(J535/1000),10)=1)," A2","")
&amp;IF(AND(NOT(I535),J535=109,OFFSET(program!$B$2,0,disasm!$A535+1)&gt;0,NOT(ISNUMBER(FIND(" A1 "," "&amp;AF535&amp;" "))))," AUTOLABEL","")
&amp;" "</f>
        <v xml:space="preserve"> A1 </v>
      </c>
      <c r="AF535" s="9" t="s">
        <v>31</v>
      </c>
    </row>
    <row r="536" spans="1:32" x14ac:dyDescent="0.2">
      <c r="A536" s="1">
        <f t="shared" ca="1" si="169"/>
        <v>2656</v>
      </c>
      <c r="B536" s="2" t="str">
        <f t="shared" ca="1" si="170"/>
        <v>read_line+22</v>
      </c>
      <c r="C536" s="3" t="str">
        <f ca="1">_xlfn.TEXTJOIN(" ",FALSE,OFFSET(program!$B$2,0,A536,1,M536))</f>
        <v>1105 1 1130</v>
      </c>
      <c r="D536" s="4" t="str">
        <f ca="1">IF($H536="data",".dat "&amp;Y536,
IF($H536="str",".str "&amp;_xlfn.TEXTJOIN(" ",FALSE,OFFSET(program!$B$2,0,A536+1,1,M536-1)),
IF(O536&lt;&gt;0,"LD"&amp;O536&amp;"  "&amp;CHOOSE(O536,Y536,Z536)&amp;", "&amp;AA536,
$L536&amp;" "&amp;_xlfn.TEXTJOIN(", ",TRUE,$Y536:$AA536)
)))</f>
        <v>J!=0 1, repeat_items</v>
      </c>
      <c r="E536" s="19" t="b">
        <f t="shared" ca="1" si="171"/>
        <v>1</v>
      </c>
      <c r="F536" s="5" t="str">
        <f t="shared" ca="1" si="172"/>
        <v>read_line</v>
      </c>
      <c r="G536" s="5">
        <f t="shared" ca="1" si="173"/>
        <v>2634</v>
      </c>
      <c r="H536" s="5" t="str">
        <f t="shared" si="174"/>
        <v>code</v>
      </c>
      <c r="I536" s="13" t="b">
        <f t="shared" si="175"/>
        <v>0</v>
      </c>
      <c r="J536" s="6">
        <f ca="1">OFFSET(program!$B$2,0,disasm!A536)</f>
        <v>1105</v>
      </c>
      <c r="K536" s="7">
        <f t="shared" ca="1" si="176"/>
        <v>5</v>
      </c>
      <c r="L536" s="7" t="str">
        <f t="shared" ca="1" si="177"/>
        <v>J!=0</v>
      </c>
      <c r="M536" s="7">
        <f t="shared" ca="1" si="178"/>
        <v>3</v>
      </c>
      <c r="N536" s="7">
        <f t="shared" ca="1" si="179"/>
        <v>2</v>
      </c>
      <c r="O536" s="7">
        <f t="shared" ca="1" si="180"/>
        <v>0</v>
      </c>
      <c r="P536" s="8">
        <f t="shared" ca="1" si="181"/>
        <v>1</v>
      </c>
      <c r="Q536" s="8">
        <f t="shared" ca="1" si="182"/>
        <v>1</v>
      </c>
      <c r="R536" s="8" t="str">
        <f t="shared" ca="1" si="183"/>
        <v/>
      </c>
      <c r="S536" s="8" t="str">
        <f t="shared" ca="1" si="184"/>
        <v>num</v>
      </c>
      <c r="T536" s="8" t="str">
        <f t="shared" ca="1" si="185"/>
        <v>addr</v>
      </c>
      <c r="U536" s="8" t="str">
        <f t="shared" ca="1" si="186"/>
        <v/>
      </c>
      <c r="V536" s="7">
        <f ca="1">IF(P536="","",OFFSET(program!$B$2,0,disasm!$A536+COLUMN()-COLUMN($V536)+IF($I536,0,1)))</f>
        <v>1</v>
      </c>
      <c r="W536" s="7">
        <f ca="1">IF(Q536="","",OFFSET(program!$B$2,0,disasm!$A536+COLUMN()-COLUMN($V536)+IF($I536,0,1)))</f>
        <v>1130</v>
      </c>
      <c r="X536" s="7" t="str">
        <f ca="1">IF(R536="","",OFFSET(program!$B$2,0,disasm!$A536+COLUMN()-COLUMN($V536)+IF($I536,0,1)))</f>
        <v/>
      </c>
      <c r="Y536" s="3" t="str">
        <f t="shared" ca="1" si="187"/>
        <v>1</v>
      </c>
      <c r="Z536" s="3" t="str">
        <f t="shared" ca="1" si="188"/>
        <v>repeat_items</v>
      </c>
      <c r="AA536" s="3" t="str">
        <f t="shared" ca="1" si="189"/>
        <v/>
      </c>
      <c r="AB536" s="3" t="str">
        <f ca="1">" "
&amp;AF536
&amp;IF(AND(OR(K536=5,K536=6),MOD(INT(J536/1000),10)=1)," A2","")
&amp;IF(AND(NOT(I536),J536=109,OFFSET(program!$B$2,0,disasm!$A536+1)&gt;0,NOT(ISNUMBER(FIND(" A1 "," "&amp;AF536&amp;" "))))," AUTOLABEL","")
&amp;" "</f>
        <v xml:space="preserve">  A2 </v>
      </c>
    </row>
    <row r="537" spans="1:32" x14ac:dyDescent="0.2">
      <c r="A537" s="1">
        <f t="shared" ca="1" si="169"/>
        <v>2659</v>
      </c>
      <c r="B537" s="2" t="str">
        <f t="shared" ca="1" si="170"/>
        <v>read_line.lbl1</v>
      </c>
      <c r="C537" s="3" t="str">
        <f ca="1">_xlfn.TEXTJOIN(" ",FALSE,OFFSET(program!$B$2,0,A537,1,M537))</f>
        <v>21101 0 0 -3</v>
      </c>
      <c r="D537" s="4" t="str">
        <f ca="1">IF($H537="data",".dat "&amp;Y537,
IF($H537="str",".str "&amp;_xlfn.TEXTJOIN(" ",FALSE,OFFSET(program!$B$2,0,A537+1,1,M537-1)),
IF(O537&lt;&gt;0,"LD"&amp;O537&amp;"  "&amp;CHOOSE(O537,Y537,Z537)&amp;", "&amp;AA537,
$L537&amp;" "&amp;_xlfn.TEXTJOIN(", ",TRUE,$Y537:$AA537)
)))</f>
        <v>LD2  0, [SP-3]</v>
      </c>
      <c r="E537" s="19" t="b">
        <f t="shared" ca="1" si="171"/>
        <v>1</v>
      </c>
      <c r="F537" s="5" t="str">
        <f t="shared" ca="1" si="172"/>
        <v>read_line</v>
      </c>
      <c r="G537" s="5">
        <f t="shared" ca="1" si="173"/>
        <v>2634</v>
      </c>
      <c r="H537" s="5" t="str">
        <f t="shared" si="174"/>
        <v>code</v>
      </c>
      <c r="I537" s="13" t="b">
        <f t="shared" si="175"/>
        <v>0</v>
      </c>
      <c r="J537" s="6">
        <f ca="1">OFFSET(program!$B$2,0,disasm!A537)</f>
        <v>21101</v>
      </c>
      <c r="K537" s="7">
        <f t="shared" ca="1" si="176"/>
        <v>1</v>
      </c>
      <c r="L537" s="7" t="str">
        <f t="shared" ca="1" si="177"/>
        <v xml:space="preserve">ADD </v>
      </c>
      <c r="M537" s="7">
        <f t="shared" ca="1" si="178"/>
        <v>4</v>
      </c>
      <c r="N537" s="7">
        <f t="shared" ca="1" si="179"/>
        <v>3</v>
      </c>
      <c r="O537" s="7">
        <f t="shared" ca="1" si="180"/>
        <v>2</v>
      </c>
      <c r="P537" s="8">
        <f t="shared" ca="1" si="181"/>
        <v>1</v>
      </c>
      <c r="Q537" s="8">
        <f t="shared" ca="1" si="182"/>
        <v>1</v>
      </c>
      <c r="R537" s="8">
        <f t="shared" ca="1" si="183"/>
        <v>2</v>
      </c>
      <c r="S537" s="8" t="str">
        <f t="shared" ca="1" si="184"/>
        <v>num</v>
      </c>
      <c r="T537" s="8" t="str">
        <f t="shared" ca="1" si="185"/>
        <v>num</v>
      </c>
      <c r="U537" s="8" t="str">
        <f t="shared" ca="1" si="186"/>
        <v>num</v>
      </c>
      <c r="V537" s="7">
        <f ca="1">IF(P537="","",OFFSET(program!$B$2,0,disasm!$A537+COLUMN()-COLUMN($V537)+IF($I537,0,1)))</f>
        <v>0</v>
      </c>
      <c r="W537" s="7">
        <f ca="1">IF(Q537="","",OFFSET(program!$B$2,0,disasm!$A537+COLUMN()-COLUMN($V537)+IF($I537,0,1)))</f>
        <v>0</v>
      </c>
      <c r="X537" s="7">
        <f ca="1">IF(R537="","",OFFSET(program!$B$2,0,disasm!$A537+COLUMN()-COLUMN($V537)+IF($I537,0,1)))</f>
        <v>-3</v>
      </c>
      <c r="Y537" s="3" t="str">
        <f t="shared" ca="1" si="187"/>
        <v>0</v>
      </c>
      <c r="Z537" s="3" t="str">
        <f t="shared" ca="1" si="188"/>
        <v>0</v>
      </c>
      <c r="AA537" s="3" t="str">
        <f t="shared" ca="1" si="189"/>
        <v>[SP-3]</v>
      </c>
      <c r="AB537" s="3" t="str">
        <f ca="1">" "
&amp;AF537
&amp;IF(AND(OR(K537=5,K537=6),MOD(INT(J537/1000),10)=1)," A2","")
&amp;IF(AND(NOT(I537),J537=109,OFFSET(program!$B$2,0,disasm!$A537+1)&gt;0,NOT(ISNUMBER(FIND(" A1 "," "&amp;AF537&amp;" "))))," AUTOLABEL","")
&amp;" "</f>
        <v xml:space="preserve">  </v>
      </c>
      <c r="AC537" t="s">
        <v>218</v>
      </c>
    </row>
    <row r="538" spans="1:32" x14ac:dyDescent="0.2">
      <c r="A538" s="1">
        <f t="shared" ca="1" si="169"/>
        <v>2663</v>
      </c>
      <c r="B538" s="2" t="str">
        <f t="shared" ca="1" si="170"/>
        <v>read_line.loop1</v>
      </c>
      <c r="C538" s="3" t="str">
        <f ca="1">_xlfn.TEXTJOIN(" ",FALSE,OFFSET(program!$B$2,0,A538,1,M538))</f>
        <v>203 -2</v>
      </c>
      <c r="D538" s="4" t="str">
        <f ca="1">IF($H538="data",".dat "&amp;Y538,
IF($H538="str",".str "&amp;_xlfn.TEXTJOIN(" ",FALSE,OFFSET(program!$B$2,0,A538+1,1,M538-1)),
IF(O538&lt;&gt;0,"LD"&amp;O538&amp;"  "&amp;CHOOSE(O538,Y538,Z538)&amp;", "&amp;AA538,
$L538&amp;" "&amp;_xlfn.TEXTJOIN(", ",TRUE,$Y538:$AA538)
)))</f>
        <v>IN   [SP-2]</v>
      </c>
      <c r="E538" s="19" t="b">
        <f t="shared" ca="1" si="171"/>
        <v>1</v>
      </c>
      <c r="F538" s="5" t="str">
        <f t="shared" ca="1" si="172"/>
        <v>read_line</v>
      </c>
      <c r="G538" s="5">
        <f t="shared" ca="1" si="173"/>
        <v>2634</v>
      </c>
      <c r="H538" s="5" t="str">
        <f t="shared" si="174"/>
        <v>code</v>
      </c>
      <c r="I538" s="13" t="b">
        <f t="shared" si="175"/>
        <v>0</v>
      </c>
      <c r="J538" s="6">
        <f ca="1">OFFSET(program!$B$2,0,disasm!A538)</f>
        <v>203</v>
      </c>
      <c r="K538" s="7">
        <f t="shared" ca="1" si="176"/>
        <v>3</v>
      </c>
      <c r="L538" s="7" t="str">
        <f t="shared" ca="1" si="177"/>
        <v xml:space="preserve">IN  </v>
      </c>
      <c r="M538" s="7">
        <f t="shared" ca="1" si="178"/>
        <v>2</v>
      </c>
      <c r="N538" s="7">
        <f t="shared" ca="1" si="179"/>
        <v>1</v>
      </c>
      <c r="O538" s="7">
        <f t="shared" ca="1" si="180"/>
        <v>0</v>
      </c>
      <c r="P538" s="8">
        <f t="shared" ca="1" si="181"/>
        <v>2</v>
      </c>
      <c r="Q538" s="8" t="str">
        <f t="shared" ca="1" si="182"/>
        <v/>
      </c>
      <c r="R538" s="8" t="str">
        <f t="shared" ca="1" si="183"/>
        <v/>
      </c>
      <c r="S538" s="8" t="str">
        <f t="shared" ca="1" si="184"/>
        <v>num</v>
      </c>
      <c r="T538" s="8" t="str">
        <f t="shared" ca="1" si="185"/>
        <v/>
      </c>
      <c r="U538" s="8" t="str">
        <f t="shared" ca="1" si="186"/>
        <v/>
      </c>
      <c r="V538" s="7">
        <f ca="1">IF(P538="","",OFFSET(program!$B$2,0,disasm!$A538+COLUMN()-COLUMN($V538)+IF($I538,0,1)))</f>
        <v>-2</v>
      </c>
      <c r="W538" s="7" t="str">
        <f ca="1">IF(Q538="","",OFFSET(program!$B$2,0,disasm!$A538+COLUMN()-COLUMN($V538)+IF($I538,0,1)))</f>
        <v/>
      </c>
      <c r="X538" s="7" t="str">
        <f ca="1">IF(R538="","",OFFSET(program!$B$2,0,disasm!$A538+COLUMN()-COLUMN($V538)+IF($I538,0,1)))</f>
        <v/>
      </c>
      <c r="Y538" s="3" t="str">
        <f t="shared" ca="1" si="187"/>
        <v>[SP-2]</v>
      </c>
      <c r="Z538" s="3" t="str">
        <f t="shared" ca="1" si="188"/>
        <v/>
      </c>
      <c r="AA538" s="3" t="str">
        <f t="shared" ca="1" si="189"/>
        <v/>
      </c>
      <c r="AB538" s="3" t="str">
        <f ca="1">" "
&amp;AF538
&amp;IF(AND(OR(K538=5,K538=6),MOD(INT(J538/1000),10)=1)," A2","")
&amp;IF(AND(NOT(I538),J538=109,OFFSET(program!$B$2,0,disasm!$A538+1)&gt;0,NOT(ISNUMBER(FIND(" A1 "," "&amp;AF538&amp;" "))))," AUTOLABEL","")
&amp;" "</f>
        <v xml:space="preserve">  </v>
      </c>
      <c r="AC538" t="s">
        <v>337</v>
      </c>
    </row>
    <row r="539" spans="1:32" x14ac:dyDescent="0.2">
      <c r="A539" s="1">
        <f t="shared" ca="1" si="169"/>
        <v>2665</v>
      </c>
      <c r="B539" s="2" t="str">
        <f t="shared" ca="1" si="170"/>
        <v>read_line+31</v>
      </c>
      <c r="C539" s="3" t="str">
        <f ca="1">_xlfn.TEXTJOIN(" ",FALSE,OFFSET(program!$B$2,0,A539,1,M539))</f>
        <v>21208 -2 10 -1</v>
      </c>
      <c r="D539" s="4" t="str">
        <f ca="1">IF($H539="data",".dat "&amp;Y539,
IF($H539="str",".str "&amp;_xlfn.TEXTJOIN(" ",FALSE,OFFSET(program!$B$2,0,A539+1,1,M539-1)),
IF(O539&lt;&gt;0,"LD"&amp;O539&amp;"  "&amp;CHOOSE(O539,Y539,Z539)&amp;", "&amp;AA539,
$L539&amp;" "&amp;_xlfn.TEXTJOIN(", ",TRUE,$Y539:$AA539)
)))</f>
        <v>CMP= [SP-2], 10, [SP-1]</v>
      </c>
      <c r="E539" s="19" t="b">
        <f t="shared" ca="1" si="171"/>
        <v>1</v>
      </c>
      <c r="F539" s="5" t="str">
        <f t="shared" ca="1" si="172"/>
        <v>read_line</v>
      </c>
      <c r="G539" s="5">
        <f t="shared" ca="1" si="173"/>
        <v>2634</v>
      </c>
      <c r="H539" s="5" t="str">
        <f t="shared" si="174"/>
        <v>code</v>
      </c>
      <c r="I539" s="13" t="b">
        <f t="shared" si="175"/>
        <v>0</v>
      </c>
      <c r="J539" s="6">
        <f ca="1">OFFSET(program!$B$2,0,disasm!A539)</f>
        <v>21208</v>
      </c>
      <c r="K539" s="7">
        <f t="shared" ca="1" si="176"/>
        <v>8</v>
      </c>
      <c r="L539" s="7" t="str">
        <f t="shared" ca="1" si="177"/>
        <v>CMP=</v>
      </c>
      <c r="M539" s="7">
        <f t="shared" ca="1" si="178"/>
        <v>4</v>
      </c>
      <c r="N539" s="7">
        <f t="shared" ca="1" si="179"/>
        <v>3</v>
      </c>
      <c r="O539" s="7">
        <f t="shared" ca="1" si="180"/>
        <v>0</v>
      </c>
      <c r="P539" s="8">
        <f t="shared" ca="1" si="181"/>
        <v>2</v>
      </c>
      <c r="Q539" s="8">
        <f t="shared" ca="1" si="182"/>
        <v>1</v>
      </c>
      <c r="R539" s="8">
        <f t="shared" ca="1" si="183"/>
        <v>2</v>
      </c>
      <c r="S539" s="8" t="str">
        <f t="shared" ca="1" si="184"/>
        <v>num</v>
      </c>
      <c r="T539" s="8" t="str">
        <f t="shared" ca="1" si="185"/>
        <v>num</v>
      </c>
      <c r="U539" s="8" t="str">
        <f t="shared" ca="1" si="186"/>
        <v>num</v>
      </c>
      <c r="V539" s="7">
        <f ca="1">IF(P539="","",OFFSET(program!$B$2,0,disasm!$A539+COLUMN()-COLUMN($V539)+IF($I539,0,1)))</f>
        <v>-2</v>
      </c>
      <c r="W539" s="7">
        <f ca="1">IF(Q539="","",OFFSET(program!$B$2,0,disasm!$A539+COLUMN()-COLUMN($V539)+IF($I539,0,1)))</f>
        <v>10</v>
      </c>
      <c r="X539" s="7">
        <f ca="1">IF(R539="","",OFFSET(program!$B$2,0,disasm!$A539+COLUMN()-COLUMN($V539)+IF($I539,0,1)))</f>
        <v>-1</v>
      </c>
      <c r="Y539" s="3" t="str">
        <f t="shared" ca="1" si="187"/>
        <v>[SP-2]</v>
      </c>
      <c r="Z539" s="3" t="str">
        <f t="shared" ca="1" si="188"/>
        <v>10</v>
      </c>
      <c r="AA539" s="3" t="str">
        <f t="shared" ca="1" si="189"/>
        <v>[SP-1]</v>
      </c>
      <c r="AB539" s="3" t="str">
        <f ca="1">" "
&amp;AF539
&amp;IF(AND(OR(K539=5,K539=6),MOD(INT(J539/1000),10)=1)," A2","")
&amp;IF(AND(NOT(I539),J539=109,OFFSET(program!$B$2,0,disasm!$A539+1)&gt;0,NOT(ISNUMBER(FIND(" A1 "," "&amp;AF539&amp;" "))))," AUTOLABEL","")
&amp;" "</f>
        <v xml:space="preserve">  </v>
      </c>
    </row>
    <row r="540" spans="1:32" x14ac:dyDescent="0.2">
      <c r="A540" s="1">
        <f t="shared" ca="1" si="169"/>
        <v>2669</v>
      </c>
      <c r="B540" s="2" t="str">
        <f t="shared" ca="1" si="170"/>
        <v>read_line+35</v>
      </c>
      <c r="C540" s="3" t="str">
        <f ca="1">_xlfn.TEXTJOIN(" ",FALSE,OFFSET(program!$B$2,0,A540,1,M540))</f>
        <v>1205 -1 2701</v>
      </c>
      <c r="D540" s="4" t="str">
        <f ca="1">IF($H540="data",".dat "&amp;Y540,
IF($H540="str",".str "&amp;_xlfn.TEXTJOIN(" ",FALSE,OFFSET(program!$B$2,0,A540+1,1,M540-1)),
IF(O540&lt;&gt;0,"LD"&amp;O540&amp;"  "&amp;CHOOSE(O540,Y540,Z540)&amp;", "&amp;AA540,
$L540&amp;" "&amp;_xlfn.TEXTJOIN(", ",TRUE,$Y540:$AA540)
)))</f>
        <v>J!=0 [SP-1], read_line.return</v>
      </c>
      <c r="E540" s="19" t="b">
        <f t="shared" ca="1" si="171"/>
        <v>1</v>
      </c>
      <c r="F540" s="5" t="str">
        <f t="shared" ca="1" si="172"/>
        <v>read_line</v>
      </c>
      <c r="G540" s="5">
        <f t="shared" ca="1" si="173"/>
        <v>2634</v>
      </c>
      <c r="H540" s="5" t="str">
        <f t="shared" si="174"/>
        <v>code</v>
      </c>
      <c r="I540" s="13" t="b">
        <f t="shared" si="175"/>
        <v>0</v>
      </c>
      <c r="J540" s="6">
        <f ca="1">OFFSET(program!$B$2,0,disasm!A540)</f>
        <v>1205</v>
      </c>
      <c r="K540" s="7">
        <f t="shared" ca="1" si="176"/>
        <v>5</v>
      </c>
      <c r="L540" s="7" t="str">
        <f t="shared" ca="1" si="177"/>
        <v>J!=0</v>
      </c>
      <c r="M540" s="7">
        <f t="shared" ca="1" si="178"/>
        <v>3</v>
      </c>
      <c r="N540" s="7">
        <f t="shared" ca="1" si="179"/>
        <v>2</v>
      </c>
      <c r="O540" s="7">
        <f t="shared" ca="1" si="180"/>
        <v>0</v>
      </c>
      <c r="P540" s="8">
        <f t="shared" ca="1" si="181"/>
        <v>2</v>
      </c>
      <c r="Q540" s="8">
        <f t="shared" ca="1" si="182"/>
        <v>1</v>
      </c>
      <c r="R540" s="8" t="str">
        <f t="shared" ca="1" si="183"/>
        <v/>
      </c>
      <c r="S540" s="8" t="str">
        <f t="shared" ca="1" si="184"/>
        <v>num</v>
      </c>
      <c r="T540" s="8" t="str">
        <f t="shared" ca="1" si="185"/>
        <v>addr</v>
      </c>
      <c r="U540" s="8" t="str">
        <f t="shared" ca="1" si="186"/>
        <v/>
      </c>
      <c r="V540" s="7">
        <f ca="1">IF(P540="","",OFFSET(program!$B$2,0,disasm!$A540+COLUMN()-COLUMN($V540)+IF($I540,0,1)))</f>
        <v>-1</v>
      </c>
      <c r="W540" s="7">
        <f ca="1">IF(Q540="","",OFFSET(program!$B$2,0,disasm!$A540+COLUMN()-COLUMN($V540)+IF($I540,0,1)))</f>
        <v>2701</v>
      </c>
      <c r="X540" s="7" t="str">
        <f ca="1">IF(R540="","",OFFSET(program!$B$2,0,disasm!$A540+COLUMN()-COLUMN($V540)+IF($I540,0,1)))</f>
        <v/>
      </c>
      <c r="Y540" s="3" t="str">
        <f t="shared" ca="1" si="187"/>
        <v>[SP-1]</v>
      </c>
      <c r="Z540" s="3" t="str">
        <f t="shared" ca="1" si="188"/>
        <v>read_line.return</v>
      </c>
      <c r="AA540" s="3" t="str">
        <f t="shared" ca="1" si="189"/>
        <v/>
      </c>
      <c r="AB540" s="3" t="str">
        <f ca="1">" "
&amp;AF540
&amp;IF(AND(OR(K540=5,K540=6),MOD(INT(J540/1000),10)=1)," A2","")
&amp;IF(AND(NOT(I540),J540=109,OFFSET(program!$B$2,0,disasm!$A540+1)&gt;0,NOT(ISNUMBER(FIND(" A1 "," "&amp;AF540&amp;" "))))," AUTOLABEL","")
&amp;" "</f>
        <v xml:space="preserve">  A2 </v>
      </c>
    </row>
    <row r="541" spans="1:32" x14ac:dyDescent="0.2">
      <c r="A541" s="1">
        <f t="shared" ca="1" si="169"/>
        <v>2672</v>
      </c>
      <c r="B541" s="2" t="str">
        <f t="shared" ca="1" si="170"/>
        <v>read_line+38</v>
      </c>
      <c r="C541" s="3" t="str">
        <f ca="1">_xlfn.TEXTJOIN(" ",FALSE,OFFSET(program!$B$2,0,A541,1,M541))</f>
        <v>21207 -2 0 -1</v>
      </c>
      <c r="D541" s="4" t="str">
        <f ca="1">IF($H541="data",".dat "&amp;Y541,
IF($H541="str",".str "&amp;_xlfn.TEXTJOIN(" ",FALSE,OFFSET(program!$B$2,0,A541+1,1,M541-1)),
IF(O541&lt;&gt;0,"LD"&amp;O541&amp;"  "&amp;CHOOSE(O541,Y541,Z541)&amp;", "&amp;AA541,
$L541&amp;" "&amp;_xlfn.TEXTJOIN(", ",TRUE,$Y541:$AA541)
)))</f>
        <v>CMP&lt; [SP-2], 0, [SP-1]</v>
      </c>
      <c r="E541" s="19" t="b">
        <f t="shared" ca="1" si="171"/>
        <v>1</v>
      </c>
      <c r="F541" s="5" t="str">
        <f t="shared" ca="1" si="172"/>
        <v>read_line</v>
      </c>
      <c r="G541" s="5">
        <f t="shared" ca="1" si="173"/>
        <v>2634</v>
      </c>
      <c r="H541" s="5" t="str">
        <f t="shared" si="174"/>
        <v>code</v>
      </c>
      <c r="I541" s="13" t="b">
        <f t="shared" si="175"/>
        <v>0</v>
      </c>
      <c r="J541" s="6">
        <f ca="1">OFFSET(program!$B$2,0,disasm!A541)</f>
        <v>21207</v>
      </c>
      <c r="K541" s="7">
        <f t="shared" ca="1" si="176"/>
        <v>7</v>
      </c>
      <c r="L541" s="7" t="str">
        <f t="shared" ca="1" si="177"/>
        <v>CMP&lt;</v>
      </c>
      <c r="M541" s="7">
        <f t="shared" ca="1" si="178"/>
        <v>4</v>
      </c>
      <c r="N541" s="7">
        <f t="shared" ca="1" si="179"/>
        <v>3</v>
      </c>
      <c r="O541" s="7">
        <f t="shared" ca="1" si="180"/>
        <v>0</v>
      </c>
      <c r="P541" s="8">
        <f t="shared" ca="1" si="181"/>
        <v>2</v>
      </c>
      <c r="Q541" s="8">
        <f t="shared" ca="1" si="182"/>
        <v>1</v>
      </c>
      <c r="R541" s="8">
        <f t="shared" ca="1" si="183"/>
        <v>2</v>
      </c>
      <c r="S541" s="8" t="str">
        <f t="shared" ca="1" si="184"/>
        <v>num</v>
      </c>
      <c r="T541" s="8" t="str">
        <f t="shared" ca="1" si="185"/>
        <v>num</v>
      </c>
      <c r="U541" s="8" t="str">
        <f t="shared" ca="1" si="186"/>
        <v>num</v>
      </c>
      <c r="V541" s="7">
        <f ca="1">IF(P541="","",OFFSET(program!$B$2,0,disasm!$A541+COLUMN()-COLUMN($V541)+IF($I541,0,1)))</f>
        <v>-2</v>
      </c>
      <c r="W541" s="7">
        <f ca="1">IF(Q541="","",OFFSET(program!$B$2,0,disasm!$A541+COLUMN()-COLUMN($V541)+IF($I541,0,1)))</f>
        <v>0</v>
      </c>
      <c r="X541" s="7">
        <f ca="1">IF(R541="","",OFFSET(program!$B$2,0,disasm!$A541+COLUMN()-COLUMN($V541)+IF($I541,0,1)))</f>
        <v>-1</v>
      </c>
      <c r="Y541" s="3" t="str">
        <f t="shared" ca="1" si="187"/>
        <v>[SP-2]</v>
      </c>
      <c r="Z541" s="3" t="str">
        <f t="shared" ca="1" si="188"/>
        <v>0</v>
      </c>
      <c r="AA541" s="3" t="str">
        <f t="shared" ca="1" si="189"/>
        <v>[SP-1]</v>
      </c>
      <c r="AB541" s="3" t="str">
        <f ca="1">" "
&amp;AF541
&amp;IF(AND(OR(K541=5,K541=6),MOD(INT(J541/1000),10)=1)," A2","")
&amp;IF(AND(NOT(I541),J541=109,OFFSET(program!$B$2,0,disasm!$A541+1)&gt;0,NOT(ISNUMBER(FIND(" A1 "," "&amp;AF541&amp;" "))))," AUTOLABEL","")
&amp;" "</f>
        <v xml:space="preserve">  </v>
      </c>
    </row>
    <row r="542" spans="1:32" x14ac:dyDescent="0.2">
      <c r="A542" s="1">
        <f t="shared" ca="1" si="169"/>
        <v>2676</v>
      </c>
      <c r="B542" s="2" t="str">
        <f t="shared" ca="1" si="170"/>
        <v>read_line+42</v>
      </c>
      <c r="C542" s="3" t="str">
        <f ca="1">_xlfn.TEXTJOIN(" ",FALSE,OFFSET(program!$B$2,0,A542,1,M542))</f>
        <v>1205 -1 2663</v>
      </c>
      <c r="D542" s="4" t="str">
        <f ca="1">IF($H542="data",".dat "&amp;Y542,
IF($H542="str",".str "&amp;_xlfn.TEXTJOIN(" ",FALSE,OFFSET(program!$B$2,0,A542+1,1,M542-1)),
IF(O542&lt;&gt;0,"LD"&amp;O542&amp;"  "&amp;CHOOSE(O542,Y542,Z542)&amp;", "&amp;AA542,
$L542&amp;" "&amp;_xlfn.TEXTJOIN(", ",TRUE,$Y542:$AA542)
)))</f>
        <v>J!=0 [SP-1], read_line.loop1</v>
      </c>
      <c r="E542" s="19" t="b">
        <f t="shared" ca="1" si="171"/>
        <v>1</v>
      </c>
      <c r="F542" s="5" t="str">
        <f t="shared" ca="1" si="172"/>
        <v>read_line</v>
      </c>
      <c r="G542" s="5">
        <f t="shared" ca="1" si="173"/>
        <v>2634</v>
      </c>
      <c r="H542" s="5" t="str">
        <f t="shared" si="174"/>
        <v>code</v>
      </c>
      <c r="I542" s="13" t="b">
        <f t="shared" si="175"/>
        <v>0</v>
      </c>
      <c r="J542" s="6">
        <f ca="1">OFFSET(program!$B$2,0,disasm!A542)</f>
        <v>1205</v>
      </c>
      <c r="K542" s="7">
        <f t="shared" ca="1" si="176"/>
        <v>5</v>
      </c>
      <c r="L542" s="7" t="str">
        <f t="shared" ca="1" si="177"/>
        <v>J!=0</v>
      </c>
      <c r="M542" s="7">
        <f t="shared" ca="1" si="178"/>
        <v>3</v>
      </c>
      <c r="N542" s="7">
        <f t="shared" ca="1" si="179"/>
        <v>2</v>
      </c>
      <c r="O542" s="7">
        <f t="shared" ca="1" si="180"/>
        <v>0</v>
      </c>
      <c r="P542" s="8">
        <f t="shared" ca="1" si="181"/>
        <v>2</v>
      </c>
      <c r="Q542" s="8">
        <f t="shared" ca="1" si="182"/>
        <v>1</v>
      </c>
      <c r="R542" s="8" t="str">
        <f t="shared" ca="1" si="183"/>
        <v/>
      </c>
      <c r="S542" s="8" t="str">
        <f t="shared" ca="1" si="184"/>
        <v>num</v>
      </c>
      <c r="T542" s="8" t="str">
        <f t="shared" ca="1" si="185"/>
        <v>addr</v>
      </c>
      <c r="U542" s="8" t="str">
        <f t="shared" ca="1" si="186"/>
        <v/>
      </c>
      <c r="V542" s="7">
        <f ca="1">IF(P542="","",OFFSET(program!$B$2,0,disasm!$A542+COLUMN()-COLUMN($V542)+IF($I542,0,1)))</f>
        <v>-1</v>
      </c>
      <c r="W542" s="7">
        <f ca="1">IF(Q542="","",OFFSET(program!$B$2,0,disasm!$A542+COLUMN()-COLUMN($V542)+IF($I542,0,1)))</f>
        <v>2663</v>
      </c>
      <c r="X542" s="7" t="str">
        <f ca="1">IF(R542="","",OFFSET(program!$B$2,0,disasm!$A542+COLUMN()-COLUMN($V542)+IF($I542,0,1)))</f>
        <v/>
      </c>
      <c r="Y542" s="3" t="str">
        <f t="shared" ca="1" si="187"/>
        <v>[SP-1]</v>
      </c>
      <c r="Z542" s="3" t="str">
        <f t="shared" ca="1" si="188"/>
        <v>read_line.loop1</v>
      </c>
      <c r="AA542" s="3" t="str">
        <f t="shared" ca="1" si="189"/>
        <v/>
      </c>
      <c r="AB542" s="3" t="str">
        <f ca="1">" "
&amp;AF542
&amp;IF(AND(OR(K542=5,K542=6),MOD(INT(J542/1000),10)=1)," A2","")
&amp;IF(AND(NOT(I542),J542=109,OFFSET(program!$B$2,0,disasm!$A542+1)&gt;0,NOT(ISNUMBER(FIND(" A1 "," "&amp;AF542&amp;" "))))," AUTOLABEL","")
&amp;" "</f>
        <v xml:space="preserve">  A2 </v>
      </c>
    </row>
    <row r="543" spans="1:32" x14ac:dyDescent="0.2">
      <c r="A543" s="1">
        <f t="shared" ca="1" si="169"/>
        <v>2679</v>
      </c>
      <c r="B543" s="2" t="str">
        <f t="shared" ca="1" si="170"/>
        <v>read_line+45</v>
      </c>
      <c r="C543" s="3" t="str">
        <f ca="1">_xlfn.TEXTJOIN(" ",FALSE,OFFSET(program!$B$2,0,A543,1,M543))</f>
        <v>21207 -3 29 -1</v>
      </c>
      <c r="D543" s="4" t="str">
        <f ca="1">IF($H543="data",".dat "&amp;Y543,
IF($H543="str",".str "&amp;_xlfn.TEXTJOIN(" ",FALSE,OFFSET(program!$B$2,0,A543+1,1,M543-1)),
IF(O543&lt;&gt;0,"LD"&amp;O543&amp;"  "&amp;CHOOSE(O543,Y543,Z543)&amp;", "&amp;AA543,
$L543&amp;" "&amp;_xlfn.TEXTJOIN(", ",TRUE,$Y543:$AA543)
)))</f>
        <v>CMP&lt; [SP-3], 29, [SP-1]</v>
      </c>
      <c r="E543" s="19" t="b">
        <f t="shared" ca="1" si="171"/>
        <v>1</v>
      </c>
      <c r="F543" s="5" t="str">
        <f t="shared" ca="1" si="172"/>
        <v>read_line</v>
      </c>
      <c r="G543" s="5">
        <f t="shared" ca="1" si="173"/>
        <v>2634</v>
      </c>
      <c r="H543" s="5" t="str">
        <f t="shared" si="174"/>
        <v>code</v>
      </c>
      <c r="I543" s="13" t="b">
        <f t="shared" si="175"/>
        <v>0</v>
      </c>
      <c r="J543" s="6">
        <f ca="1">OFFSET(program!$B$2,0,disasm!A543)</f>
        <v>21207</v>
      </c>
      <c r="K543" s="7">
        <f t="shared" ca="1" si="176"/>
        <v>7</v>
      </c>
      <c r="L543" s="7" t="str">
        <f t="shared" ca="1" si="177"/>
        <v>CMP&lt;</v>
      </c>
      <c r="M543" s="7">
        <f t="shared" ca="1" si="178"/>
        <v>4</v>
      </c>
      <c r="N543" s="7">
        <f t="shared" ca="1" si="179"/>
        <v>3</v>
      </c>
      <c r="O543" s="7">
        <f t="shared" ca="1" si="180"/>
        <v>0</v>
      </c>
      <c r="P543" s="8">
        <f t="shared" ca="1" si="181"/>
        <v>2</v>
      </c>
      <c r="Q543" s="8">
        <f t="shared" ca="1" si="182"/>
        <v>1</v>
      </c>
      <c r="R543" s="8">
        <f t="shared" ca="1" si="183"/>
        <v>2</v>
      </c>
      <c r="S543" s="8" t="str">
        <f t="shared" ca="1" si="184"/>
        <v>num</v>
      </c>
      <c r="T543" s="8" t="str">
        <f t="shared" ca="1" si="185"/>
        <v>num</v>
      </c>
      <c r="U543" s="8" t="str">
        <f t="shared" ca="1" si="186"/>
        <v>num</v>
      </c>
      <c r="V543" s="7">
        <f ca="1">IF(P543="","",OFFSET(program!$B$2,0,disasm!$A543+COLUMN()-COLUMN($V543)+IF($I543,0,1)))</f>
        <v>-3</v>
      </c>
      <c r="W543" s="7">
        <f ca="1">IF(Q543="","",OFFSET(program!$B$2,0,disasm!$A543+COLUMN()-COLUMN($V543)+IF($I543,0,1)))</f>
        <v>29</v>
      </c>
      <c r="X543" s="7">
        <f ca="1">IF(R543="","",OFFSET(program!$B$2,0,disasm!$A543+COLUMN()-COLUMN($V543)+IF($I543,0,1)))</f>
        <v>-1</v>
      </c>
      <c r="Y543" s="3" t="str">
        <f t="shared" ca="1" si="187"/>
        <v>[SP-3]</v>
      </c>
      <c r="Z543" s="3" t="str">
        <f t="shared" ca="1" si="188"/>
        <v>29</v>
      </c>
      <c r="AA543" s="3" t="str">
        <f t="shared" ca="1" si="189"/>
        <v>[SP-1]</v>
      </c>
      <c r="AB543" s="3" t="str">
        <f ca="1">" "
&amp;AF543
&amp;IF(AND(OR(K543=5,K543=6),MOD(INT(J543/1000),10)=1)," A2","")
&amp;IF(AND(NOT(I543),J543=109,OFFSET(program!$B$2,0,disasm!$A543+1)&gt;0,NOT(ISNUMBER(FIND(" A1 "," "&amp;AF543&amp;" "))))," AUTOLABEL","")
&amp;" "</f>
        <v xml:space="preserve">  </v>
      </c>
    </row>
    <row r="544" spans="1:32" x14ac:dyDescent="0.2">
      <c r="A544" s="1">
        <f t="shared" ca="1" si="169"/>
        <v>2683</v>
      </c>
      <c r="B544" s="2" t="str">
        <f t="shared" ca="1" si="170"/>
        <v>read_line+49</v>
      </c>
      <c r="C544" s="3" t="str">
        <f ca="1">_xlfn.TEXTJOIN(" ",FALSE,OFFSET(program!$B$2,0,A544,1,M544))</f>
        <v>1206 -1 2663</v>
      </c>
      <c r="D544" s="4" t="str">
        <f ca="1">IF($H544="data",".dat "&amp;Y544,
IF($H544="str",".str "&amp;_xlfn.TEXTJOIN(" ",FALSE,OFFSET(program!$B$2,0,A544+1,1,M544-1)),
IF(O544&lt;&gt;0,"LD"&amp;O544&amp;"  "&amp;CHOOSE(O544,Y544,Z544)&amp;", "&amp;AA544,
$L544&amp;" "&amp;_xlfn.TEXTJOIN(", ",TRUE,$Y544:$AA544)
)))</f>
        <v>J=0  [SP-1], read_line.loop1</v>
      </c>
      <c r="E544" s="19" t="b">
        <f t="shared" ca="1" si="171"/>
        <v>1</v>
      </c>
      <c r="F544" s="5" t="str">
        <f t="shared" ca="1" si="172"/>
        <v>read_line</v>
      </c>
      <c r="G544" s="5">
        <f t="shared" ca="1" si="173"/>
        <v>2634</v>
      </c>
      <c r="H544" s="5" t="str">
        <f t="shared" si="174"/>
        <v>code</v>
      </c>
      <c r="I544" s="13" t="b">
        <f t="shared" si="175"/>
        <v>0</v>
      </c>
      <c r="J544" s="6">
        <f ca="1">OFFSET(program!$B$2,0,disasm!A544)</f>
        <v>1206</v>
      </c>
      <c r="K544" s="7">
        <f t="shared" ca="1" si="176"/>
        <v>6</v>
      </c>
      <c r="L544" s="7" t="str">
        <f t="shared" ca="1" si="177"/>
        <v xml:space="preserve">J=0 </v>
      </c>
      <c r="M544" s="7">
        <f t="shared" ca="1" si="178"/>
        <v>3</v>
      </c>
      <c r="N544" s="7">
        <f t="shared" ca="1" si="179"/>
        <v>2</v>
      </c>
      <c r="O544" s="7">
        <f t="shared" ca="1" si="180"/>
        <v>0</v>
      </c>
      <c r="P544" s="8">
        <f t="shared" ca="1" si="181"/>
        <v>2</v>
      </c>
      <c r="Q544" s="8">
        <f t="shared" ca="1" si="182"/>
        <v>1</v>
      </c>
      <c r="R544" s="8" t="str">
        <f t="shared" ca="1" si="183"/>
        <v/>
      </c>
      <c r="S544" s="8" t="str">
        <f t="shared" ca="1" si="184"/>
        <v>num</v>
      </c>
      <c r="T544" s="8" t="str">
        <f t="shared" ca="1" si="185"/>
        <v>addr</v>
      </c>
      <c r="U544" s="8" t="str">
        <f t="shared" ca="1" si="186"/>
        <v/>
      </c>
      <c r="V544" s="7">
        <f ca="1">IF(P544="","",OFFSET(program!$B$2,0,disasm!$A544+COLUMN()-COLUMN($V544)+IF($I544,0,1)))</f>
        <v>-1</v>
      </c>
      <c r="W544" s="7">
        <f ca="1">IF(Q544="","",OFFSET(program!$B$2,0,disasm!$A544+COLUMN()-COLUMN($V544)+IF($I544,0,1)))</f>
        <v>2663</v>
      </c>
      <c r="X544" s="7" t="str">
        <f ca="1">IF(R544="","",OFFSET(program!$B$2,0,disasm!$A544+COLUMN()-COLUMN($V544)+IF($I544,0,1)))</f>
        <v/>
      </c>
      <c r="Y544" s="3" t="str">
        <f t="shared" ca="1" si="187"/>
        <v>[SP-1]</v>
      </c>
      <c r="Z544" s="3" t="str">
        <f t="shared" ca="1" si="188"/>
        <v>read_line.loop1</v>
      </c>
      <c r="AA544" s="3" t="str">
        <f t="shared" ca="1" si="189"/>
        <v/>
      </c>
      <c r="AB544" s="3" t="str">
        <f ca="1">" "
&amp;AF544
&amp;IF(AND(OR(K544=5,K544=6),MOD(INT(J544/1000),10)=1)," A2","")
&amp;IF(AND(NOT(I544),J544=109,OFFSET(program!$B$2,0,disasm!$A544+1)&gt;0,NOT(ISNUMBER(FIND(" A1 "," "&amp;AF544&amp;" "))))," AUTOLABEL","")
&amp;" "</f>
        <v xml:space="preserve">  A2 </v>
      </c>
    </row>
    <row r="545" spans="1:32" x14ac:dyDescent="0.2">
      <c r="A545" s="1">
        <f t="shared" ca="1" si="169"/>
        <v>2686</v>
      </c>
      <c r="B545" s="2" t="str">
        <f t="shared" ca="1" si="170"/>
        <v>read_line+52</v>
      </c>
      <c r="C545" s="3" t="str">
        <f ca="1">_xlfn.TEXTJOIN(" ",FALSE,OFFSET(program!$B$2,0,A545,1,M545))</f>
        <v>2101 3094 -3 2693</v>
      </c>
      <c r="D545" s="4" t="str">
        <f ca="1">IF($H545="data",".dat "&amp;Y545,
IF($H545="str",".str "&amp;_xlfn.TEXTJOIN(" ",FALSE,OFFSET(program!$B$2,0,A545+1,1,M545-1)),
IF(O545&lt;&gt;0,"LD"&amp;O545&amp;"  "&amp;CHOOSE(O545,Y545,Z545)&amp;", "&amp;AA545,
$L545&amp;" "&amp;_xlfn.TEXTJOIN(", ",TRUE,$Y545:$AA545)
)))</f>
        <v>ADD  instr_buffer, [SP-3], [read_line+56.a3]</v>
      </c>
      <c r="E545" s="19" t="b">
        <f t="shared" ca="1" si="171"/>
        <v>1</v>
      </c>
      <c r="F545" s="5" t="str">
        <f t="shared" ca="1" si="172"/>
        <v>read_line</v>
      </c>
      <c r="G545" s="5">
        <f t="shared" ca="1" si="173"/>
        <v>2634</v>
      </c>
      <c r="H545" s="5" t="str">
        <f t="shared" si="174"/>
        <v>code</v>
      </c>
      <c r="I545" s="13" t="b">
        <f t="shared" si="175"/>
        <v>0</v>
      </c>
      <c r="J545" s="6">
        <f ca="1">OFFSET(program!$B$2,0,disasm!A545)</f>
        <v>2101</v>
      </c>
      <c r="K545" s="7">
        <f t="shared" ca="1" si="176"/>
        <v>1</v>
      </c>
      <c r="L545" s="7" t="str">
        <f t="shared" ca="1" si="177"/>
        <v xml:space="preserve">ADD </v>
      </c>
      <c r="M545" s="7">
        <f t="shared" ca="1" si="178"/>
        <v>4</v>
      </c>
      <c r="N545" s="7">
        <f t="shared" ca="1" si="179"/>
        <v>3</v>
      </c>
      <c r="O545" s="7">
        <f t="shared" ca="1" si="180"/>
        <v>0</v>
      </c>
      <c r="P545" s="8">
        <f t="shared" ca="1" si="181"/>
        <v>1</v>
      </c>
      <c r="Q545" s="8">
        <f t="shared" ca="1" si="182"/>
        <v>2</v>
      </c>
      <c r="R545" s="8">
        <f t="shared" ca="1" si="183"/>
        <v>0</v>
      </c>
      <c r="S545" s="8" t="str">
        <f t="shared" ca="1" si="184"/>
        <v>addr</v>
      </c>
      <c r="T545" s="8" t="str">
        <f t="shared" ca="1" si="185"/>
        <v>num</v>
      </c>
      <c r="U545" s="8" t="str">
        <f t="shared" ca="1" si="186"/>
        <v>addr</v>
      </c>
      <c r="V545" s="7">
        <f ca="1">IF(P545="","",OFFSET(program!$B$2,0,disasm!$A545+COLUMN()-COLUMN($V545)+IF($I545,0,1)))</f>
        <v>3094</v>
      </c>
      <c r="W545" s="7">
        <f ca="1">IF(Q545="","",OFFSET(program!$B$2,0,disasm!$A545+COLUMN()-COLUMN($V545)+IF($I545,0,1)))</f>
        <v>-3</v>
      </c>
      <c r="X545" s="7">
        <f ca="1">IF(R545="","",OFFSET(program!$B$2,0,disasm!$A545+COLUMN()-COLUMN($V545)+IF($I545,0,1)))</f>
        <v>2693</v>
      </c>
      <c r="Y545" s="3" t="str">
        <f t="shared" ca="1" si="187"/>
        <v>instr_buffer</v>
      </c>
      <c r="Z545" s="3" t="str">
        <f t="shared" ca="1" si="188"/>
        <v>[SP-3]</v>
      </c>
      <c r="AA545" s="3" t="str">
        <f t="shared" ca="1" si="189"/>
        <v>[read_line+56.a3]</v>
      </c>
      <c r="AB545" s="3" t="str">
        <f ca="1">" "
&amp;AF545
&amp;IF(AND(OR(K545=5,K545=6),MOD(INT(J545/1000),10)=1)," A2","")
&amp;IF(AND(NOT(I545),J545=109,OFFSET(program!$B$2,0,disasm!$A545+1)&gt;0,NOT(ISNUMBER(FIND(" A1 "," "&amp;AF545&amp;" "))))," AUTOLABEL","")
&amp;" "</f>
        <v xml:space="preserve"> A1 </v>
      </c>
      <c r="AF545" s="9" t="s">
        <v>31</v>
      </c>
    </row>
    <row r="546" spans="1:32" x14ac:dyDescent="0.2">
      <c r="A546" s="1">
        <f t="shared" ca="1" si="169"/>
        <v>2690</v>
      </c>
      <c r="B546" s="2" t="str">
        <f t="shared" ca="1" si="170"/>
        <v>read_line+56</v>
      </c>
      <c r="C546" s="3" t="str">
        <f ca="1">_xlfn.TEXTJOIN(" ",FALSE,OFFSET(program!$B$2,0,A546,1,M546))</f>
        <v>2102 1 -2 0</v>
      </c>
      <c r="D546" s="4" t="str">
        <f ca="1">IF($H546="data",".dat "&amp;Y546,
IF($H546="str",".str "&amp;_xlfn.TEXTJOIN(" ",FALSE,OFFSET(program!$B$2,0,A546+1,1,M546-1)),
IF(O546&lt;&gt;0,"LD"&amp;O546&amp;"  "&amp;CHOOSE(O546,Y546,Z546)&amp;", "&amp;AA546,
$L546&amp;" "&amp;_xlfn.TEXTJOIN(", ",TRUE,$Y546:$AA546)
)))</f>
        <v>LD2  [SP-2], [start]</v>
      </c>
      <c r="E546" s="19" t="b">
        <f t="shared" ca="1" si="171"/>
        <v>1</v>
      </c>
      <c r="F546" s="5" t="str">
        <f t="shared" ca="1" si="172"/>
        <v>read_line</v>
      </c>
      <c r="G546" s="5">
        <f t="shared" ca="1" si="173"/>
        <v>2634</v>
      </c>
      <c r="H546" s="5" t="str">
        <f t="shared" si="174"/>
        <v>code</v>
      </c>
      <c r="I546" s="13" t="b">
        <f t="shared" si="175"/>
        <v>0</v>
      </c>
      <c r="J546" s="6">
        <f ca="1">OFFSET(program!$B$2,0,disasm!A546)</f>
        <v>2102</v>
      </c>
      <c r="K546" s="7">
        <f t="shared" ca="1" si="176"/>
        <v>2</v>
      </c>
      <c r="L546" s="7" t="str">
        <f t="shared" ca="1" si="177"/>
        <v xml:space="preserve">MUL </v>
      </c>
      <c r="M546" s="7">
        <f t="shared" ca="1" si="178"/>
        <v>4</v>
      </c>
      <c r="N546" s="7">
        <f t="shared" ca="1" si="179"/>
        <v>3</v>
      </c>
      <c r="O546" s="7">
        <f t="shared" ca="1" si="180"/>
        <v>2</v>
      </c>
      <c r="P546" s="8">
        <f t="shared" ca="1" si="181"/>
        <v>1</v>
      </c>
      <c r="Q546" s="8">
        <f t="shared" ca="1" si="182"/>
        <v>2</v>
      </c>
      <c r="R546" s="8">
        <f t="shared" ca="1" si="183"/>
        <v>0</v>
      </c>
      <c r="S546" s="8" t="str">
        <f t="shared" ca="1" si="184"/>
        <v>num</v>
      </c>
      <c r="T546" s="8" t="str">
        <f t="shared" ca="1" si="185"/>
        <v>num</v>
      </c>
      <c r="U546" s="8" t="str">
        <f t="shared" ca="1" si="186"/>
        <v>addr</v>
      </c>
      <c r="V546" s="7">
        <f ca="1">IF(P546="","",OFFSET(program!$B$2,0,disasm!$A546+COLUMN()-COLUMN($V546)+IF($I546,0,1)))</f>
        <v>1</v>
      </c>
      <c r="W546" s="7">
        <f ca="1">IF(Q546="","",OFFSET(program!$B$2,0,disasm!$A546+COLUMN()-COLUMN($V546)+IF($I546,0,1)))</f>
        <v>-2</v>
      </c>
      <c r="X546" s="7">
        <f ca="1">IF(R546="","",OFFSET(program!$B$2,0,disasm!$A546+COLUMN()-COLUMN($V546)+IF($I546,0,1)))</f>
        <v>0</v>
      </c>
      <c r="Y546" s="3" t="str">
        <f t="shared" ca="1" si="187"/>
        <v>1</v>
      </c>
      <c r="Z546" s="3" t="str">
        <f t="shared" ca="1" si="188"/>
        <v>[SP-2]</v>
      </c>
      <c r="AA546" s="3" t="str">
        <f t="shared" ca="1" si="189"/>
        <v>[start]</v>
      </c>
      <c r="AB546" s="3" t="str">
        <f ca="1">" "
&amp;AF546
&amp;IF(AND(OR(K546=5,K546=6),MOD(INT(J546/1000),10)=1)," A2","")
&amp;IF(AND(NOT(I546),J546=109,OFFSET(program!$B$2,0,disasm!$A546+1)&gt;0,NOT(ISNUMBER(FIND(" A1 "," "&amp;AF546&amp;" "))))," AUTOLABEL","")
&amp;" "</f>
        <v xml:space="preserve">  </v>
      </c>
    </row>
    <row r="547" spans="1:32" x14ac:dyDescent="0.2">
      <c r="A547" s="1">
        <f t="shared" ca="1" si="169"/>
        <v>2694</v>
      </c>
      <c r="B547" s="2" t="str">
        <f t="shared" ca="1" si="170"/>
        <v>read_line+60</v>
      </c>
      <c r="C547" s="3" t="str">
        <f ca="1">_xlfn.TEXTJOIN(" ",FALSE,OFFSET(program!$B$2,0,A547,1,M547))</f>
        <v>21201 -3 1 -3</v>
      </c>
      <c r="D547" s="4" t="str">
        <f ca="1">IF($H547="data",".dat "&amp;Y547,
IF($H547="str",".str "&amp;_xlfn.TEXTJOIN(" ",FALSE,OFFSET(program!$B$2,0,A547+1,1,M547-1)),
IF(O547&lt;&gt;0,"LD"&amp;O547&amp;"  "&amp;CHOOSE(O547,Y547,Z547)&amp;", "&amp;AA547,
$L547&amp;" "&amp;_xlfn.TEXTJOIN(", ",TRUE,$Y547:$AA547)
)))</f>
        <v>ADD  [SP-3], 1, [SP-3]</v>
      </c>
      <c r="E547" s="19" t="b">
        <f t="shared" ca="1" si="171"/>
        <v>1</v>
      </c>
      <c r="F547" s="5" t="str">
        <f t="shared" ca="1" si="172"/>
        <v>read_line</v>
      </c>
      <c r="G547" s="5">
        <f t="shared" ca="1" si="173"/>
        <v>2634</v>
      </c>
      <c r="H547" s="5" t="str">
        <f t="shared" si="174"/>
        <v>code</v>
      </c>
      <c r="I547" s="13" t="b">
        <f t="shared" si="175"/>
        <v>0</v>
      </c>
      <c r="J547" s="6">
        <f ca="1">OFFSET(program!$B$2,0,disasm!A547)</f>
        <v>21201</v>
      </c>
      <c r="K547" s="7">
        <f t="shared" ca="1" si="176"/>
        <v>1</v>
      </c>
      <c r="L547" s="7" t="str">
        <f t="shared" ca="1" si="177"/>
        <v xml:space="preserve">ADD </v>
      </c>
      <c r="M547" s="7">
        <f t="shared" ca="1" si="178"/>
        <v>4</v>
      </c>
      <c r="N547" s="7">
        <f t="shared" ca="1" si="179"/>
        <v>3</v>
      </c>
      <c r="O547" s="7">
        <f t="shared" ca="1" si="180"/>
        <v>0</v>
      </c>
      <c r="P547" s="8">
        <f t="shared" ca="1" si="181"/>
        <v>2</v>
      </c>
      <c r="Q547" s="8">
        <f t="shared" ca="1" si="182"/>
        <v>1</v>
      </c>
      <c r="R547" s="8">
        <f t="shared" ca="1" si="183"/>
        <v>2</v>
      </c>
      <c r="S547" s="8" t="str">
        <f t="shared" ca="1" si="184"/>
        <v>num</v>
      </c>
      <c r="T547" s="8" t="str">
        <f t="shared" ca="1" si="185"/>
        <v>num</v>
      </c>
      <c r="U547" s="8" t="str">
        <f t="shared" ca="1" si="186"/>
        <v>num</v>
      </c>
      <c r="V547" s="7">
        <f ca="1">IF(P547="","",OFFSET(program!$B$2,0,disasm!$A547+COLUMN()-COLUMN($V547)+IF($I547,0,1)))</f>
        <v>-3</v>
      </c>
      <c r="W547" s="7">
        <f ca="1">IF(Q547="","",OFFSET(program!$B$2,0,disasm!$A547+COLUMN()-COLUMN($V547)+IF($I547,0,1)))</f>
        <v>1</v>
      </c>
      <c r="X547" s="7">
        <f ca="1">IF(R547="","",OFFSET(program!$B$2,0,disasm!$A547+COLUMN()-COLUMN($V547)+IF($I547,0,1)))</f>
        <v>-3</v>
      </c>
      <c r="Y547" s="3" t="str">
        <f t="shared" ca="1" si="187"/>
        <v>[SP-3]</v>
      </c>
      <c r="Z547" s="3" t="str">
        <f t="shared" ca="1" si="188"/>
        <v>1</v>
      </c>
      <c r="AA547" s="3" t="str">
        <f t="shared" ca="1" si="189"/>
        <v>[SP-3]</v>
      </c>
      <c r="AB547" s="3" t="str">
        <f ca="1">" "
&amp;AF547
&amp;IF(AND(OR(K547=5,K547=6),MOD(INT(J547/1000),10)=1)," A2","")
&amp;IF(AND(NOT(I547),J547=109,OFFSET(program!$B$2,0,disasm!$A547+1)&gt;0,NOT(ISNUMBER(FIND(" A1 "," "&amp;AF547&amp;" "))))," AUTOLABEL","")
&amp;" "</f>
        <v xml:space="preserve">  </v>
      </c>
    </row>
    <row r="548" spans="1:32" x14ac:dyDescent="0.2">
      <c r="A548" s="1">
        <f t="shared" ca="1" si="169"/>
        <v>2698</v>
      </c>
      <c r="B548" s="2" t="str">
        <f t="shared" ca="1" si="170"/>
        <v>read_line+64</v>
      </c>
      <c r="C548" s="3" t="str">
        <f ca="1">_xlfn.TEXTJOIN(" ",FALSE,OFFSET(program!$B$2,0,A548,1,M548))</f>
        <v>1106 0 2663</v>
      </c>
      <c r="D548" s="4" t="str">
        <f ca="1">IF($H548="data",".dat "&amp;Y548,
IF($H548="str",".str "&amp;_xlfn.TEXTJOIN(" ",FALSE,OFFSET(program!$B$2,0,A548+1,1,M548-1)),
IF(O548&lt;&gt;0,"LD"&amp;O548&amp;"  "&amp;CHOOSE(O548,Y548,Z548)&amp;", "&amp;AA548,
$L548&amp;" "&amp;_xlfn.TEXTJOIN(", ",TRUE,$Y548:$AA548)
)))</f>
        <v>J=0  0, read_line.loop1</v>
      </c>
      <c r="E548" s="19" t="b">
        <f t="shared" ca="1" si="171"/>
        <v>1</v>
      </c>
      <c r="F548" s="5" t="str">
        <f t="shared" ca="1" si="172"/>
        <v>read_line</v>
      </c>
      <c r="G548" s="5">
        <f t="shared" ca="1" si="173"/>
        <v>2634</v>
      </c>
      <c r="H548" s="5" t="str">
        <f t="shared" si="174"/>
        <v>code</v>
      </c>
      <c r="I548" s="13" t="b">
        <f t="shared" si="175"/>
        <v>0</v>
      </c>
      <c r="J548" s="6">
        <f ca="1">OFFSET(program!$B$2,0,disasm!A548)</f>
        <v>1106</v>
      </c>
      <c r="K548" s="7">
        <f t="shared" ca="1" si="176"/>
        <v>6</v>
      </c>
      <c r="L548" s="7" t="str">
        <f t="shared" ca="1" si="177"/>
        <v xml:space="preserve">J=0 </v>
      </c>
      <c r="M548" s="7">
        <f t="shared" ca="1" si="178"/>
        <v>3</v>
      </c>
      <c r="N548" s="7">
        <f t="shared" ca="1" si="179"/>
        <v>2</v>
      </c>
      <c r="O548" s="7">
        <f t="shared" ca="1" si="180"/>
        <v>0</v>
      </c>
      <c r="P548" s="8">
        <f t="shared" ca="1" si="181"/>
        <v>1</v>
      </c>
      <c r="Q548" s="8">
        <f t="shared" ca="1" si="182"/>
        <v>1</v>
      </c>
      <c r="R548" s="8" t="str">
        <f t="shared" ca="1" si="183"/>
        <v/>
      </c>
      <c r="S548" s="8" t="str">
        <f t="shared" ca="1" si="184"/>
        <v>num</v>
      </c>
      <c r="T548" s="8" t="str">
        <f t="shared" ca="1" si="185"/>
        <v>addr</v>
      </c>
      <c r="U548" s="8" t="str">
        <f t="shared" ca="1" si="186"/>
        <v/>
      </c>
      <c r="V548" s="7">
        <f ca="1">IF(P548="","",OFFSET(program!$B$2,0,disasm!$A548+COLUMN()-COLUMN($V548)+IF($I548,0,1)))</f>
        <v>0</v>
      </c>
      <c r="W548" s="7">
        <f ca="1">IF(Q548="","",OFFSET(program!$B$2,0,disasm!$A548+COLUMN()-COLUMN($V548)+IF($I548,0,1)))</f>
        <v>2663</v>
      </c>
      <c r="X548" s="7" t="str">
        <f ca="1">IF(R548="","",OFFSET(program!$B$2,0,disasm!$A548+COLUMN()-COLUMN($V548)+IF($I548,0,1)))</f>
        <v/>
      </c>
      <c r="Y548" s="3" t="str">
        <f t="shared" ca="1" si="187"/>
        <v>0</v>
      </c>
      <c r="Z548" s="3" t="str">
        <f t="shared" ca="1" si="188"/>
        <v>read_line.loop1</v>
      </c>
      <c r="AA548" s="3" t="str">
        <f t="shared" ca="1" si="189"/>
        <v/>
      </c>
      <c r="AB548" s="3" t="str">
        <f ca="1">" "
&amp;AF548
&amp;IF(AND(OR(K548=5,K548=6),MOD(INT(J548/1000),10)=1)," A2","")
&amp;IF(AND(NOT(I548),J548=109,OFFSET(program!$B$2,0,disasm!$A548+1)&gt;0,NOT(ISNUMBER(FIND(" A1 "," "&amp;AF548&amp;" "))))," AUTOLABEL","")
&amp;" "</f>
        <v xml:space="preserve">  A2 </v>
      </c>
    </row>
    <row r="549" spans="1:32" x14ac:dyDescent="0.2">
      <c r="A549" s="1">
        <f t="shared" ca="1" si="169"/>
        <v>2701</v>
      </c>
      <c r="B549" s="2" t="str">
        <f t="shared" ca="1" si="170"/>
        <v>read_line.return</v>
      </c>
      <c r="C549" s="3" t="str">
        <f ca="1">_xlfn.TEXTJOIN(" ",FALSE,OFFSET(program!$B$2,0,A549,1,M549))</f>
        <v>109 -4</v>
      </c>
      <c r="D549" s="4" t="str">
        <f ca="1">IF($H549="data",".dat "&amp;Y549,
IF($H549="str",".str "&amp;_xlfn.TEXTJOIN(" ",FALSE,OFFSET(program!$B$2,0,A549+1,1,M549-1)),
IF(O549&lt;&gt;0,"LD"&amp;O549&amp;"  "&amp;CHOOSE(O549,Y549,Z549)&amp;", "&amp;AA549,
$L549&amp;" "&amp;_xlfn.TEXTJOIN(", ",TRUE,$Y549:$AA549)
)))</f>
        <v>SP+  -4</v>
      </c>
      <c r="E549" s="19" t="b">
        <f t="shared" ca="1" si="171"/>
        <v>1</v>
      </c>
      <c r="F549" s="5" t="str">
        <f t="shared" ca="1" si="172"/>
        <v>read_line</v>
      </c>
      <c r="G549" s="5">
        <f t="shared" ca="1" si="173"/>
        <v>2634</v>
      </c>
      <c r="H549" s="5" t="str">
        <f t="shared" si="174"/>
        <v>code</v>
      </c>
      <c r="I549" s="13" t="b">
        <f t="shared" si="175"/>
        <v>0</v>
      </c>
      <c r="J549" s="6">
        <f ca="1">OFFSET(program!$B$2,0,disasm!A549)</f>
        <v>109</v>
      </c>
      <c r="K549" s="7">
        <f t="shared" ca="1" si="176"/>
        <v>9</v>
      </c>
      <c r="L549" s="7" t="str">
        <f t="shared" ca="1" si="177"/>
        <v xml:space="preserve">SP+ </v>
      </c>
      <c r="M549" s="7">
        <f t="shared" ca="1" si="178"/>
        <v>2</v>
      </c>
      <c r="N549" s="7">
        <f t="shared" ca="1" si="179"/>
        <v>1</v>
      </c>
      <c r="O549" s="7">
        <f t="shared" ca="1" si="180"/>
        <v>0</v>
      </c>
      <c r="P549" s="8">
        <f t="shared" ca="1" si="181"/>
        <v>1</v>
      </c>
      <c r="Q549" s="8" t="str">
        <f t="shared" ca="1" si="182"/>
        <v/>
      </c>
      <c r="R549" s="8" t="str">
        <f t="shared" ca="1" si="183"/>
        <v/>
      </c>
      <c r="S549" s="8" t="str">
        <f t="shared" ca="1" si="184"/>
        <v>num</v>
      </c>
      <c r="T549" s="8" t="str">
        <f t="shared" ca="1" si="185"/>
        <v/>
      </c>
      <c r="U549" s="8" t="str">
        <f t="shared" ca="1" si="186"/>
        <v/>
      </c>
      <c r="V549" s="7">
        <f ca="1">IF(P549="","",OFFSET(program!$B$2,0,disasm!$A549+COLUMN()-COLUMN($V549)+IF($I549,0,1)))</f>
        <v>-4</v>
      </c>
      <c r="W549" s="7" t="str">
        <f ca="1">IF(Q549="","",OFFSET(program!$B$2,0,disasm!$A549+COLUMN()-COLUMN($V549)+IF($I549,0,1)))</f>
        <v/>
      </c>
      <c r="X549" s="7" t="str">
        <f ca="1">IF(R549="","",OFFSET(program!$B$2,0,disasm!$A549+COLUMN()-COLUMN($V549)+IF($I549,0,1)))</f>
        <v/>
      </c>
      <c r="Y549" s="3" t="str">
        <f t="shared" ca="1" si="187"/>
        <v>-4</v>
      </c>
      <c r="Z549" s="3" t="str">
        <f t="shared" ca="1" si="188"/>
        <v/>
      </c>
      <c r="AA549" s="3" t="str">
        <f t="shared" ca="1" si="189"/>
        <v/>
      </c>
      <c r="AB549" s="3" t="str">
        <f ca="1">" "
&amp;AF549
&amp;IF(AND(OR(K549=5,K549=6),MOD(INT(J549/1000),10)=1)," A2","")
&amp;IF(AND(NOT(I549),J549=109,OFFSET(program!$B$2,0,disasm!$A549+1)&gt;0,NOT(ISNUMBER(FIND(" A1 "," "&amp;AF549&amp;" "))))," AUTOLABEL","")
&amp;" "</f>
        <v xml:space="preserve">  </v>
      </c>
      <c r="AC549" t="s">
        <v>35</v>
      </c>
    </row>
    <row r="550" spans="1:32" x14ac:dyDescent="0.2">
      <c r="A550" s="1">
        <f t="shared" ca="1" si="169"/>
        <v>2703</v>
      </c>
      <c r="B550" s="2" t="str">
        <f t="shared" ca="1" si="170"/>
        <v>read_line+69</v>
      </c>
      <c r="C550" s="3" t="str">
        <f ca="1">_xlfn.TEXTJOIN(" ",FALSE,OFFSET(program!$B$2,0,A550,1,M550))</f>
        <v>2106 0 0</v>
      </c>
      <c r="D550" s="4" t="str">
        <f ca="1">IF($H550="data",".dat "&amp;Y550,
IF($H550="str",".str "&amp;_xlfn.TEXTJOIN(" ",FALSE,OFFSET(program!$B$2,0,A550+1,1,M550-1)),
IF(O550&lt;&gt;0,"LD"&amp;O550&amp;"  "&amp;CHOOSE(O550,Y550,Z550)&amp;", "&amp;AA550,
$L550&amp;" "&amp;_xlfn.TEXTJOIN(", ",TRUE,$Y550:$AA550)
)))</f>
        <v>J=0  0, [SP+0]</v>
      </c>
      <c r="E550" s="19" t="b">
        <f t="shared" ca="1" si="171"/>
        <v>1</v>
      </c>
      <c r="F550" s="5" t="str">
        <f t="shared" ca="1" si="172"/>
        <v>read_line</v>
      </c>
      <c r="G550" s="5">
        <f t="shared" ca="1" si="173"/>
        <v>2634</v>
      </c>
      <c r="H550" s="5" t="str">
        <f t="shared" si="174"/>
        <v>code</v>
      </c>
      <c r="I550" s="13" t="b">
        <f t="shared" si="175"/>
        <v>0</v>
      </c>
      <c r="J550" s="6">
        <f ca="1">OFFSET(program!$B$2,0,disasm!A550)</f>
        <v>2106</v>
      </c>
      <c r="K550" s="7">
        <f t="shared" ca="1" si="176"/>
        <v>6</v>
      </c>
      <c r="L550" s="7" t="str">
        <f t="shared" ca="1" si="177"/>
        <v xml:space="preserve">J=0 </v>
      </c>
      <c r="M550" s="7">
        <f t="shared" ca="1" si="178"/>
        <v>3</v>
      </c>
      <c r="N550" s="7">
        <f t="shared" ca="1" si="179"/>
        <v>2</v>
      </c>
      <c r="O550" s="7">
        <f t="shared" ca="1" si="180"/>
        <v>0</v>
      </c>
      <c r="P550" s="8">
        <f t="shared" ca="1" si="181"/>
        <v>1</v>
      </c>
      <c r="Q550" s="8">
        <f t="shared" ca="1" si="182"/>
        <v>2</v>
      </c>
      <c r="R550" s="8" t="str">
        <f t="shared" ca="1" si="183"/>
        <v/>
      </c>
      <c r="S550" s="8" t="str">
        <f t="shared" ca="1" si="184"/>
        <v>num</v>
      </c>
      <c r="T550" s="8" t="str">
        <f t="shared" ca="1" si="185"/>
        <v>num</v>
      </c>
      <c r="U550" s="8" t="str">
        <f t="shared" ca="1" si="186"/>
        <v/>
      </c>
      <c r="V550" s="7">
        <f ca="1">IF(P550="","",OFFSET(program!$B$2,0,disasm!$A550+COLUMN()-COLUMN($V550)+IF($I550,0,1)))</f>
        <v>0</v>
      </c>
      <c r="W550" s="7">
        <f ca="1">IF(Q550="","",OFFSET(program!$B$2,0,disasm!$A550+COLUMN()-COLUMN($V550)+IF($I550,0,1)))</f>
        <v>0</v>
      </c>
      <c r="X550" s="7" t="str">
        <f ca="1">IF(R550="","",OFFSET(program!$B$2,0,disasm!$A550+COLUMN()-COLUMN($V550)+IF($I550,0,1)))</f>
        <v/>
      </c>
      <c r="Y550" s="3" t="str">
        <f t="shared" ca="1" si="187"/>
        <v>0</v>
      </c>
      <c r="Z550" s="3" t="str">
        <f t="shared" ca="1" si="188"/>
        <v>[SP+0]</v>
      </c>
      <c r="AA550" s="3" t="str">
        <f t="shared" ca="1" si="189"/>
        <v/>
      </c>
      <c r="AB550" s="3" t="str">
        <f ca="1">" "
&amp;AF550
&amp;IF(AND(OR(K550=5,K550=6),MOD(INT(J550/1000),10)=1)," A2","")
&amp;IF(AND(NOT(I550),J550=109,OFFSET(program!$B$2,0,disasm!$A550+1)&gt;0,NOT(ISNUMBER(FIND(" A1 "," "&amp;AF550&amp;" "))))," AUTOLABEL","")
&amp;" "</f>
        <v xml:space="preserve">  </v>
      </c>
    </row>
    <row r="551" spans="1:32" x14ac:dyDescent="0.2">
      <c r="A551" s="1">
        <f t="shared" ca="1" si="169"/>
        <v>2706</v>
      </c>
      <c r="B551" s="2" t="str">
        <f t="shared" ca="1" si="170"/>
        <v>clear_field</v>
      </c>
      <c r="C551" s="3" t="str">
        <f ca="1">_xlfn.TEXTJOIN(" ",FALSE,OFFSET(program!$B$2,0,A551,1,M551))</f>
        <v>109 2</v>
      </c>
      <c r="D551" s="4" t="str">
        <f ca="1">IF($H551="data",".dat "&amp;Y551,
IF($H551="str",".str "&amp;_xlfn.TEXTJOIN(" ",FALSE,OFFSET(program!$B$2,0,A551+1,1,M551-1)),
IF(O551&lt;&gt;0,"LD"&amp;O551&amp;"  "&amp;CHOOSE(O551,Y551,Z551)&amp;", "&amp;AA551,
$L551&amp;" "&amp;_xlfn.TEXTJOIN(", ",TRUE,$Y551:$AA551)
)))</f>
        <v>SP+  2</v>
      </c>
      <c r="E551" s="19" t="b">
        <f t="shared" ca="1" si="171"/>
        <v>0</v>
      </c>
      <c r="F551" s="5" t="str">
        <f t="shared" si="172"/>
        <v>clear_field</v>
      </c>
      <c r="G551" s="5">
        <f t="shared" ca="1" si="173"/>
        <v>2706</v>
      </c>
      <c r="H551" s="5" t="str">
        <f t="shared" si="174"/>
        <v>code</v>
      </c>
      <c r="I551" s="13" t="b">
        <f t="shared" si="175"/>
        <v>0</v>
      </c>
      <c r="J551" s="6">
        <f ca="1">OFFSET(program!$B$2,0,disasm!A551)</f>
        <v>109</v>
      </c>
      <c r="K551" s="7">
        <f t="shared" ca="1" si="176"/>
        <v>9</v>
      </c>
      <c r="L551" s="7" t="str">
        <f t="shared" ca="1" si="177"/>
        <v xml:space="preserve">SP+ </v>
      </c>
      <c r="M551" s="7">
        <f t="shared" ca="1" si="178"/>
        <v>2</v>
      </c>
      <c r="N551" s="7">
        <f t="shared" ca="1" si="179"/>
        <v>1</v>
      </c>
      <c r="O551" s="7">
        <f t="shared" ca="1" si="180"/>
        <v>0</v>
      </c>
      <c r="P551" s="8">
        <f t="shared" ca="1" si="181"/>
        <v>1</v>
      </c>
      <c r="Q551" s="8" t="str">
        <f t="shared" ca="1" si="182"/>
        <v/>
      </c>
      <c r="R551" s="8" t="str">
        <f t="shared" ca="1" si="183"/>
        <v/>
      </c>
      <c r="S551" s="8" t="str">
        <f t="shared" ca="1" si="184"/>
        <v>num</v>
      </c>
      <c r="T551" s="8" t="str">
        <f t="shared" ca="1" si="185"/>
        <v/>
      </c>
      <c r="U551" s="8" t="str">
        <f t="shared" ca="1" si="186"/>
        <v/>
      </c>
      <c r="V551" s="7">
        <f ca="1">IF(P551="","",OFFSET(program!$B$2,0,disasm!$A551+COLUMN()-COLUMN($V551)+IF($I551,0,1)))</f>
        <v>2</v>
      </c>
      <c r="W551" s="7" t="str">
        <f ca="1">IF(Q551="","",OFFSET(program!$B$2,0,disasm!$A551+COLUMN()-COLUMN($V551)+IF($I551,0,1)))</f>
        <v/>
      </c>
      <c r="X551" s="7" t="str">
        <f ca="1">IF(R551="","",OFFSET(program!$B$2,0,disasm!$A551+COLUMN()-COLUMN($V551)+IF($I551,0,1)))</f>
        <v/>
      </c>
      <c r="Y551" s="3" t="str">
        <f t="shared" ca="1" si="187"/>
        <v>2</v>
      </c>
      <c r="Z551" s="3" t="str">
        <f t="shared" ca="1" si="188"/>
        <v/>
      </c>
      <c r="AA551" s="3" t="str">
        <f t="shared" ca="1" si="189"/>
        <v/>
      </c>
      <c r="AB551" s="3" t="str">
        <f ca="1">" "
&amp;AF551
&amp;IF(AND(OR(K551=5,K551=6),MOD(INT(J551/1000),10)=1)," A2","")
&amp;IF(AND(NOT(I551),J551=109,OFFSET(program!$B$2,0,disasm!$A551+1)&gt;0,NOT(ISNUMBER(FIND(" A1 "," "&amp;AF551&amp;" "))))," AUTOLABEL","")
&amp;" "</f>
        <v xml:space="preserve">  AUTOLABEL </v>
      </c>
      <c r="AE551" s="9" t="s">
        <v>339</v>
      </c>
    </row>
    <row r="552" spans="1:32" x14ac:dyDescent="0.2">
      <c r="A552" s="1">
        <f t="shared" ca="1" si="169"/>
        <v>2708</v>
      </c>
      <c r="B552" s="2" t="str">
        <f t="shared" ca="1" si="170"/>
        <v>clear_field+2</v>
      </c>
      <c r="C552" s="3" t="str">
        <f ca="1">_xlfn.TEXTJOIN(" ",FALSE,OFFSET(program!$B$2,0,A552,1,M552))</f>
        <v>1201 -1 0 2715</v>
      </c>
      <c r="D552" s="4" t="str">
        <f ca="1">IF($H552="data",".dat "&amp;Y552,
IF($H552="str",".str "&amp;_xlfn.TEXTJOIN(" ",FALSE,OFFSET(program!$B$2,0,A552+1,1,M552-1)),
IF(O552&lt;&gt;0,"LD"&amp;O552&amp;"  "&amp;CHOOSE(O552,Y552,Z552)&amp;", "&amp;AA552,
$L552&amp;" "&amp;_xlfn.TEXTJOIN(", ",TRUE,$Y552:$AA552)
)))</f>
        <v>LD1  [SP-1], [clear_field+6.a3]</v>
      </c>
      <c r="E552" s="19" t="b">
        <f t="shared" ca="1" si="171"/>
        <v>0</v>
      </c>
      <c r="F552" s="5" t="str">
        <f t="shared" ca="1" si="172"/>
        <v>clear_field</v>
      </c>
      <c r="G552" s="5">
        <f t="shared" ca="1" si="173"/>
        <v>2706</v>
      </c>
      <c r="H552" s="5" t="str">
        <f t="shared" si="174"/>
        <v>code</v>
      </c>
      <c r="I552" s="13" t="b">
        <f t="shared" si="175"/>
        <v>0</v>
      </c>
      <c r="J552" s="6">
        <f ca="1">OFFSET(program!$B$2,0,disasm!A552)</f>
        <v>1201</v>
      </c>
      <c r="K552" s="7">
        <f t="shared" ca="1" si="176"/>
        <v>1</v>
      </c>
      <c r="L552" s="7" t="str">
        <f t="shared" ca="1" si="177"/>
        <v xml:space="preserve">ADD </v>
      </c>
      <c r="M552" s="7">
        <f t="shared" ca="1" si="178"/>
        <v>4</v>
      </c>
      <c r="N552" s="7">
        <f t="shared" ca="1" si="179"/>
        <v>3</v>
      </c>
      <c r="O552" s="7">
        <f t="shared" ca="1" si="180"/>
        <v>1</v>
      </c>
      <c r="P552" s="8">
        <f t="shared" ca="1" si="181"/>
        <v>2</v>
      </c>
      <c r="Q552" s="8">
        <f t="shared" ca="1" si="182"/>
        <v>1</v>
      </c>
      <c r="R552" s="8">
        <f t="shared" ca="1" si="183"/>
        <v>0</v>
      </c>
      <c r="S552" s="8" t="str">
        <f t="shared" ca="1" si="184"/>
        <v>num</v>
      </c>
      <c r="T552" s="8" t="str">
        <f t="shared" ca="1" si="185"/>
        <v>num</v>
      </c>
      <c r="U552" s="8" t="str">
        <f t="shared" ca="1" si="186"/>
        <v>addr</v>
      </c>
      <c r="V552" s="7">
        <f ca="1">IF(P552="","",OFFSET(program!$B$2,0,disasm!$A552+COLUMN()-COLUMN($V552)+IF($I552,0,1)))</f>
        <v>-1</v>
      </c>
      <c r="W552" s="7">
        <f ca="1">IF(Q552="","",OFFSET(program!$B$2,0,disasm!$A552+COLUMN()-COLUMN($V552)+IF($I552,0,1)))</f>
        <v>0</v>
      </c>
      <c r="X552" s="7">
        <f ca="1">IF(R552="","",OFFSET(program!$B$2,0,disasm!$A552+COLUMN()-COLUMN($V552)+IF($I552,0,1)))</f>
        <v>2715</v>
      </c>
      <c r="Y552" s="3" t="str">
        <f t="shared" ca="1" si="187"/>
        <v>[SP-1]</v>
      </c>
      <c r="Z552" s="3" t="str">
        <f t="shared" ca="1" si="188"/>
        <v>0</v>
      </c>
      <c r="AA552" s="3" t="str">
        <f t="shared" ca="1" si="189"/>
        <v>[clear_field+6.a3]</v>
      </c>
      <c r="AB552" s="3" t="str">
        <f ca="1">" "
&amp;AF552
&amp;IF(AND(OR(K552=5,K552=6),MOD(INT(J552/1000),10)=1)," A2","")
&amp;IF(AND(NOT(I552),J552=109,OFFSET(program!$B$2,0,disasm!$A552+1)&gt;0,NOT(ISNUMBER(FIND(" A1 "," "&amp;AF552&amp;" "))))," AUTOLABEL","")
&amp;" "</f>
        <v xml:space="preserve">  </v>
      </c>
    </row>
    <row r="553" spans="1:32" x14ac:dyDescent="0.2">
      <c r="A553" s="1">
        <f t="shared" ca="1" si="169"/>
        <v>2712</v>
      </c>
      <c r="B553" s="2" t="str">
        <f t="shared" ca="1" si="170"/>
        <v>clear_field+6</v>
      </c>
      <c r="C553" s="3" t="str">
        <f ca="1">_xlfn.TEXTJOIN(" ",FALSE,OFFSET(program!$B$2,0,A553,1,M553))</f>
        <v>1102 1 -1 0</v>
      </c>
      <c r="D553" s="4" t="str">
        <f ca="1">IF($H553="data",".dat "&amp;Y553,
IF($H553="str",".str "&amp;_xlfn.TEXTJOIN(" ",FALSE,OFFSET(program!$B$2,0,A553+1,1,M553-1)),
IF(O553&lt;&gt;0,"LD"&amp;O553&amp;"  "&amp;CHOOSE(O553,Y553,Z553)&amp;", "&amp;AA553,
$L553&amp;" "&amp;_xlfn.TEXTJOIN(", ",TRUE,$Y553:$AA553)
)))</f>
        <v>LD2  -1, [start]</v>
      </c>
      <c r="E553" s="19" t="b">
        <f t="shared" ca="1" si="171"/>
        <v>0</v>
      </c>
      <c r="F553" s="5" t="str">
        <f t="shared" ca="1" si="172"/>
        <v>clear_field</v>
      </c>
      <c r="G553" s="5">
        <f t="shared" ca="1" si="173"/>
        <v>2706</v>
      </c>
      <c r="H553" s="5" t="str">
        <f t="shared" si="174"/>
        <v>code</v>
      </c>
      <c r="I553" s="13" t="b">
        <f t="shared" si="175"/>
        <v>0</v>
      </c>
      <c r="J553" s="6">
        <f ca="1">OFFSET(program!$B$2,0,disasm!A553)</f>
        <v>1102</v>
      </c>
      <c r="K553" s="7">
        <f t="shared" ca="1" si="176"/>
        <v>2</v>
      </c>
      <c r="L553" s="7" t="str">
        <f t="shared" ca="1" si="177"/>
        <v xml:space="preserve">MUL </v>
      </c>
      <c r="M553" s="7">
        <f t="shared" ca="1" si="178"/>
        <v>4</v>
      </c>
      <c r="N553" s="7">
        <f t="shared" ca="1" si="179"/>
        <v>3</v>
      </c>
      <c r="O553" s="7">
        <f t="shared" ca="1" si="180"/>
        <v>2</v>
      </c>
      <c r="P553" s="8">
        <f t="shared" ca="1" si="181"/>
        <v>1</v>
      </c>
      <c r="Q553" s="8">
        <f t="shared" ca="1" si="182"/>
        <v>1</v>
      </c>
      <c r="R553" s="8">
        <f t="shared" ca="1" si="183"/>
        <v>0</v>
      </c>
      <c r="S553" s="8" t="str">
        <f t="shared" ca="1" si="184"/>
        <v>num</v>
      </c>
      <c r="T553" s="8" t="str">
        <f t="shared" ca="1" si="185"/>
        <v>num</v>
      </c>
      <c r="U553" s="8" t="str">
        <f t="shared" ca="1" si="186"/>
        <v>addr</v>
      </c>
      <c r="V553" s="7">
        <f ca="1">IF(P553="","",OFFSET(program!$B$2,0,disasm!$A553+COLUMN()-COLUMN($V553)+IF($I553,0,1)))</f>
        <v>1</v>
      </c>
      <c r="W553" s="7">
        <f ca="1">IF(Q553="","",OFFSET(program!$B$2,0,disasm!$A553+COLUMN()-COLUMN($V553)+IF($I553,0,1)))</f>
        <v>-1</v>
      </c>
      <c r="X553" s="7">
        <f ca="1">IF(R553="","",OFFSET(program!$B$2,0,disasm!$A553+COLUMN()-COLUMN($V553)+IF($I553,0,1)))</f>
        <v>0</v>
      </c>
      <c r="Y553" s="3" t="str">
        <f t="shared" ca="1" si="187"/>
        <v>1</v>
      </c>
      <c r="Z553" s="3" t="str">
        <f t="shared" ca="1" si="188"/>
        <v>-1</v>
      </c>
      <c r="AA553" s="3" t="str">
        <f t="shared" ca="1" si="189"/>
        <v>[start]</v>
      </c>
      <c r="AB553" s="3" t="str">
        <f ca="1">" "
&amp;AF553
&amp;IF(AND(OR(K553=5,K553=6),MOD(INT(J553/1000),10)=1)," A2","")
&amp;IF(AND(NOT(I553),J553=109,OFFSET(program!$B$2,0,disasm!$A553+1)&gt;0,NOT(ISNUMBER(FIND(" A1 "," "&amp;AF553&amp;" "))))," AUTOLABEL","")
&amp;" "</f>
        <v xml:space="preserve">  </v>
      </c>
    </row>
    <row r="554" spans="1:32" x14ac:dyDescent="0.2">
      <c r="A554" s="1">
        <f t="shared" ca="1" si="169"/>
        <v>2716</v>
      </c>
      <c r="B554" s="2" t="str">
        <f t="shared" ca="1" si="170"/>
        <v>clear_field+10</v>
      </c>
      <c r="C554" s="3" t="str">
        <f ca="1">_xlfn.TEXTJOIN(" ",FALSE,OFFSET(program!$B$2,0,A554,1,M554))</f>
        <v>109 -2</v>
      </c>
      <c r="D554" s="4" t="str">
        <f ca="1">IF($H554="data",".dat "&amp;Y554,
IF($H554="str",".str "&amp;_xlfn.TEXTJOIN(" ",FALSE,OFFSET(program!$B$2,0,A554+1,1,M554-1)),
IF(O554&lt;&gt;0,"LD"&amp;O554&amp;"  "&amp;CHOOSE(O554,Y554,Z554)&amp;", "&amp;AA554,
$L554&amp;" "&amp;_xlfn.TEXTJOIN(", ",TRUE,$Y554:$AA554)
)))</f>
        <v>SP+  -2</v>
      </c>
      <c r="E554" s="19" t="b">
        <f t="shared" ca="1" si="171"/>
        <v>0</v>
      </c>
      <c r="F554" s="5" t="str">
        <f t="shared" ca="1" si="172"/>
        <v>clear_field</v>
      </c>
      <c r="G554" s="5">
        <f t="shared" ca="1" si="173"/>
        <v>2706</v>
      </c>
      <c r="H554" s="5" t="str">
        <f t="shared" si="174"/>
        <v>code</v>
      </c>
      <c r="I554" s="13" t="b">
        <f t="shared" si="175"/>
        <v>0</v>
      </c>
      <c r="J554" s="6">
        <f ca="1">OFFSET(program!$B$2,0,disasm!A554)</f>
        <v>109</v>
      </c>
      <c r="K554" s="7">
        <f t="shared" ca="1" si="176"/>
        <v>9</v>
      </c>
      <c r="L554" s="7" t="str">
        <f t="shared" ca="1" si="177"/>
        <v xml:space="preserve">SP+ </v>
      </c>
      <c r="M554" s="7">
        <f t="shared" ca="1" si="178"/>
        <v>2</v>
      </c>
      <c r="N554" s="7">
        <f t="shared" ca="1" si="179"/>
        <v>1</v>
      </c>
      <c r="O554" s="7">
        <f t="shared" ca="1" si="180"/>
        <v>0</v>
      </c>
      <c r="P554" s="8">
        <f t="shared" ca="1" si="181"/>
        <v>1</v>
      </c>
      <c r="Q554" s="8" t="str">
        <f t="shared" ca="1" si="182"/>
        <v/>
      </c>
      <c r="R554" s="8" t="str">
        <f t="shared" ca="1" si="183"/>
        <v/>
      </c>
      <c r="S554" s="8" t="str">
        <f t="shared" ca="1" si="184"/>
        <v>num</v>
      </c>
      <c r="T554" s="8" t="str">
        <f t="shared" ca="1" si="185"/>
        <v/>
      </c>
      <c r="U554" s="8" t="str">
        <f t="shared" ca="1" si="186"/>
        <v/>
      </c>
      <c r="V554" s="7">
        <f ca="1">IF(P554="","",OFFSET(program!$B$2,0,disasm!$A554+COLUMN()-COLUMN($V554)+IF($I554,0,1)))</f>
        <v>-2</v>
      </c>
      <c r="W554" s="7" t="str">
        <f ca="1">IF(Q554="","",OFFSET(program!$B$2,0,disasm!$A554+COLUMN()-COLUMN($V554)+IF($I554,0,1)))</f>
        <v/>
      </c>
      <c r="X554" s="7" t="str">
        <f ca="1">IF(R554="","",OFFSET(program!$B$2,0,disasm!$A554+COLUMN()-COLUMN($V554)+IF($I554,0,1)))</f>
        <v/>
      </c>
      <c r="Y554" s="3" t="str">
        <f t="shared" ca="1" si="187"/>
        <v>-2</v>
      </c>
      <c r="Z554" s="3" t="str">
        <f t="shared" ca="1" si="188"/>
        <v/>
      </c>
      <c r="AA554" s="3" t="str">
        <f t="shared" ca="1" si="189"/>
        <v/>
      </c>
      <c r="AB554" s="3" t="str">
        <f ca="1">" "
&amp;AF554
&amp;IF(AND(OR(K554=5,K554=6),MOD(INT(J554/1000),10)=1)," A2","")
&amp;IF(AND(NOT(I554),J554=109,OFFSET(program!$B$2,0,disasm!$A554+1)&gt;0,NOT(ISNUMBER(FIND(" A1 "," "&amp;AF554&amp;" "))))," AUTOLABEL","")
&amp;" "</f>
        <v xml:space="preserve">  </v>
      </c>
    </row>
    <row r="555" spans="1:32" x14ac:dyDescent="0.2">
      <c r="A555" s="1">
        <f t="shared" ca="1" si="169"/>
        <v>2718</v>
      </c>
      <c r="B555" s="2" t="str">
        <f t="shared" ca="1" si="170"/>
        <v>clear_field+12</v>
      </c>
      <c r="C555" s="3" t="str">
        <f ca="1">_xlfn.TEXTJOIN(" ",FALSE,OFFSET(program!$B$2,0,A555,1,M555))</f>
        <v>2106 0 0</v>
      </c>
      <c r="D555" s="4" t="str">
        <f ca="1">IF($H555="data",".dat "&amp;Y555,
IF($H555="str",".str "&amp;_xlfn.TEXTJOIN(" ",FALSE,OFFSET(program!$B$2,0,A555+1,1,M555-1)),
IF(O555&lt;&gt;0,"LD"&amp;O555&amp;"  "&amp;CHOOSE(O555,Y555,Z555)&amp;", "&amp;AA555,
$L555&amp;" "&amp;_xlfn.TEXTJOIN(", ",TRUE,$Y555:$AA555)
)))</f>
        <v>J=0  0, [SP+0]</v>
      </c>
      <c r="E555" s="19" t="b">
        <f t="shared" ca="1" si="171"/>
        <v>0</v>
      </c>
      <c r="F555" s="5" t="str">
        <f t="shared" ca="1" si="172"/>
        <v>clear_field</v>
      </c>
      <c r="G555" s="5">
        <f t="shared" ca="1" si="173"/>
        <v>2706</v>
      </c>
      <c r="H555" s="5" t="str">
        <f t="shared" si="174"/>
        <v>code</v>
      </c>
      <c r="I555" s="13" t="b">
        <f t="shared" si="175"/>
        <v>0</v>
      </c>
      <c r="J555" s="6">
        <f ca="1">OFFSET(program!$B$2,0,disasm!A555)</f>
        <v>2106</v>
      </c>
      <c r="K555" s="7">
        <f t="shared" ca="1" si="176"/>
        <v>6</v>
      </c>
      <c r="L555" s="7" t="str">
        <f t="shared" ca="1" si="177"/>
        <v xml:space="preserve">J=0 </v>
      </c>
      <c r="M555" s="7">
        <f t="shared" ca="1" si="178"/>
        <v>3</v>
      </c>
      <c r="N555" s="7">
        <f t="shared" ca="1" si="179"/>
        <v>2</v>
      </c>
      <c r="O555" s="7">
        <f t="shared" ca="1" si="180"/>
        <v>0</v>
      </c>
      <c r="P555" s="8">
        <f t="shared" ca="1" si="181"/>
        <v>1</v>
      </c>
      <c r="Q555" s="8">
        <f t="shared" ca="1" si="182"/>
        <v>2</v>
      </c>
      <c r="R555" s="8" t="str">
        <f t="shared" ca="1" si="183"/>
        <v/>
      </c>
      <c r="S555" s="8" t="str">
        <f t="shared" ca="1" si="184"/>
        <v>num</v>
      </c>
      <c r="T555" s="8" t="str">
        <f t="shared" ca="1" si="185"/>
        <v>num</v>
      </c>
      <c r="U555" s="8" t="str">
        <f t="shared" ca="1" si="186"/>
        <v/>
      </c>
      <c r="V555" s="7">
        <f ca="1">IF(P555="","",OFFSET(program!$B$2,0,disasm!$A555+COLUMN()-COLUMN($V555)+IF($I555,0,1)))</f>
        <v>0</v>
      </c>
      <c r="W555" s="7">
        <f ca="1">IF(Q555="","",OFFSET(program!$B$2,0,disasm!$A555+COLUMN()-COLUMN($V555)+IF($I555,0,1)))</f>
        <v>0</v>
      </c>
      <c r="X555" s="7" t="str">
        <f ca="1">IF(R555="","",OFFSET(program!$B$2,0,disasm!$A555+COLUMN()-COLUMN($V555)+IF($I555,0,1)))</f>
        <v/>
      </c>
      <c r="Y555" s="3" t="str">
        <f t="shared" ca="1" si="187"/>
        <v>0</v>
      </c>
      <c r="Z555" s="3" t="str">
        <f t="shared" ca="1" si="188"/>
        <v>[SP+0]</v>
      </c>
      <c r="AA555" s="3" t="str">
        <f t="shared" ca="1" si="189"/>
        <v/>
      </c>
      <c r="AB555" s="3" t="str">
        <f ca="1">" "
&amp;AF555
&amp;IF(AND(OR(K555=5,K555=6),MOD(INT(J555/1000),10)=1)," A2","")
&amp;IF(AND(NOT(I555),J555=109,OFFSET(program!$B$2,0,disasm!$A555+1)&gt;0,NOT(ISNUMBER(FIND(" A1 "," "&amp;AF555&amp;" "))))," AUTOLABEL","")
&amp;" "</f>
        <v xml:space="preserve">  </v>
      </c>
    </row>
    <row r="556" spans="1:32" x14ac:dyDescent="0.2">
      <c r="A556" s="1">
        <f t="shared" ca="1" si="169"/>
        <v>2721</v>
      </c>
      <c r="B556" s="2" t="str">
        <f t="shared" ca="1" si="170"/>
        <v>foreach_bit_callback</v>
      </c>
      <c r="C556" s="3" t="str">
        <f ca="1">_xlfn.TEXTJOIN(" ",FALSE,OFFSET(program!$B$2,0,A556,1,M556))</f>
        <v>0</v>
      </c>
      <c r="D556" s="4" t="str">
        <f ca="1">IF($H556="data",".dat "&amp;Y556,
IF($H556="str",".str "&amp;_xlfn.TEXTJOIN(" ",FALSE,OFFSET(program!$B$2,0,A556+1,1,M556-1)),
IF(O556&lt;&gt;0,"LD"&amp;O556&amp;"  "&amp;CHOOSE(O556,Y556,Z556)&amp;", "&amp;AA556,
$L556&amp;" "&amp;_xlfn.TEXTJOIN(", ",TRUE,$Y556:$AA556)
)))</f>
        <v>.dat 0</v>
      </c>
      <c r="E556" s="19" t="b">
        <f t="shared" ca="1" si="171"/>
        <v>1</v>
      </c>
      <c r="F556" s="5" t="str">
        <f t="shared" si="172"/>
        <v>foreach_bit_callback</v>
      </c>
      <c r="G556" s="5">
        <f t="shared" ca="1" si="173"/>
        <v>2721</v>
      </c>
      <c r="H556" s="5" t="str">
        <f t="shared" si="174"/>
        <v>data</v>
      </c>
      <c r="I556" s="13" t="b">
        <f t="shared" si="175"/>
        <v>1</v>
      </c>
      <c r="J556" s="6">
        <f ca="1">OFFSET(program!$B$2,0,disasm!A556)</f>
        <v>0</v>
      </c>
      <c r="K556" s="7">
        <f t="shared" ca="1" si="176"/>
        <v>0</v>
      </c>
      <c r="L556" s="7" t="e">
        <f t="shared" ca="1" si="177"/>
        <v>#VALUE!</v>
      </c>
      <c r="M556" s="7">
        <f t="shared" si="178"/>
        <v>1</v>
      </c>
      <c r="N556" s="7">
        <f t="shared" si="179"/>
        <v>1</v>
      </c>
      <c r="O556" s="7">
        <f t="shared" si="180"/>
        <v>0</v>
      </c>
      <c r="P556" s="8">
        <f t="shared" si="181"/>
        <v>1</v>
      </c>
      <c r="Q556" s="8" t="str">
        <f t="shared" si="182"/>
        <v/>
      </c>
      <c r="R556" s="8" t="str">
        <f t="shared" si="183"/>
        <v/>
      </c>
      <c r="S556" s="8" t="str">
        <f t="shared" ca="1" si="184"/>
        <v>num</v>
      </c>
      <c r="T556" s="8" t="str">
        <f t="shared" si="185"/>
        <v/>
      </c>
      <c r="U556" s="8" t="str">
        <f t="shared" si="186"/>
        <v/>
      </c>
      <c r="V556" s="7">
        <f ca="1">IF(P556="","",OFFSET(program!$B$2,0,disasm!$A556+COLUMN()-COLUMN($V556)+IF($I556,0,1)))</f>
        <v>0</v>
      </c>
      <c r="W556" s="7" t="str">
        <f ca="1">IF(Q556="","",OFFSET(program!$B$2,0,disasm!$A556+COLUMN()-COLUMN($V556)+IF($I556,0,1)))</f>
        <v/>
      </c>
      <c r="X556" s="7" t="str">
        <f ca="1">IF(R556="","",OFFSET(program!$B$2,0,disasm!$A556+COLUMN()-COLUMN($V556)+IF($I556,0,1)))</f>
        <v/>
      </c>
      <c r="Y556" s="3" t="str">
        <f t="shared" ca="1" si="187"/>
        <v>0</v>
      </c>
      <c r="Z556" s="3" t="str">
        <f t="shared" si="188"/>
        <v/>
      </c>
      <c r="AA556" s="3" t="str">
        <f t="shared" si="189"/>
        <v/>
      </c>
      <c r="AB556" s="3" t="str">
        <f ca="1">" "
&amp;AF556
&amp;IF(AND(OR(K556=5,K556=6),MOD(INT(J556/1000),10)=1)," A2","")
&amp;IF(AND(NOT(I556),J556=109,OFFSET(program!$B$2,0,disasm!$A556+1)&gt;0,NOT(ISNUMBER(FIND(" A1 "," "&amp;AF556&amp;" "))))," AUTOLABEL","")
&amp;" "</f>
        <v xml:space="preserve"> DATA </v>
      </c>
      <c r="AE556" s="12" t="s">
        <v>272</v>
      </c>
      <c r="AF556" s="21" t="s">
        <v>24</v>
      </c>
    </row>
    <row r="557" spans="1:32" x14ac:dyDescent="0.2">
      <c r="A557" s="1">
        <f t="shared" ca="1" si="169"/>
        <v>2722</v>
      </c>
      <c r="B557" s="2" t="str">
        <f t="shared" ca="1" si="170"/>
        <v>foreach_bit_msbfirst</v>
      </c>
      <c r="C557" s="3" t="str">
        <f ca="1">_xlfn.TEXTJOIN(" ",FALSE,OFFSET(program!$B$2,0,A557,1,M557))</f>
        <v>109 5</v>
      </c>
      <c r="D557" s="4" t="str">
        <f ca="1">IF($H557="data",".dat "&amp;Y557,
IF($H557="str",".str "&amp;_xlfn.TEXTJOIN(" ",FALSE,OFFSET(program!$B$2,0,A557+1,1,M557-1)),
IF(O557&lt;&gt;0,"LD"&amp;O557&amp;"  "&amp;CHOOSE(O557,Y557,Z557)&amp;", "&amp;AA557,
$L557&amp;" "&amp;_xlfn.TEXTJOIN(", ",TRUE,$Y557:$AA557)
)))</f>
        <v>SP+  5</v>
      </c>
      <c r="E557" s="19" t="b">
        <f t="shared" ca="1" si="171"/>
        <v>0</v>
      </c>
      <c r="F557" s="5" t="str">
        <f t="shared" si="172"/>
        <v>foreach_bit_msbfirst</v>
      </c>
      <c r="G557" s="5">
        <f t="shared" ca="1" si="173"/>
        <v>2722</v>
      </c>
      <c r="H557" s="5" t="str">
        <f t="shared" si="174"/>
        <v>code</v>
      </c>
      <c r="I557" s="13" t="b">
        <f t="shared" si="175"/>
        <v>0</v>
      </c>
      <c r="J557" s="6">
        <f ca="1">OFFSET(program!$B$2,0,disasm!A557)</f>
        <v>109</v>
      </c>
      <c r="K557" s="7">
        <f t="shared" ca="1" si="176"/>
        <v>9</v>
      </c>
      <c r="L557" s="7" t="str">
        <f t="shared" ca="1" si="177"/>
        <v xml:space="preserve">SP+ </v>
      </c>
      <c r="M557" s="7">
        <f t="shared" ca="1" si="178"/>
        <v>2</v>
      </c>
      <c r="N557" s="7">
        <f t="shared" ca="1" si="179"/>
        <v>1</v>
      </c>
      <c r="O557" s="7">
        <f t="shared" ca="1" si="180"/>
        <v>0</v>
      </c>
      <c r="P557" s="8">
        <f t="shared" ca="1" si="181"/>
        <v>1</v>
      </c>
      <c r="Q557" s="8" t="str">
        <f t="shared" ca="1" si="182"/>
        <v/>
      </c>
      <c r="R557" s="8" t="str">
        <f t="shared" ca="1" si="183"/>
        <v/>
      </c>
      <c r="S557" s="8" t="str">
        <f t="shared" ca="1" si="184"/>
        <v>num</v>
      </c>
      <c r="T557" s="8" t="str">
        <f t="shared" ca="1" si="185"/>
        <v/>
      </c>
      <c r="U557" s="8" t="str">
        <f t="shared" ca="1" si="186"/>
        <v/>
      </c>
      <c r="V557" s="7">
        <f ca="1">IF(P557="","",OFFSET(program!$B$2,0,disasm!$A557+COLUMN()-COLUMN($V557)+IF($I557,0,1)))</f>
        <v>5</v>
      </c>
      <c r="W557" s="7" t="str">
        <f ca="1">IF(Q557="","",OFFSET(program!$B$2,0,disasm!$A557+COLUMN()-COLUMN($V557)+IF($I557,0,1)))</f>
        <v/>
      </c>
      <c r="X557" s="7" t="str">
        <f ca="1">IF(R557="","",OFFSET(program!$B$2,0,disasm!$A557+COLUMN()-COLUMN($V557)+IF($I557,0,1)))</f>
        <v/>
      </c>
      <c r="Y557" s="3" t="str">
        <f t="shared" ca="1" si="187"/>
        <v>5</v>
      </c>
      <c r="Z557" s="3" t="str">
        <f t="shared" ca="1" si="188"/>
        <v/>
      </c>
      <c r="AA557" s="3" t="str">
        <f t="shared" ca="1" si="189"/>
        <v/>
      </c>
      <c r="AB557" s="3" t="str">
        <f ca="1">" "
&amp;AF557
&amp;IF(AND(OR(K557=5,K557=6),MOD(INT(J557/1000),10)=1)," A2","")
&amp;IF(AND(NOT(I557),J557=109,OFFSET(program!$B$2,0,disasm!$A557+1)&gt;0,NOT(ISNUMBER(FIND(" A1 "," "&amp;AF557&amp;" "))))," AUTOLABEL","")
&amp;" "</f>
        <v xml:space="preserve"> CODE AUTOLABEL </v>
      </c>
      <c r="AD557" s="17" t="s">
        <v>270</v>
      </c>
      <c r="AE557" s="12" t="s">
        <v>322</v>
      </c>
      <c r="AF557" s="21" t="s">
        <v>25</v>
      </c>
    </row>
    <row r="558" spans="1:32" x14ac:dyDescent="0.2">
      <c r="A558" s="1">
        <f t="shared" ca="1" si="169"/>
        <v>2724</v>
      </c>
      <c r="B558" s="2" t="str">
        <f t="shared" ca="1" si="170"/>
        <v>foreach_bit_msbfirst+2</v>
      </c>
      <c r="C558" s="3" t="str">
        <f ca="1">_xlfn.TEXTJOIN(" ",FALSE,OFFSET(program!$B$2,0,A558,1,M558))</f>
        <v>1201 -2 0 2721</v>
      </c>
      <c r="D558" s="4" t="str">
        <f ca="1">IF($H558="data",".dat "&amp;Y558,
IF($H558="str",".str "&amp;_xlfn.TEXTJOIN(" ",FALSE,OFFSET(program!$B$2,0,A558+1,1,M558-1)),
IF(O558&lt;&gt;0,"LD"&amp;O558&amp;"  "&amp;CHOOSE(O558,Y558,Z558)&amp;", "&amp;AA558,
$L558&amp;" "&amp;_xlfn.TEXTJOIN(", ",TRUE,$Y558:$AA558)
)))</f>
        <v>LD1  [SP-2], [foreach_bit_callback]</v>
      </c>
      <c r="E558" s="19" t="b">
        <f t="shared" ca="1" si="171"/>
        <v>0</v>
      </c>
      <c r="F558" s="5" t="str">
        <f t="shared" ca="1" si="172"/>
        <v>foreach_bit_msbfirst</v>
      </c>
      <c r="G558" s="5">
        <f t="shared" ca="1" si="173"/>
        <v>2722</v>
      </c>
      <c r="H558" s="5" t="str">
        <f t="shared" si="174"/>
        <v>code</v>
      </c>
      <c r="I558" s="13" t="b">
        <f t="shared" si="175"/>
        <v>0</v>
      </c>
      <c r="J558" s="6">
        <f ca="1">OFFSET(program!$B$2,0,disasm!A558)</f>
        <v>1201</v>
      </c>
      <c r="K558" s="7">
        <f t="shared" ca="1" si="176"/>
        <v>1</v>
      </c>
      <c r="L558" s="7" t="str">
        <f t="shared" ca="1" si="177"/>
        <v xml:space="preserve">ADD </v>
      </c>
      <c r="M558" s="7">
        <f t="shared" ca="1" si="178"/>
        <v>4</v>
      </c>
      <c r="N558" s="7">
        <f t="shared" ca="1" si="179"/>
        <v>3</v>
      </c>
      <c r="O558" s="7">
        <f t="shared" ca="1" si="180"/>
        <v>1</v>
      </c>
      <c r="P558" s="8">
        <f t="shared" ca="1" si="181"/>
        <v>2</v>
      </c>
      <c r="Q558" s="8">
        <f t="shared" ca="1" si="182"/>
        <v>1</v>
      </c>
      <c r="R558" s="8">
        <f t="shared" ca="1" si="183"/>
        <v>0</v>
      </c>
      <c r="S558" s="8" t="str">
        <f t="shared" ca="1" si="184"/>
        <v>num</v>
      </c>
      <c r="T558" s="8" t="str">
        <f t="shared" ca="1" si="185"/>
        <v>num</v>
      </c>
      <c r="U558" s="8" t="str">
        <f t="shared" ca="1" si="186"/>
        <v>addr</v>
      </c>
      <c r="V558" s="7">
        <f ca="1">IF(P558="","",OFFSET(program!$B$2,0,disasm!$A558+COLUMN()-COLUMN($V558)+IF($I558,0,1)))</f>
        <v>-2</v>
      </c>
      <c r="W558" s="7">
        <f ca="1">IF(Q558="","",OFFSET(program!$B$2,0,disasm!$A558+COLUMN()-COLUMN($V558)+IF($I558,0,1)))</f>
        <v>0</v>
      </c>
      <c r="X558" s="7">
        <f ca="1">IF(R558="","",OFFSET(program!$B$2,0,disasm!$A558+COLUMN()-COLUMN($V558)+IF($I558,0,1)))</f>
        <v>2721</v>
      </c>
      <c r="Y558" s="3" t="str">
        <f t="shared" ca="1" si="187"/>
        <v>[SP-2]</v>
      </c>
      <c r="Z558" s="3" t="str">
        <f t="shared" ca="1" si="188"/>
        <v>0</v>
      </c>
      <c r="AA558" s="3" t="str">
        <f t="shared" ca="1" si="189"/>
        <v>[foreach_bit_callback]</v>
      </c>
      <c r="AB558" s="3" t="str">
        <f ca="1">" "
&amp;AF558
&amp;IF(AND(OR(K558=5,K558=6),MOD(INT(J558/1000),10)=1)," A2","")
&amp;IF(AND(NOT(I558),J558=109,OFFSET(program!$B$2,0,disasm!$A558+1)&gt;0,NOT(ISNUMBER(FIND(" A1 "," "&amp;AF558&amp;" "))))," AUTOLABEL","")
&amp;" "</f>
        <v xml:space="preserve">  </v>
      </c>
      <c r="AD558" s="17" t="s">
        <v>273</v>
      </c>
    </row>
    <row r="559" spans="1:32" x14ac:dyDescent="0.2">
      <c r="A559" s="1">
        <f t="shared" ca="1" si="169"/>
        <v>2728</v>
      </c>
      <c r="B559" s="2" t="str">
        <f t="shared" ca="1" si="170"/>
        <v>foreach_bit_msbfirst+6</v>
      </c>
      <c r="C559" s="3" t="str">
        <f ca="1">_xlfn.TEXTJOIN(" ",FALSE,OFFSET(program!$B$2,0,A559,1,M559))</f>
        <v>21207 -4 0 -1</v>
      </c>
      <c r="D559" s="4" t="str">
        <f ca="1">IF($H559="data",".dat "&amp;Y559,
IF($H559="str",".str "&amp;_xlfn.TEXTJOIN(" ",FALSE,OFFSET(program!$B$2,0,A559+1,1,M559-1)),
IF(O559&lt;&gt;0,"LD"&amp;O559&amp;"  "&amp;CHOOSE(O559,Y559,Z559)&amp;", "&amp;AA559,
$L559&amp;" "&amp;_xlfn.TEXTJOIN(", ",TRUE,$Y559:$AA559)
)))</f>
        <v>CMP&lt; [SP-4], 0, [SP-1]</v>
      </c>
      <c r="E559" s="19" t="b">
        <f t="shared" ca="1" si="171"/>
        <v>0</v>
      </c>
      <c r="F559" s="5" t="str">
        <f t="shared" ca="1" si="172"/>
        <v>foreach_bit_msbfirst</v>
      </c>
      <c r="G559" s="5">
        <f t="shared" ca="1" si="173"/>
        <v>2722</v>
      </c>
      <c r="H559" s="5" t="str">
        <f t="shared" si="174"/>
        <v>code</v>
      </c>
      <c r="I559" s="13" t="b">
        <f t="shared" si="175"/>
        <v>0</v>
      </c>
      <c r="J559" s="6">
        <f ca="1">OFFSET(program!$B$2,0,disasm!A559)</f>
        <v>21207</v>
      </c>
      <c r="K559" s="7">
        <f t="shared" ca="1" si="176"/>
        <v>7</v>
      </c>
      <c r="L559" s="7" t="str">
        <f t="shared" ca="1" si="177"/>
        <v>CMP&lt;</v>
      </c>
      <c r="M559" s="7">
        <f t="shared" ca="1" si="178"/>
        <v>4</v>
      </c>
      <c r="N559" s="7">
        <f t="shared" ca="1" si="179"/>
        <v>3</v>
      </c>
      <c r="O559" s="7">
        <f t="shared" ca="1" si="180"/>
        <v>0</v>
      </c>
      <c r="P559" s="8">
        <f t="shared" ca="1" si="181"/>
        <v>2</v>
      </c>
      <c r="Q559" s="8">
        <f t="shared" ca="1" si="182"/>
        <v>1</v>
      </c>
      <c r="R559" s="8">
        <f t="shared" ca="1" si="183"/>
        <v>2</v>
      </c>
      <c r="S559" s="8" t="str">
        <f t="shared" ca="1" si="184"/>
        <v>num</v>
      </c>
      <c r="T559" s="8" t="str">
        <f t="shared" ca="1" si="185"/>
        <v>num</v>
      </c>
      <c r="U559" s="8" t="str">
        <f t="shared" ca="1" si="186"/>
        <v>num</v>
      </c>
      <c r="V559" s="7">
        <f ca="1">IF(P559="","",OFFSET(program!$B$2,0,disasm!$A559+COLUMN()-COLUMN($V559)+IF($I559,0,1)))</f>
        <v>-4</v>
      </c>
      <c r="W559" s="7">
        <f ca="1">IF(Q559="","",OFFSET(program!$B$2,0,disasm!$A559+COLUMN()-COLUMN($V559)+IF($I559,0,1)))</f>
        <v>0</v>
      </c>
      <c r="X559" s="7">
        <f ca="1">IF(R559="","",OFFSET(program!$B$2,0,disasm!$A559+COLUMN()-COLUMN($V559)+IF($I559,0,1)))</f>
        <v>-1</v>
      </c>
      <c r="Y559" s="3" t="str">
        <f t="shared" ca="1" si="187"/>
        <v>[SP-4]</v>
      </c>
      <c r="Z559" s="3" t="str">
        <f t="shared" ca="1" si="188"/>
        <v>0</v>
      </c>
      <c r="AA559" s="3" t="str">
        <f t="shared" ca="1" si="189"/>
        <v>[SP-1]</v>
      </c>
      <c r="AB559" s="3" t="str">
        <f ca="1">" "
&amp;AF559
&amp;IF(AND(OR(K559=5,K559=6),MOD(INT(J559/1000),10)=1)," A2","")
&amp;IF(AND(NOT(I559),J559=109,OFFSET(program!$B$2,0,disasm!$A559+1)&gt;0,NOT(ISNUMBER(FIND(" A1 "," "&amp;AF559&amp;" "))))," AUTOLABEL","")
&amp;" "</f>
        <v xml:space="preserve">  </v>
      </c>
      <c r="AD559" s="17"/>
    </row>
    <row r="560" spans="1:32" x14ac:dyDescent="0.2">
      <c r="A560" s="1">
        <f t="shared" ca="1" si="169"/>
        <v>2732</v>
      </c>
      <c r="B560" s="2" t="str">
        <f t="shared" ca="1" si="170"/>
        <v>foreach_bit_msbfirst+10</v>
      </c>
      <c r="C560" s="3" t="str">
        <f ca="1">_xlfn.TEXTJOIN(" ",FALSE,OFFSET(program!$B$2,0,A560,1,M560))</f>
        <v>1206 -1 2739</v>
      </c>
      <c r="D560" s="4" t="str">
        <f ca="1">IF($H560="data",".dat "&amp;Y560,
IF($H560="str",".str "&amp;_xlfn.TEXTJOIN(" ",FALSE,OFFSET(program!$B$2,0,A560+1,1,M560-1)),
IF(O560&lt;&gt;0,"LD"&amp;O560&amp;"  "&amp;CHOOSE(O560,Y560,Z560)&amp;", "&amp;AA560,
$L560&amp;" "&amp;_xlfn.TEXTJOIN(", ",TRUE,$Y560:$AA560)
)))</f>
        <v>J=0  [SP-1], foreach_bit_msbfirst.lbl1</v>
      </c>
      <c r="E560" s="19" t="b">
        <f t="shared" ca="1" si="171"/>
        <v>0</v>
      </c>
      <c r="F560" s="5" t="str">
        <f t="shared" ca="1" si="172"/>
        <v>foreach_bit_msbfirst</v>
      </c>
      <c r="G560" s="5">
        <f t="shared" ca="1" si="173"/>
        <v>2722</v>
      </c>
      <c r="H560" s="5" t="str">
        <f t="shared" si="174"/>
        <v>code</v>
      </c>
      <c r="I560" s="13" t="b">
        <f t="shared" si="175"/>
        <v>0</v>
      </c>
      <c r="J560" s="6">
        <f ca="1">OFFSET(program!$B$2,0,disasm!A560)</f>
        <v>1206</v>
      </c>
      <c r="K560" s="7">
        <f t="shared" ca="1" si="176"/>
        <v>6</v>
      </c>
      <c r="L560" s="7" t="str">
        <f t="shared" ca="1" si="177"/>
        <v xml:space="preserve">J=0 </v>
      </c>
      <c r="M560" s="7">
        <f t="shared" ca="1" si="178"/>
        <v>3</v>
      </c>
      <c r="N560" s="7">
        <f t="shared" ca="1" si="179"/>
        <v>2</v>
      </c>
      <c r="O560" s="7">
        <f t="shared" ca="1" si="180"/>
        <v>0</v>
      </c>
      <c r="P560" s="8">
        <f t="shared" ca="1" si="181"/>
        <v>2</v>
      </c>
      <c r="Q560" s="8">
        <f t="shared" ca="1" si="182"/>
        <v>1</v>
      </c>
      <c r="R560" s="8" t="str">
        <f t="shared" ca="1" si="183"/>
        <v/>
      </c>
      <c r="S560" s="8" t="str">
        <f t="shared" ca="1" si="184"/>
        <v>num</v>
      </c>
      <c r="T560" s="8" t="str">
        <f t="shared" ca="1" si="185"/>
        <v>addr</v>
      </c>
      <c r="U560" s="8" t="str">
        <f t="shared" ca="1" si="186"/>
        <v/>
      </c>
      <c r="V560" s="7">
        <f ca="1">IF(P560="","",OFFSET(program!$B$2,0,disasm!$A560+COLUMN()-COLUMN($V560)+IF($I560,0,1)))</f>
        <v>-1</v>
      </c>
      <c r="W560" s="7">
        <f ca="1">IF(Q560="","",OFFSET(program!$B$2,0,disasm!$A560+COLUMN()-COLUMN($V560)+IF($I560,0,1)))</f>
        <v>2739</v>
      </c>
      <c r="X560" s="7" t="str">
        <f ca="1">IF(R560="","",OFFSET(program!$B$2,0,disasm!$A560+COLUMN()-COLUMN($V560)+IF($I560,0,1)))</f>
        <v/>
      </c>
      <c r="Y560" s="3" t="str">
        <f t="shared" ca="1" si="187"/>
        <v>[SP-1]</v>
      </c>
      <c r="Z560" s="3" t="str">
        <f t="shared" ca="1" si="188"/>
        <v>foreach_bit_msbfirst.lbl1</v>
      </c>
      <c r="AA560" s="3" t="str">
        <f t="shared" ca="1" si="189"/>
        <v/>
      </c>
      <c r="AB560" s="3" t="str">
        <f ca="1">" "
&amp;AF560
&amp;IF(AND(OR(K560=5,K560=6),MOD(INT(J560/1000),10)=1)," A2","")
&amp;IF(AND(NOT(I560),J560=109,OFFSET(program!$B$2,0,disasm!$A560+1)&gt;0,NOT(ISNUMBER(FIND(" A1 "," "&amp;AF560&amp;" "))))," AUTOLABEL","")
&amp;" "</f>
        <v xml:space="preserve">  A2 </v>
      </c>
      <c r="AD560" s="17" t="s">
        <v>262</v>
      </c>
    </row>
    <row r="561" spans="1:32" x14ac:dyDescent="0.2">
      <c r="A561" s="1">
        <f t="shared" ca="1" si="169"/>
        <v>2735</v>
      </c>
      <c r="B561" s="2" t="str">
        <f t="shared" ca="1" si="170"/>
        <v>foreach_bit_msbfirst+13</v>
      </c>
      <c r="C561" s="3" t="str">
        <f ca="1">_xlfn.TEXTJOIN(" ",FALSE,OFFSET(program!$B$2,0,A561,1,M561))</f>
        <v>21101 0 0 -4</v>
      </c>
      <c r="D561" s="4" t="str">
        <f ca="1">IF($H561="data",".dat "&amp;Y561,
IF($H561="str",".str "&amp;_xlfn.TEXTJOIN(" ",FALSE,OFFSET(program!$B$2,0,A561+1,1,M561-1)),
IF(O561&lt;&gt;0,"LD"&amp;O561&amp;"  "&amp;CHOOSE(O561,Y561,Z561)&amp;", "&amp;AA561,
$L561&amp;" "&amp;_xlfn.TEXTJOIN(", ",TRUE,$Y561:$AA561)
)))</f>
        <v>LD2  0, [SP-4]</v>
      </c>
      <c r="E561" s="19" t="b">
        <f t="shared" ca="1" si="171"/>
        <v>0</v>
      </c>
      <c r="F561" s="5" t="str">
        <f t="shared" ca="1" si="172"/>
        <v>foreach_bit_msbfirst</v>
      </c>
      <c r="G561" s="5">
        <f t="shared" ca="1" si="173"/>
        <v>2722</v>
      </c>
      <c r="H561" s="5" t="str">
        <f t="shared" si="174"/>
        <v>code</v>
      </c>
      <c r="I561" s="13" t="b">
        <f t="shared" si="175"/>
        <v>0</v>
      </c>
      <c r="J561" s="6">
        <f ca="1">OFFSET(program!$B$2,0,disasm!A561)</f>
        <v>21101</v>
      </c>
      <c r="K561" s="7">
        <f t="shared" ca="1" si="176"/>
        <v>1</v>
      </c>
      <c r="L561" s="7" t="str">
        <f t="shared" ca="1" si="177"/>
        <v xml:space="preserve">ADD </v>
      </c>
      <c r="M561" s="7">
        <f t="shared" ca="1" si="178"/>
        <v>4</v>
      </c>
      <c r="N561" s="7">
        <f t="shared" ca="1" si="179"/>
        <v>3</v>
      </c>
      <c r="O561" s="7">
        <f t="shared" ca="1" si="180"/>
        <v>2</v>
      </c>
      <c r="P561" s="8">
        <f t="shared" ca="1" si="181"/>
        <v>1</v>
      </c>
      <c r="Q561" s="8">
        <f t="shared" ca="1" si="182"/>
        <v>1</v>
      </c>
      <c r="R561" s="8">
        <f t="shared" ca="1" si="183"/>
        <v>2</v>
      </c>
      <c r="S561" s="8" t="str">
        <f t="shared" ca="1" si="184"/>
        <v>num</v>
      </c>
      <c r="T561" s="8" t="str">
        <f t="shared" ca="1" si="185"/>
        <v>num</v>
      </c>
      <c r="U561" s="8" t="str">
        <f t="shared" ca="1" si="186"/>
        <v>num</v>
      </c>
      <c r="V561" s="7">
        <f ca="1">IF(P561="","",OFFSET(program!$B$2,0,disasm!$A561+COLUMN()-COLUMN($V561)+IF($I561,0,1)))</f>
        <v>0</v>
      </c>
      <c r="W561" s="7">
        <f ca="1">IF(Q561="","",OFFSET(program!$B$2,0,disasm!$A561+COLUMN()-COLUMN($V561)+IF($I561,0,1)))</f>
        <v>0</v>
      </c>
      <c r="X561" s="7">
        <f ca="1">IF(R561="","",OFFSET(program!$B$2,0,disasm!$A561+COLUMN()-COLUMN($V561)+IF($I561,0,1)))</f>
        <v>-4</v>
      </c>
      <c r="Y561" s="3" t="str">
        <f t="shared" ca="1" si="187"/>
        <v>0</v>
      </c>
      <c r="Z561" s="3" t="str">
        <f t="shared" ca="1" si="188"/>
        <v>0</v>
      </c>
      <c r="AA561" s="3" t="str">
        <f t="shared" ca="1" si="189"/>
        <v>[SP-4]</v>
      </c>
      <c r="AB561" s="3" t="str">
        <f ca="1">" "
&amp;AF561
&amp;IF(AND(OR(K561=5,K561=6),MOD(INT(J561/1000),10)=1)," A2","")
&amp;IF(AND(NOT(I561),J561=109,OFFSET(program!$B$2,0,disasm!$A561+1)&gt;0,NOT(ISNUMBER(FIND(" A1 "," "&amp;AF561&amp;" "))))," AUTOLABEL","")
&amp;" "</f>
        <v xml:space="preserve">  </v>
      </c>
      <c r="AD561" s="17" t="s">
        <v>263</v>
      </c>
    </row>
    <row r="562" spans="1:32" x14ac:dyDescent="0.2">
      <c r="A562" s="1">
        <f t="shared" ca="1" si="169"/>
        <v>2739</v>
      </c>
      <c r="B562" s="2" t="str">
        <f t="shared" ca="1" si="170"/>
        <v>foreach_bit_msbfirst.lbl1</v>
      </c>
      <c r="C562" s="3" t="str">
        <f ca="1">_xlfn.TEXTJOIN(" ",FALSE,OFFSET(program!$B$2,0,A562,1,M562))</f>
        <v>22101 0 -4 1</v>
      </c>
      <c r="D562" s="4" t="str">
        <f ca="1">IF($H562="data",".dat "&amp;Y562,
IF($H562="str",".str "&amp;_xlfn.TEXTJOIN(" ",FALSE,OFFSET(program!$B$2,0,A562+1,1,M562-1)),
IF(O562&lt;&gt;0,"LD"&amp;O562&amp;"  "&amp;CHOOSE(O562,Y562,Z562)&amp;", "&amp;AA562,
$L562&amp;" "&amp;_xlfn.TEXTJOIN(", ",TRUE,$Y562:$AA562)
)))</f>
        <v>LD2  [SP-4], [SP+1]</v>
      </c>
      <c r="E562" s="19" t="b">
        <f t="shared" ca="1" si="171"/>
        <v>0</v>
      </c>
      <c r="F562" s="5" t="str">
        <f t="shared" ca="1" si="172"/>
        <v>foreach_bit_msbfirst</v>
      </c>
      <c r="G562" s="5">
        <f t="shared" ca="1" si="173"/>
        <v>2722</v>
      </c>
      <c r="H562" s="5" t="str">
        <f t="shared" si="174"/>
        <v>code</v>
      </c>
      <c r="I562" s="13" t="b">
        <f t="shared" si="175"/>
        <v>0</v>
      </c>
      <c r="J562" s="6">
        <f ca="1">OFFSET(program!$B$2,0,disasm!A562)</f>
        <v>22101</v>
      </c>
      <c r="K562" s="7">
        <f t="shared" ca="1" si="176"/>
        <v>1</v>
      </c>
      <c r="L562" s="7" t="str">
        <f t="shared" ca="1" si="177"/>
        <v xml:space="preserve">ADD </v>
      </c>
      <c r="M562" s="7">
        <f t="shared" ca="1" si="178"/>
        <v>4</v>
      </c>
      <c r="N562" s="7">
        <f t="shared" ca="1" si="179"/>
        <v>3</v>
      </c>
      <c r="O562" s="7">
        <f t="shared" ca="1" si="180"/>
        <v>2</v>
      </c>
      <c r="P562" s="8">
        <f t="shared" ca="1" si="181"/>
        <v>1</v>
      </c>
      <c r="Q562" s="8">
        <f t="shared" ca="1" si="182"/>
        <v>2</v>
      </c>
      <c r="R562" s="8">
        <f t="shared" ca="1" si="183"/>
        <v>2</v>
      </c>
      <c r="S562" s="8" t="str">
        <f t="shared" ca="1" si="184"/>
        <v>num</v>
      </c>
      <c r="T562" s="8" t="str">
        <f t="shared" ca="1" si="185"/>
        <v>num</v>
      </c>
      <c r="U562" s="8" t="str">
        <f t="shared" ca="1" si="186"/>
        <v>num</v>
      </c>
      <c r="V562" s="7">
        <f ca="1">IF(P562="","",OFFSET(program!$B$2,0,disasm!$A562+COLUMN()-COLUMN($V562)+IF($I562,0,1)))</f>
        <v>0</v>
      </c>
      <c r="W562" s="7">
        <f ca="1">IF(Q562="","",OFFSET(program!$B$2,0,disasm!$A562+COLUMN()-COLUMN($V562)+IF($I562,0,1)))</f>
        <v>-4</v>
      </c>
      <c r="X562" s="7">
        <f ca="1">IF(R562="","",OFFSET(program!$B$2,0,disasm!$A562+COLUMN()-COLUMN($V562)+IF($I562,0,1)))</f>
        <v>1</v>
      </c>
      <c r="Y562" s="3" t="str">
        <f t="shared" ca="1" si="187"/>
        <v>0</v>
      </c>
      <c r="Z562" s="3" t="str">
        <f t="shared" ca="1" si="188"/>
        <v>[SP-4]</v>
      </c>
      <c r="AA562" s="3" t="str">
        <f t="shared" ca="1" si="189"/>
        <v>[SP+1]</v>
      </c>
      <c r="AB562" s="3" t="str">
        <f ca="1">" "
&amp;AF562
&amp;IF(AND(OR(K562=5,K562=6),MOD(INT(J562/1000),10)=1)," A2","")
&amp;IF(AND(NOT(I562),J562=109,OFFSET(program!$B$2,0,disasm!$A562+1)&gt;0,NOT(ISNUMBER(FIND(" A1 "," "&amp;AF562&amp;" "))))," AUTOLABEL","")
&amp;" "</f>
        <v xml:space="preserve">  </v>
      </c>
      <c r="AC562" s="17" t="s">
        <v>218</v>
      </c>
      <c r="AD562" s="17" t="s">
        <v>36</v>
      </c>
    </row>
    <row r="563" spans="1:32" x14ac:dyDescent="0.2">
      <c r="A563" s="1">
        <f t="shared" ca="1" si="169"/>
        <v>2743</v>
      </c>
      <c r="B563" s="2" t="str">
        <f t="shared" ca="1" si="170"/>
        <v>foreach_bit_msbfirst+21</v>
      </c>
      <c r="C563" s="3" t="str">
        <f ca="1">_xlfn.TEXTJOIN(" ",FALSE,OFFSET(program!$B$2,0,A563,1,M563))</f>
        <v>22101 0 -3 2</v>
      </c>
      <c r="D563" s="4" t="str">
        <f ca="1">IF($H563="data",".dat "&amp;Y563,
IF($H563="str",".str "&amp;_xlfn.TEXTJOIN(" ",FALSE,OFFSET(program!$B$2,0,A563+1,1,M563-1)),
IF(O563&lt;&gt;0,"LD"&amp;O563&amp;"  "&amp;CHOOSE(O563,Y563,Z563)&amp;", "&amp;AA563,
$L563&amp;" "&amp;_xlfn.TEXTJOIN(", ",TRUE,$Y563:$AA563)
)))</f>
        <v>LD2  [SP-3], [SP+2]</v>
      </c>
      <c r="E563" s="19" t="b">
        <f t="shared" ca="1" si="171"/>
        <v>0</v>
      </c>
      <c r="F563" s="5" t="str">
        <f t="shared" ca="1" si="172"/>
        <v>foreach_bit_msbfirst</v>
      </c>
      <c r="G563" s="5">
        <f t="shared" ca="1" si="173"/>
        <v>2722</v>
      </c>
      <c r="H563" s="5" t="str">
        <f t="shared" si="174"/>
        <v>code</v>
      </c>
      <c r="I563" s="13" t="b">
        <f t="shared" si="175"/>
        <v>0</v>
      </c>
      <c r="J563" s="6">
        <f ca="1">OFFSET(program!$B$2,0,disasm!A563)</f>
        <v>22101</v>
      </c>
      <c r="K563" s="7">
        <f t="shared" ca="1" si="176"/>
        <v>1</v>
      </c>
      <c r="L563" s="7" t="str">
        <f t="shared" ca="1" si="177"/>
        <v xml:space="preserve">ADD </v>
      </c>
      <c r="M563" s="7">
        <f t="shared" ca="1" si="178"/>
        <v>4</v>
      </c>
      <c r="N563" s="7">
        <f t="shared" ca="1" si="179"/>
        <v>3</v>
      </c>
      <c r="O563" s="7">
        <f t="shared" ca="1" si="180"/>
        <v>2</v>
      </c>
      <c r="P563" s="8">
        <f t="shared" ca="1" si="181"/>
        <v>1</v>
      </c>
      <c r="Q563" s="8">
        <f t="shared" ca="1" si="182"/>
        <v>2</v>
      </c>
      <c r="R563" s="8">
        <f t="shared" ca="1" si="183"/>
        <v>2</v>
      </c>
      <c r="S563" s="8" t="str">
        <f t="shared" ca="1" si="184"/>
        <v>num</v>
      </c>
      <c r="T563" s="8" t="str">
        <f t="shared" ca="1" si="185"/>
        <v>num</v>
      </c>
      <c r="U563" s="8" t="str">
        <f t="shared" ca="1" si="186"/>
        <v>num</v>
      </c>
      <c r="V563" s="7">
        <f ca="1">IF(P563="","",OFFSET(program!$B$2,0,disasm!$A563+COLUMN()-COLUMN($V563)+IF($I563,0,1)))</f>
        <v>0</v>
      </c>
      <c r="W563" s="7">
        <f ca="1">IF(Q563="","",OFFSET(program!$B$2,0,disasm!$A563+COLUMN()-COLUMN($V563)+IF($I563,0,1)))</f>
        <v>-3</v>
      </c>
      <c r="X563" s="7">
        <f ca="1">IF(R563="","",OFFSET(program!$B$2,0,disasm!$A563+COLUMN()-COLUMN($V563)+IF($I563,0,1)))</f>
        <v>2</v>
      </c>
      <c r="Y563" s="3" t="str">
        <f t="shared" ca="1" si="187"/>
        <v>0</v>
      </c>
      <c r="Z563" s="3" t="str">
        <f t="shared" ca="1" si="188"/>
        <v>[SP-3]</v>
      </c>
      <c r="AA563" s="3" t="str">
        <f t="shared" ca="1" si="189"/>
        <v>[SP+2]</v>
      </c>
      <c r="AB563" s="3" t="str">
        <f ca="1">" "
&amp;AF563
&amp;IF(AND(OR(K563=5,K563=6),MOD(INT(J563/1000),10)=1)," A2","")
&amp;IF(AND(NOT(I563),J563=109,OFFSET(program!$B$2,0,disasm!$A563+1)&gt;0,NOT(ISNUMBER(FIND(" A1 "," "&amp;AF563&amp;" "))))," AUTOLABEL","")
&amp;" "</f>
        <v xml:space="preserve">  </v>
      </c>
      <c r="AD563" s="17"/>
    </row>
    <row r="564" spans="1:32" x14ac:dyDescent="0.2">
      <c r="A564" s="1">
        <f t="shared" ca="1" si="169"/>
        <v>2747</v>
      </c>
      <c r="B564" s="2" t="str">
        <f t="shared" ca="1" si="170"/>
        <v>foreach_bit_msbfirst+25</v>
      </c>
      <c r="C564" s="3" t="str">
        <f ca="1">_xlfn.TEXTJOIN(" ",FALSE,OFFSET(program!$B$2,0,A564,1,M564))</f>
        <v>21101 0 1 3</v>
      </c>
      <c r="D564" s="4" t="str">
        <f ca="1">IF($H564="data",".dat "&amp;Y564,
IF($H564="str",".str "&amp;_xlfn.TEXTJOIN(" ",FALSE,OFFSET(program!$B$2,0,A564+1,1,M564-1)),
IF(O564&lt;&gt;0,"LD"&amp;O564&amp;"  "&amp;CHOOSE(O564,Y564,Z564)&amp;", "&amp;AA564,
$L564&amp;" "&amp;_xlfn.TEXTJOIN(", ",TRUE,$Y564:$AA564)
)))</f>
        <v>LD2  1, [SP+3]</v>
      </c>
      <c r="E564" s="19" t="b">
        <f t="shared" ca="1" si="171"/>
        <v>0</v>
      </c>
      <c r="F564" s="5" t="str">
        <f t="shared" ca="1" si="172"/>
        <v>foreach_bit_msbfirst</v>
      </c>
      <c r="G564" s="5">
        <f t="shared" ca="1" si="173"/>
        <v>2722</v>
      </c>
      <c r="H564" s="5" t="str">
        <f t="shared" si="174"/>
        <v>code</v>
      </c>
      <c r="I564" s="13" t="b">
        <f t="shared" si="175"/>
        <v>0</v>
      </c>
      <c r="J564" s="6">
        <f ca="1">OFFSET(program!$B$2,0,disasm!A564)</f>
        <v>21101</v>
      </c>
      <c r="K564" s="7">
        <f t="shared" ca="1" si="176"/>
        <v>1</v>
      </c>
      <c r="L564" s="7" t="str">
        <f t="shared" ca="1" si="177"/>
        <v xml:space="preserve">ADD </v>
      </c>
      <c r="M564" s="7">
        <f t="shared" ca="1" si="178"/>
        <v>4</v>
      </c>
      <c r="N564" s="7">
        <f t="shared" ca="1" si="179"/>
        <v>3</v>
      </c>
      <c r="O564" s="7">
        <f t="shared" ca="1" si="180"/>
        <v>2</v>
      </c>
      <c r="P564" s="8">
        <f t="shared" ca="1" si="181"/>
        <v>1</v>
      </c>
      <c r="Q564" s="8">
        <f t="shared" ca="1" si="182"/>
        <v>1</v>
      </c>
      <c r="R564" s="8">
        <f t="shared" ca="1" si="183"/>
        <v>2</v>
      </c>
      <c r="S564" s="8" t="str">
        <f t="shared" ca="1" si="184"/>
        <v>num</v>
      </c>
      <c r="T564" s="8" t="str">
        <f t="shared" ca="1" si="185"/>
        <v>num</v>
      </c>
      <c r="U564" s="8" t="str">
        <f t="shared" ca="1" si="186"/>
        <v>num</v>
      </c>
      <c r="V564" s="7">
        <f ca="1">IF(P564="","",OFFSET(program!$B$2,0,disasm!$A564+COLUMN()-COLUMN($V564)+IF($I564,0,1)))</f>
        <v>0</v>
      </c>
      <c r="W564" s="7">
        <f ca="1">IF(Q564="","",OFFSET(program!$B$2,0,disasm!$A564+COLUMN()-COLUMN($V564)+IF($I564,0,1)))</f>
        <v>1</v>
      </c>
      <c r="X564" s="7">
        <f ca="1">IF(R564="","",OFFSET(program!$B$2,0,disasm!$A564+COLUMN()-COLUMN($V564)+IF($I564,0,1)))</f>
        <v>3</v>
      </c>
      <c r="Y564" s="3" t="str">
        <f t="shared" ca="1" si="187"/>
        <v>0</v>
      </c>
      <c r="Z564" s="3" t="str">
        <f t="shared" ca="1" si="188"/>
        <v>1</v>
      </c>
      <c r="AA564" s="3" t="str">
        <f t="shared" ca="1" si="189"/>
        <v>[SP+3]</v>
      </c>
      <c r="AB564" s="3" t="str">
        <f ca="1">" "
&amp;AF564
&amp;IF(AND(OR(K564=5,K564=6),MOD(INT(J564/1000),10)=1)," A2","")
&amp;IF(AND(NOT(I564),J564=109,OFFSET(program!$B$2,0,disasm!$A564+1)&gt;0,NOT(ISNUMBER(FIND(" A1 "," "&amp;AF564&amp;" "))))," AUTOLABEL","")
&amp;" "</f>
        <v xml:space="preserve">  </v>
      </c>
      <c r="AD564" s="17"/>
    </row>
    <row r="565" spans="1:32" x14ac:dyDescent="0.2">
      <c r="A565" s="1">
        <f t="shared" ca="1" si="169"/>
        <v>2751</v>
      </c>
      <c r="B565" s="2" t="str">
        <f t="shared" ca="1" si="170"/>
        <v>foreach_bit_msbfirst+29</v>
      </c>
      <c r="C565" s="3" t="str">
        <f ca="1">_xlfn.TEXTJOIN(" ",FALSE,OFFSET(program!$B$2,0,A565,1,M565))</f>
        <v>21101 0 2758 0</v>
      </c>
      <c r="D565" s="4" t="str">
        <f ca="1">IF($H565="data",".dat "&amp;Y565,
IF($H565="str",".str "&amp;_xlfn.TEXTJOIN(" ",FALSE,OFFSET(program!$B$2,0,A565+1,1,M565-1)),
IF(O565&lt;&gt;0,"LD"&amp;O565&amp;"  "&amp;CHOOSE(O565,Y565,Z565)&amp;", "&amp;AA565,
$L565&amp;" "&amp;_xlfn.TEXTJOIN(", ",TRUE,$Y565:$AA565)
)))</f>
        <v>LD2  foreach_bit_msbfirst+36, [SP+0]</v>
      </c>
      <c r="E565" s="19" t="b">
        <f t="shared" ca="1" si="171"/>
        <v>0</v>
      </c>
      <c r="F565" s="5" t="str">
        <f t="shared" ca="1" si="172"/>
        <v>foreach_bit_msbfirst</v>
      </c>
      <c r="G565" s="5">
        <f t="shared" ca="1" si="173"/>
        <v>2722</v>
      </c>
      <c r="H565" s="5" t="str">
        <f t="shared" si="174"/>
        <v>code</v>
      </c>
      <c r="I565" s="13" t="b">
        <f t="shared" si="175"/>
        <v>0</v>
      </c>
      <c r="J565" s="6">
        <f ca="1">OFFSET(program!$B$2,0,disasm!A565)</f>
        <v>21101</v>
      </c>
      <c r="K565" s="7">
        <f t="shared" ca="1" si="176"/>
        <v>1</v>
      </c>
      <c r="L565" s="7" t="str">
        <f t="shared" ca="1" si="177"/>
        <v xml:space="preserve">ADD </v>
      </c>
      <c r="M565" s="7">
        <f t="shared" ca="1" si="178"/>
        <v>4</v>
      </c>
      <c r="N565" s="7">
        <f t="shared" ca="1" si="179"/>
        <v>3</v>
      </c>
      <c r="O565" s="7">
        <f t="shared" ca="1" si="180"/>
        <v>2</v>
      </c>
      <c r="P565" s="8">
        <f t="shared" ca="1" si="181"/>
        <v>1</v>
      </c>
      <c r="Q565" s="8">
        <f t="shared" ca="1" si="182"/>
        <v>1</v>
      </c>
      <c r="R565" s="8">
        <f t="shared" ca="1" si="183"/>
        <v>2</v>
      </c>
      <c r="S565" s="8" t="str">
        <f t="shared" ca="1" si="184"/>
        <v>num</v>
      </c>
      <c r="T565" s="8" t="str">
        <f t="shared" ca="1" si="185"/>
        <v>addr</v>
      </c>
      <c r="U565" s="8" t="str">
        <f t="shared" ca="1" si="186"/>
        <v>num</v>
      </c>
      <c r="V565" s="7">
        <f ca="1">IF(P565="","",OFFSET(program!$B$2,0,disasm!$A565+COLUMN()-COLUMN($V565)+IF($I565,0,1)))</f>
        <v>0</v>
      </c>
      <c r="W565" s="7">
        <f ca="1">IF(Q565="","",OFFSET(program!$B$2,0,disasm!$A565+COLUMN()-COLUMN($V565)+IF($I565,0,1)))</f>
        <v>2758</v>
      </c>
      <c r="X565" s="7">
        <f ca="1">IF(R565="","",OFFSET(program!$B$2,0,disasm!$A565+COLUMN()-COLUMN($V565)+IF($I565,0,1)))</f>
        <v>0</v>
      </c>
      <c r="Y565" s="3" t="str">
        <f t="shared" ca="1" si="187"/>
        <v>0</v>
      </c>
      <c r="Z565" s="3" t="str">
        <f t="shared" ca="1" si="188"/>
        <v>foreach_bit_msbfirst+36</v>
      </c>
      <c r="AA565" s="3" t="str">
        <f t="shared" ca="1" si="189"/>
        <v>[SP+0]</v>
      </c>
      <c r="AB565" s="3" t="str">
        <f ca="1">" "
&amp;AF565
&amp;IF(AND(OR(K565=5,K565=6),MOD(INT(J565/1000),10)=1)," A2","")
&amp;IF(AND(NOT(I565),J565=109,OFFSET(program!$B$2,0,disasm!$A565+1)&gt;0,NOT(ISNUMBER(FIND(" A1 "," "&amp;AF565&amp;" "))))," AUTOLABEL","")
&amp;" "</f>
        <v xml:space="preserve"> A2 </v>
      </c>
      <c r="AF565" s="12" t="s">
        <v>19</v>
      </c>
    </row>
    <row r="566" spans="1:32" x14ac:dyDescent="0.2">
      <c r="A566" s="1">
        <f t="shared" ca="1" si="169"/>
        <v>2755</v>
      </c>
      <c r="B566" s="2" t="str">
        <f t="shared" ca="1" si="170"/>
        <v>foreach_bit_msbfirst+33</v>
      </c>
      <c r="C566" s="3" t="str">
        <f ca="1">_xlfn.TEXTJOIN(" ",FALSE,OFFSET(program!$B$2,0,A566,1,M566))</f>
        <v>1106 0 2763</v>
      </c>
      <c r="D566" s="4" t="str">
        <f ca="1">IF($H566="data",".dat "&amp;Y566,
IF($H566="str",".str "&amp;_xlfn.TEXTJOIN(" ",FALSE,OFFSET(program!$B$2,0,A566+1,1,M566-1)),
IF(O566&lt;&gt;0,"LD"&amp;O566&amp;"  "&amp;CHOOSE(O566,Y566,Z566)&amp;", "&amp;AA566,
$L566&amp;" "&amp;_xlfn.TEXTJOIN(", ",TRUE,$Y566:$AA566)
)))</f>
        <v>J=0  0, do_foreach_bits</v>
      </c>
      <c r="E566" s="19" t="b">
        <f t="shared" ca="1" si="171"/>
        <v>0</v>
      </c>
      <c r="F566" s="5" t="str">
        <f t="shared" ca="1" si="172"/>
        <v>foreach_bit_msbfirst</v>
      </c>
      <c r="G566" s="5">
        <f t="shared" ca="1" si="173"/>
        <v>2722</v>
      </c>
      <c r="H566" s="5" t="str">
        <f t="shared" si="174"/>
        <v>code</v>
      </c>
      <c r="I566" s="13" t="b">
        <f t="shared" si="175"/>
        <v>0</v>
      </c>
      <c r="J566" s="6">
        <f ca="1">OFFSET(program!$B$2,0,disasm!A566)</f>
        <v>1106</v>
      </c>
      <c r="K566" s="7">
        <f t="shared" ca="1" si="176"/>
        <v>6</v>
      </c>
      <c r="L566" s="7" t="str">
        <f t="shared" ca="1" si="177"/>
        <v xml:space="preserve">J=0 </v>
      </c>
      <c r="M566" s="7">
        <f t="shared" ca="1" si="178"/>
        <v>3</v>
      </c>
      <c r="N566" s="7">
        <f t="shared" ca="1" si="179"/>
        <v>2</v>
      </c>
      <c r="O566" s="7">
        <f t="shared" ca="1" si="180"/>
        <v>0</v>
      </c>
      <c r="P566" s="8">
        <f t="shared" ca="1" si="181"/>
        <v>1</v>
      </c>
      <c r="Q566" s="8">
        <f t="shared" ca="1" si="182"/>
        <v>1</v>
      </c>
      <c r="R566" s="8" t="str">
        <f t="shared" ca="1" si="183"/>
        <v/>
      </c>
      <c r="S566" s="8" t="str">
        <f t="shared" ca="1" si="184"/>
        <v>num</v>
      </c>
      <c r="T566" s="8" t="str">
        <f t="shared" ca="1" si="185"/>
        <v>addr</v>
      </c>
      <c r="U566" s="8" t="str">
        <f t="shared" ca="1" si="186"/>
        <v/>
      </c>
      <c r="V566" s="7">
        <f ca="1">IF(P566="","",OFFSET(program!$B$2,0,disasm!$A566+COLUMN()-COLUMN($V566)+IF($I566,0,1)))</f>
        <v>0</v>
      </c>
      <c r="W566" s="7">
        <f ca="1">IF(Q566="","",OFFSET(program!$B$2,0,disasm!$A566+COLUMN()-COLUMN($V566)+IF($I566,0,1)))</f>
        <v>2763</v>
      </c>
      <c r="X566" s="7" t="str">
        <f ca="1">IF(R566="","",OFFSET(program!$B$2,0,disasm!$A566+COLUMN()-COLUMN($V566)+IF($I566,0,1)))</f>
        <v/>
      </c>
      <c r="Y566" s="3" t="str">
        <f t="shared" ca="1" si="187"/>
        <v>0</v>
      </c>
      <c r="Z566" s="3" t="str">
        <f t="shared" ca="1" si="188"/>
        <v>do_foreach_bits</v>
      </c>
      <c r="AA566" s="3" t="str">
        <f t="shared" ca="1" si="189"/>
        <v/>
      </c>
      <c r="AB566" s="3" t="str">
        <f ca="1">" "
&amp;AF566
&amp;IF(AND(OR(K566=5,K566=6),MOD(INT(J566/1000),10)=1)," A2","")
&amp;IF(AND(NOT(I566),J566=109,OFFSET(program!$B$2,0,disasm!$A566+1)&gt;0,NOT(ISNUMBER(FIND(" A1 "," "&amp;AF566&amp;" "))))," AUTOLABEL","")
&amp;" "</f>
        <v xml:space="preserve">  A2 </v>
      </c>
      <c r="AD566" s="17" t="s">
        <v>271</v>
      </c>
    </row>
    <row r="567" spans="1:32" x14ac:dyDescent="0.2">
      <c r="A567" s="1">
        <f t="shared" ca="1" si="169"/>
        <v>2758</v>
      </c>
      <c r="B567" s="2" t="str">
        <f t="shared" ca="1" si="170"/>
        <v>foreach_bit_msbfirst+36</v>
      </c>
      <c r="C567" s="3" t="str">
        <f ca="1">_xlfn.TEXTJOIN(" ",FALSE,OFFSET(program!$B$2,0,A567,1,M567))</f>
        <v>109 -5</v>
      </c>
      <c r="D567" s="4" t="str">
        <f ca="1">IF($H567="data",".dat "&amp;Y567,
IF($H567="str",".str "&amp;_xlfn.TEXTJOIN(" ",FALSE,OFFSET(program!$B$2,0,A567+1,1,M567-1)),
IF(O567&lt;&gt;0,"LD"&amp;O567&amp;"  "&amp;CHOOSE(O567,Y567,Z567)&amp;", "&amp;AA567,
$L567&amp;" "&amp;_xlfn.TEXTJOIN(", ",TRUE,$Y567:$AA567)
)))</f>
        <v>SP+  -5</v>
      </c>
      <c r="E567" s="19" t="b">
        <f t="shared" ca="1" si="171"/>
        <v>0</v>
      </c>
      <c r="F567" s="5" t="str">
        <f t="shared" ca="1" si="172"/>
        <v>foreach_bit_msbfirst</v>
      </c>
      <c r="G567" s="5">
        <f t="shared" ca="1" si="173"/>
        <v>2722</v>
      </c>
      <c r="H567" s="5" t="str">
        <f t="shared" si="174"/>
        <v>code</v>
      </c>
      <c r="I567" s="13" t="b">
        <f t="shared" si="175"/>
        <v>0</v>
      </c>
      <c r="J567" s="6">
        <f ca="1">OFFSET(program!$B$2,0,disasm!A567)</f>
        <v>109</v>
      </c>
      <c r="K567" s="7">
        <f t="shared" ca="1" si="176"/>
        <v>9</v>
      </c>
      <c r="L567" s="7" t="str">
        <f t="shared" ca="1" si="177"/>
        <v xml:space="preserve">SP+ </v>
      </c>
      <c r="M567" s="7">
        <f t="shared" ca="1" si="178"/>
        <v>2</v>
      </c>
      <c r="N567" s="7">
        <f t="shared" ca="1" si="179"/>
        <v>1</v>
      </c>
      <c r="O567" s="7">
        <f t="shared" ca="1" si="180"/>
        <v>0</v>
      </c>
      <c r="P567" s="8">
        <f t="shared" ca="1" si="181"/>
        <v>1</v>
      </c>
      <c r="Q567" s="8" t="str">
        <f t="shared" ca="1" si="182"/>
        <v/>
      </c>
      <c r="R567" s="8" t="str">
        <f t="shared" ca="1" si="183"/>
        <v/>
      </c>
      <c r="S567" s="8" t="str">
        <f t="shared" ca="1" si="184"/>
        <v>num</v>
      </c>
      <c r="T567" s="8" t="str">
        <f t="shared" ca="1" si="185"/>
        <v/>
      </c>
      <c r="U567" s="8" t="str">
        <f t="shared" ca="1" si="186"/>
        <v/>
      </c>
      <c r="V567" s="7">
        <f ca="1">IF(P567="","",OFFSET(program!$B$2,0,disasm!$A567+COLUMN()-COLUMN($V567)+IF($I567,0,1)))</f>
        <v>-5</v>
      </c>
      <c r="W567" s="7" t="str">
        <f ca="1">IF(Q567="","",OFFSET(program!$B$2,0,disasm!$A567+COLUMN()-COLUMN($V567)+IF($I567,0,1)))</f>
        <v/>
      </c>
      <c r="X567" s="7" t="str">
        <f ca="1">IF(R567="","",OFFSET(program!$B$2,0,disasm!$A567+COLUMN()-COLUMN($V567)+IF($I567,0,1)))</f>
        <v/>
      </c>
      <c r="Y567" s="3" t="str">
        <f t="shared" ca="1" si="187"/>
        <v>-5</v>
      </c>
      <c r="Z567" s="3" t="str">
        <f t="shared" ca="1" si="188"/>
        <v/>
      </c>
      <c r="AA567" s="3" t="str">
        <f t="shared" ca="1" si="189"/>
        <v/>
      </c>
      <c r="AB567" s="3" t="str">
        <f ca="1">" "
&amp;AF567
&amp;IF(AND(OR(K567=5,K567=6),MOD(INT(J567/1000),10)=1)," A2","")
&amp;IF(AND(NOT(I567),J567=109,OFFSET(program!$B$2,0,disasm!$A567+1)&gt;0,NOT(ISNUMBER(FIND(" A1 "," "&amp;AF567&amp;" "))))," AUTOLABEL","")
&amp;" "</f>
        <v xml:space="preserve">  </v>
      </c>
      <c r="AD567" s="17" t="s">
        <v>36</v>
      </c>
    </row>
    <row r="568" spans="1:32" x14ac:dyDescent="0.2">
      <c r="A568" s="1">
        <f t="shared" ca="1" si="169"/>
        <v>2760</v>
      </c>
      <c r="B568" s="2" t="str">
        <f t="shared" ca="1" si="170"/>
        <v>foreach_bit_msbfirst+38</v>
      </c>
      <c r="C568" s="3" t="str">
        <f ca="1">_xlfn.TEXTJOIN(" ",FALSE,OFFSET(program!$B$2,0,A568,1,M568))</f>
        <v>2105 1 0</v>
      </c>
      <c r="D568" s="4" t="str">
        <f ca="1">IF($H568="data",".dat "&amp;Y568,
IF($H568="str",".str "&amp;_xlfn.TEXTJOIN(" ",FALSE,OFFSET(program!$B$2,0,A568+1,1,M568-1)),
IF(O568&lt;&gt;0,"LD"&amp;O568&amp;"  "&amp;CHOOSE(O568,Y568,Z568)&amp;", "&amp;AA568,
$L568&amp;" "&amp;_xlfn.TEXTJOIN(", ",TRUE,$Y568:$AA568)
)))</f>
        <v>J!=0 1, [SP+0]</v>
      </c>
      <c r="E568" s="19" t="b">
        <f t="shared" ca="1" si="171"/>
        <v>0</v>
      </c>
      <c r="F568" s="5" t="str">
        <f t="shared" ca="1" si="172"/>
        <v>foreach_bit_msbfirst</v>
      </c>
      <c r="G568" s="5">
        <f t="shared" ca="1" si="173"/>
        <v>2722</v>
      </c>
      <c r="H568" s="5" t="str">
        <f t="shared" si="174"/>
        <v>code</v>
      </c>
      <c r="I568" s="13" t="b">
        <f t="shared" si="175"/>
        <v>0</v>
      </c>
      <c r="J568" s="6">
        <f ca="1">OFFSET(program!$B$2,0,disasm!A568)</f>
        <v>2105</v>
      </c>
      <c r="K568" s="7">
        <f t="shared" ca="1" si="176"/>
        <v>5</v>
      </c>
      <c r="L568" s="7" t="str">
        <f t="shared" ca="1" si="177"/>
        <v>J!=0</v>
      </c>
      <c r="M568" s="7">
        <f t="shared" ca="1" si="178"/>
        <v>3</v>
      </c>
      <c r="N568" s="7">
        <f t="shared" ca="1" si="179"/>
        <v>2</v>
      </c>
      <c r="O568" s="7">
        <f t="shared" ca="1" si="180"/>
        <v>0</v>
      </c>
      <c r="P568" s="8">
        <f t="shared" ca="1" si="181"/>
        <v>1</v>
      </c>
      <c r="Q568" s="8">
        <f t="shared" ca="1" si="182"/>
        <v>2</v>
      </c>
      <c r="R568" s="8" t="str">
        <f t="shared" ca="1" si="183"/>
        <v/>
      </c>
      <c r="S568" s="8" t="str">
        <f t="shared" ca="1" si="184"/>
        <v>num</v>
      </c>
      <c r="T568" s="8" t="str">
        <f t="shared" ca="1" si="185"/>
        <v>num</v>
      </c>
      <c r="U568" s="8" t="str">
        <f t="shared" ca="1" si="186"/>
        <v/>
      </c>
      <c r="V568" s="7">
        <f ca="1">IF(P568="","",OFFSET(program!$B$2,0,disasm!$A568+COLUMN()-COLUMN($V568)+IF($I568,0,1)))</f>
        <v>1</v>
      </c>
      <c r="W568" s="7">
        <f ca="1">IF(Q568="","",OFFSET(program!$B$2,0,disasm!$A568+COLUMN()-COLUMN($V568)+IF($I568,0,1)))</f>
        <v>0</v>
      </c>
      <c r="X568" s="7" t="str">
        <f ca="1">IF(R568="","",OFFSET(program!$B$2,0,disasm!$A568+COLUMN()-COLUMN($V568)+IF($I568,0,1)))</f>
        <v/>
      </c>
      <c r="Y568" s="3" t="str">
        <f t="shared" ca="1" si="187"/>
        <v>1</v>
      </c>
      <c r="Z568" s="3" t="str">
        <f t="shared" ca="1" si="188"/>
        <v>[SP+0]</v>
      </c>
      <c r="AA568" s="3" t="str">
        <f t="shared" ca="1" si="189"/>
        <v/>
      </c>
      <c r="AB568" s="3" t="str">
        <f ca="1">" "
&amp;AF568
&amp;IF(AND(OR(K568=5,K568=6),MOD(INT(J568/1000),10)=1)," A2","")
&amp;IF(AND(NOT(I568),J568=109,OFFSET(program!$B$2,0,disasm!$A568+1)&gt;0,NOT(ISNUMBER(FIND(" A1 "," "&amp;AF568&amp;" "))))," AUTOLABEL","")
&amp;" "</f>
        <v xml:space="preserve">  </v>
      </c>
    </row>
    <row r="569" spans="1:32" x14ac:dyDescent="0.2">
      <c r="A569" s="1">
        <f t="shared" ca="1" si="169"/>
        <v>2763</v>
      </c>
      <c r="B569" s="2" t="str">
        <f t="shared" ca="1" si="170"/>
        <v>do_foreach_bits</v>
      </c>
      <c r="C569" s="3" t="str">
        <f ca="1">_xlfn.TEXTJOIN(" ",FALSE,OFFSET(program!$B$2,0,A569,1,M569))</f>
        <v>109 6</v>
      </c>
      <c r="D569" s="4" t="str">
        <f ca="1">IF($H569="data",".dat "&amp;Y569,
IF($H569="str",".str "&amp;_xlfn.TEXTJOIN(" ",FALSE,OFFSET(program!$B$2,0,A569+1,1,M569-1)),
IF(O569&lt;&gt;0,"LD"&amp;O569&amp;"  "&amp;CHOOSE(O569,Y569,Z569)&amp;", "&amp;AA569,
$L569&amp;" "&amp;_xlfn.TEXTJOIN(", ",TRUE,$Y569:$AA569)
)))</f>
        <v>SP+  6</v>
      </c>
      <c r="E569" s="19" t="b">
        <f t="shared" ca="1" si="171"/>
        <v>1</v>
      </c>
      <c r="F569" s="5" t="str">
        <f t="shared" si="172"/>
        <v>do_foreach_bits</v>
      </c>
      <c r="G569" s="5">
        <f t="shared" ca="1" si="173"/>
        <v>2763</v>
      </c>
      <c r="H569" s="5" t="str">
        <f t="shared" si="174"/>
        <v>code</v>
      </c>
      <c r="I569" s="13" t="b">
        <f t="shared" si="175"/>
        <v>0</v>
      </c>
      <c r="J569" s="6">
        <f ca="1">OFFSET(program!$B$2,0,disasm!A569)</f>
        <v>109</v>
      </c>
      <c r="K569" s="7">
        <f t="shared" ca="1" si="176"/>
        <v>9</v>
      </c>
      <c r="L569" s="7" t="str">
        <f t="shared" ca="1" si="177"/>
        <v xml:space="preserve">SP+ </v>
      </c>
      <c r="M569" s="7">
        <f t="shared" ca="1" si="178"/>
        <v>2</v>
      </c>
      <c r="N569" s="7">
        <f t="shared" ca="1" si="179"/>
        <v>1</v>
      </c>
      <c r="O569" s="7">
        <f t="shared" ca="1" si="180"/>
        <v>0</v>
      </c>
      <c r="P569" s="8">
        <f t="shared" ca="1" si="181"/>
        <v>1</v>
      </c>
      <c r="Q569" s="8" t="str">
        <f t="shared" ca="1" si="182"/>
        <v/>
      </c>
      <c r="R569" s="8" t="str">
        <f t="shared" ca="1" si="183"/>
        <v/>
      </c>
      <c r="S569" s="8" t="str">
        <f t="shared" ca="1" si="184"/>
        <v>num</v>
      </c>
      <c r="T569" s="8" t="str">
        <f t="shared" ca="1" si="185"/>
        <v/>
      </c>
      <c r="U569" s="8" t="str">
        <f t="shared" ca="1" si="186"/>
        <v/>
      </c>
      <c r="V569" s="7">
        <f ca="1">IF(P569="","",OFFSET(program!$B$2,0,disasm!$A569+COLUMN()-COLUMN($V569)+IF($I569,0,1)))</f>
        <v>6</v>
      </c>
      <c r="W569" s="7" t="str">
        <f ca="1">IF(Q569="","",OFFSET(program!$B$2,0,disasm!$A569+COLUMN()-COLUMN($V569)+IF($I569,0,1)))</f>
        <v/>
      </c>
      <c r="X569" s="7" t="str">
        <f ca="1">IF(R569="","",OFFSET(program!$B$2,0,disasm!$A569+COLUMN()-COLUMN($V569)+IF($I569,0,1)))</f>
        <v/>
      </c>
      <c r="Y569" s="3" t="str">
        <f t="shared" ca="1" si="187"/>
        <v>6</v>
      </c>
      <c r="Z569" s="3" t="str">
        <f t="shared" ca="1" si="188"/>
        <v/>
      </c>
      <c r="AA569" s="3" t="str">
        <f t="shared" ca="1" si="189"/>
        <v/>
      </c>
      <c r="AB569" s="3" t="str">
        <f ca="1">" "
&amp;AF569
&amp;IF(AND(OR(K569=5,K569=6),MOD(INT(J569/1000),10)=1)," A2","")
&amp;IF(AND(NOT(I569),J569=109,OFFSET(program!$B$2,0,disasm!$A569+1)&gt;0,NOT(ISNUMBER(FIND(" A1 "," "&amp;AF569&amp;" "))))," AUTOLABEL","")
&amp;" "</f>
        <v xml:space="preserve">  AUTOLABEL </v>
      </c>
      <c r="AD569" s="17" t="s">
        <v>268</v>
      </c>
      <c r="AE569" s="12" t="s">
        <v>269</v>
      </c>
    </row>
    <row r="570" spans="1:32" x14ac:dyDescent="0.2">
      <c r="A570" s="1">
        <f t="shared" ca="1" si="169"/>
        <v>2765</v>
      </c>
      <c r="B570" s="2" t="str">
        <f t="shared" ca="1" si="170"/>
        <v>do_foreach_bits+2</v>
      </c>
      <c r="C570" s="3" t="str">
        <f ca="1">_xlfn.TEXTJOIN(" ",FALSE,OFFSET(program!$B$2,0,A570,1,M570))</f>
        <v>21207 -4 1 -1</v>
      </c>
      <c r="D570" s="4" t="str">
        <f ca="1">IF($H570="data",".dat "&amp;Y570,
IF($H570="str",".str "&amp;_xlfn.TEXTJOIN(" ",FALSE,OFFSET(program!$B$2,0,A570+1,1,M570-1)),
IF(O570&lt;&gt;0,"LD"&amp;O570&amp;"  "&amp;CHOOSE(O570,Y570,Z570)&amp;", "&amp;AA570,
$L570&amp;" "&amp;_xlfn.TEXTJOIN(", ",TRUE,$Y570:$AA570)
)))</f>
        <v>CMP&lt; [SP-4], 1, [SP-1]</v>
      </c>
      <c r="E570" s="19" t="b">
        <f t="shared" ca="1" si="171"/>
        <v>1</v>
      </c>
      <c r="F570" s="5" t="str">
        <f t="shared" ca="1" si="172"/>
        <v>do_foreach_bits</v>
      </c>
      <c r="G570" s="5">
        <f t="shared" ca="1" si="173"/>
        <v>2763</v>
      </c>
      <c r="H570" s="5" t="str">
        <f t="shared" si="174"/>
        <v>code</v>
      </c>
      <c r="I570" s="13" t="b">
        <f t="shared" si="175"/>
        <v>0</v>
      </c>
      <c r="J570" s="6">
        <f ca="1">OFFSET(program!$B$2,0,disasm!A570)</f>
        <v>21207</v>
      </c>
      <c r="K570" s="7">
        <f t="shared" ca="1" si="176"/>
        <v>7</v>
      </c>
      <c r="L570" s="7" t="str">
        <f t="shared" ca="1" si="177"/>
        <v>CMP&lt;</v>
      </c>
      <c r="M570" s="7">
        <f t="shared" ca="1" si="178"/>
        <v>4</v>
      </c>
      <c r="N570" s="7">
        <f t="shared" ca="1" si="179"/>
        <v>3</v>
      </c>
      <c r="O570" s="7">
        <f t="shared" ca="1" si="180"/>
        <v>0</v>
      </c>
      <c r="P570" s="8">
        <f t="shared" ca="1" si="181"/>
        <v>2</v>
      </c>
      <c r="Q570" s="8">
        <f t="shared" ca="1" si="182"/>
        <v>1</v>
      </c>
      <c r="R570" s="8">
        <f t="shared" ca="1" si="183"/>
        <v>2</v>
      </c>
      <c r="S570" s="8" t="str">
        <f t="shared" ca="1" si="184"/>
        <v>num</v>
      </c>
      <c r="T570" s="8" t="str">
        <f t="shared" ca="1" si="185"/>
        <v>num</v>
      </c>
      <c r="U570" s="8" t="str">
        <f t="shared" ca="1" si="186"/>
        <v>num</v>
      </c>
      <c r="V570" s="7">
        <f ca="1">IF(P570="","",OFFSET(program!$B$2,0,disasm!$A570+COLUMN()-COLUMN($V570)+IF($I570,0,1)))</f>
        <v>-4</v>
      </c>
      <c r="W570" s="7">
        <f ca="1">IF(Q570="","",OFFSET(program!$B$2,0,disasm!$A570+COLUMN()-COLUMN($V570)+IF($I570,0,1)))</f>
        <v>1</v>
      </c>
      <c r="X570" s="7">
        <f ca="1">IF(R570="","",OFFSET(program!$B$2,0,disasm!$A570+COLUMN()-COLUMN($V570)+IF($I570,0,1)))</f>
        <v>-1</v>
      </c>
      <c r="Y570" s="3" t="str">
        <f t="shared" ca="1" si="187"/>
        <v>[SP-4]</v>
      </c>
      <c r="Z570" s="3" t="str">
        <f t="shared" ca="1" si="188"/>
        <v>1</v>
      </c>
      <c r="AA570" s="3" t="str">
        <f t="shared" ca="1" si="189"/>
        <v>[SP-1]</v>
      </c>
      <c r="AB570" s="3" t="str">
        <f ca="1">" "
&amp;AF570
&amp;IF(AND(OR(K570=5,K570=6),MOD(INT(J570/1000),10)=1)," A2","")
&amp;IF(AND(NOT(I570),J570=109,OFFSET(program!$B$2,0,disasm!$A570+1)&gt;0,NOT(ISNUMBER(FIND(" A1 "," "&amp;AF570&amp;" "))))," AUTOLABEL","")
&amp;" "</f>
        <v xml:space="preserve">  </v>
      </c>
      <c r="AD570" s="17" t="s">
        <v>267</v>
      </c>
    </row>
    <row r="571" spans="1:32" x14ac:dyDescent="0.2">
      <c r="A571" s="1">
        <f t="shared" ca="1" si="169"/>
        <v>2769</v>
      </c>
      <c r="B571" s="2" t="str">
        <f t="shared" ca="1" si="170"/>
        <v>do_foreach_bits+6</v>
      </c>
      <c r="C571" s="3" t="str">
        <f ca="1">_xlfn.TEXTJOIN(" ",FALSE,OFFSET(program!$B$2,0,A571,1,M571))</f>
        <v>1206 -1 2786</v>
      </c>
      <c r="D571" s="4" t="str">
        <f ca="1">IF($H571="data",".dat "&amp;Y571,
IF($H571="str",".str "&amp;_xlfn.TEXTJOIN(" ",FALSE,OFFSET(program!$B$2,0,A571+1,1,M571-1)),
IF(O571&lt;&gt;0,"LD"&amp;O571&amp;"  "&amp;CHOOSE(O571,Y571,Z571)&amp;", "&amp;AA571,
$L571&amp;" "&amp;_xlfn.TEXTJOIN(", ",TRUE,$Y571:$AA571)
)))</f>
        <v>J=0  [SP-1], do_foreach_bits.lbl1</v>
      </c>
      <c r="E571" s="19" t="b">
        <f t="shared" ca="1" si="171"/>
        <v>1</v>
      </c>
      <c r="F571" s="5" t="str">
        <f t="shared" ca="1" si="172"/>
        <v>do_foreach_bits</v>
      </c>
      <c r="G571" s="5">
        <f t="shared" ca="1" si="173"/>
        <v>2763</v>
      </c>
      <c r="H571" s="5" t="str">
        <f t="shared" si="174"/>
        <v>code</v>
      </c>
      <c r="I571" s="13" t="b">
        <f t="shared" si="175"/>
        <v>0</v>
      </c>
      <c r="J571" s="6">
        <f ca="1">OFFSET(program!$B$2,0,disasm!A571)</f>
        <v>1206</v>
      </c>
      <c r="K571" s="7">
        <f t="shared" ca="1" si="176"/>
        <v>6</v>
      </c>
      <c r="L571" s="7" t="str">
        <f t="shared" ca="1" si="177"/>
        <v xml:space="preserve">J=0 </v>
      </c>
      <c r="M571" s="7">
        <f t="shared" ca="1" si="178"/>
        <v>3</v>
      </c>
      <c r="N571" s="7">
        <f t="shared" ca="1" si="179"/>
        <v>2</v>
      </c>
      <c r="O571" s="7">
        <f t="shared" ca="1" si="180"/>
        <v>0</v>
      </c>
      <c r="P571" s="8">
        <f t="shared" ca="1" si="181"/>
        <v>2</v>
      </c>
      <c r="Q571" s="8">
        <f t="shared" ca="1" si="182"/>
        <v>1</v>
      </c>
      <c r="R571" s="8" t="str">
        <f t="shared" ca="1" si="183"/>
        <v/>
      </c>
      <c r="S571" s="8" t="str">
        <f t="shared" ca="1" si="184"/>
        <v>num</v>
      </c>
      <c r="T571" s="8" t="str">
        <f t="shared" ca="1" si="185"/>
        <v>addr</v>
      </c>
      <c r="U571" s="8" t="str">
        <f t="shared" ca="1" si="186"/>
        <v/>
      </c>
      <c r="V571" s="7">
        <f ca="1">IF(P571="","",OFFSET(program!$B$2,0,disasm!$A571+COLUMN()-COLUMN($V571)+IF($I571,0,1)))</f>
        <v>-1</v>
      </c>
      <c r="W571" s="7">
        <f ca="1">IF(Q571="","",OFFSET(program!$B$2,0,disasm!$A571+COLUMN()-COLUMN($V571)+IF($I571,0,1)))</f>
        <v>2786</v>
      </c>
      <c r="X571" s="7" t="str">
        <f ca="1">IF(R571="","",OFFSET(program!$B$2,0,disasm!$A571+COLUMN()-COLUMN($V571)+IF($I571,0,1)))</f>
        <v/>
      </c>
      <c r="Y571" s="3" t="str">
        <f t="shared" ca="1" si="187"/>
        <v>[SP-1]</v>
      </c>
      <c r="Z571" s="3" t="str">
        <f t="shared" ca="1" si="188"/>
        <v>do_foreach_bits.lbl1</v>
      </c>
      <c r="AA571" s="3" t="str">
        <f t="shared" ca="1" si="189"/>
        <v/>
      </c>
      <c r="AB571" s="3" t="str">
        <f ca="1">" "
&amp;AF571
&amp;IF(AND(OR(K571=5,K571=6),MOD(INT(J571/1000),10)=1)," A2","")
&amp;IF(AND(NOT(I571),J571=109,OFFSET(program!$B$2,0,disasm!$A571+1)&gt;0,NOT(ISNUMBER(FIND(" A1 "," "&amp;AF571&amp;" "))))," AUTOLABEL","")
&amp;" "</f>
        <v xml:space="preserve">  A2 </v>
      </c>
      <c r="AD571" s="17" t="s">
        <v>261</v>
      </c>
    </row>
    <row r="572" spans="1:32" x14ac:dyDescent="0.2">
      <c r="A572" s="1">
        <f t="shared" ca="1" si="169"/>
        <v>2772</v>
      </c>
      <c r="B572" s="2" t="str">
        <f t="shared" ca="1" si="170"/>
        <v>do_foreach_bits+9</v>
      </c>
      <c r="C572" s="3" t="str">
        <f ca="1">_xlfn.TEXTJOIN(" ",FALSE,OFFSET(program!$B$2,0,A572,1,M572))</f>
        <v>22207 -5 -3 -1</v>
      </c>
      <c r="D572" s="4" t="str">
        <f ca="1">IF($H572="data",".dat "&amp;Y572,
IF($H572="str",".str "&amp;_xlfn.TEXTJOIN(" ",FALSE,OFFSET(program!$B$2,0,A572+1,1,M572-1)),
IF(O572&lt;&gt;0,"LD"&amp;O572&amp;"  "&amp;CHOOSE(O572,Y572,Z572)&amp;", "&amp;AA572,
$L572&amp;" "&amp;_xlfn.TEXTJOIN(", ",TRUE,$Y572:$AA572)
)))</f>
        <v>CMP&lt; [SP-5], [SP-3], [SP-1]</v>
      </c>
      <c r="E572" s="19" t="b">
        <f t="shared" ca="1" si="171"/>
        <v>1</v>
      </c>
      <c r="F572" s="5" t="str">
        <f t="shared" ca="1" si="172"/>
        <v>do_foreach_bits</v>
      </c>
      <c r="G572" s="5">
        <f t="shared" ca="1" si="173"/>
        <v>2763</v>
      </c>
      <c r="H572" s="5" t="str">
        <f t="shared" si="174"/>
        <v>code</v>
      </c>
      <c r="I572" s="13" t="b">
        <f t="shared" si="175"/>
        <v>0</v>
      </c>
      <c r="J572" s="6">
        <f ca="1">OFFSET(program!$B$2,0,disasm!A572)</f>
        <v>22207</v>
      </c>
      <c r="K572" s="7">
        <f t="shared" ca="1" si="176"/>
        <v>7</v>
      </c>
      <c r="L572" s="7" t="str">
        <f t="shared" ca="1" si="177"/>
        <v>CMP&lt;</v>
      </c>
      <c r="M572" s="7">
        <f t="shared" ca="1" si="178"/>
        <v>4</v>
      </c>
      <c r="N572" s="7">
        <f t="shared" ca="1" si="179"/>
        <v>3</v>
      </c>
      <c r="O572" s="7">
        <f t="shared" ca="1" si="180"/>
        <v>0</v>
      </c>
      <c r="P572" s="8">
        <f t="shared" ca="1" si="181"/>
        <v>2</v>
      </c>
      <c r="Q572" s="8">
        <f t="shared" ca="1" si="182"/>
        <v>2</v>
      </c>
      <c r="R572" s="8">
        <f t="shared" ca="1" si="183"/>
        <v>2</v>
      </c>
      <c r="S572" s="8" t="str">
        <f t="shared" ca="1" si="184"/>
        <v>num</v>
      </c>
      <c r="T572" s="8" t="str">
        <f t="shared" ca="1" si="185"/>
        <v>num</v>
      </c>
      <c r="U572" s="8" t="str">
        <f t="shared" ca="1" si="186"/>
        <v>num</v>
      </c>
      <c r="V572" s="7">
        <f ca="1">IF(P572="","",OFFSET(program!$B$2,0,disasm!$A572+COLUMN()-COLUMN($V572)+IF($I572,0,1)))</f>
        <v>-5</v>
      </c>
      <c r="W572" s="7">
        <f ca="1">IF(Q572="","",OFFSET(program!$B$2,0,disasm!$A572+COLUMN()-COLUMN($V572)+IF($I572,0,1)))</f>
        <v>-3</v>
      </c>
      <c r="X572" s="7">
        <f ca="1">IF(R572="","",OFFSET(program!$B$2,0,disasm!$A572+COLUMN()-COLUMN($V572)+IF($I572,0,1)))</f>
        <v>-1</v>
      </c>
      <c r="Y572" s="3" t="str">
        <f t="shared" ca="1" si="187"/>
        <v>[SP-5]</v>
      </c>
      <c r="Z572" s="3" t="str">
        <f t="shared" ca="1" si="188"/>
        <v>[SP-3]</v>
      </c>
      <c r="AA572" s="3" t="str">
        <f t="shared" ca="1" si="189"/>
        <v>[SP-1]</v>
      </c>
      <c r="AB572" s="3" t="str">
        <f ca="1">" "
&amp;AF572
&amp;IF(AND(OR(K572=5,K572=6),MOD(INT(J572/1000),10)=1)," A2","")
&amp;IF(AND(NOT(I572),J572=109,OFFSET(program!$B$2,0,disasm!$A572+1)&gt;0,NOT(ISNUMBER(FIND(" A1 "," "&amp;AF572&amp;" "))))," AUTOLABEL","")
&amp;" "</f>
        <v xml:space="preserve">  </v>
      </c>
      <c r="AD572" s="17" t="s">
        <v>36</v>
      </c>
    </row>
    <row r="573" spans="1:32" x14ac:dyDescent="0.2">
      <c r="A573" s="1">
        <f t="shared" ca="1" si="169"/>
        <v>2776</v>
      </c>
      <c r="B573" s="2" t="str">
        <f t="shared" ca="1" si="170"/>
        <v>do_foreach_bits+13</v>
      </c>
      <c r="C573" s="3" t="str">
        <f ca="1">_xlfn.TEXTJOIN(" ",FALSE,OFFSET(program!$B$2,0,A573,1,M573))</f>
        <v>1206 -1 2786</v>
      </c>
      <c r="D573" s="4" t="str">
        <f ca="1">IF($H573="data",".dat "&amp;Y573,
IF($H573="str",".str "&amp;_xlfn.TEXTJOIN(" ",FALSE,OFFSET(program!$B$2,0,A573+1,1,M573-1)),
IF(O573&lt;&gt;0,"LD"&amp;O573&amp;"  "&amp;CHOOSE(O573,Y573,Z573)&amp;", "&amp;AA573,
$L573&amp;" "&amp;_xlfn.TEXTJOIN(", ",TRUE,$Y573:$AA573)
)))</f>
        <v>J=0  [SP-1], do_foreach_bits.lbl1</v>
      </c>
      <c r="E573" s="19" t="b">
        <f t="shared" ca="1" si="171"/>
        <v>1</v>
      </c>
      <c r="F573" s="5" t="str">
        <f t="shared" ca="1" si="172"/>
        <v>do_foreach_bits</v>
      </c>
      <c r="G573" s="5">
        <f t="shared" ca="1" si="173"/>
        <v>2763</v>
      </c>
      <c r="H573" s="5" t="str">
        <f t="shared" si="174"/>
        <v>code</v>
      </c>
      <c r="I573" s="13" t="b">
        <f t="shared" si="175"/>
        <v>0</v>
      </c>
      <c r="J573" s="6">
        <f ca="1">OFFSET(program!$B$2,0,disasm!A573)</f>
        <v>1206</v>
      </c>
      <c r="K573" s="7">
        <f t="shared" ca="1" si="176"/>
        <v>6</v>
      </c>
      <c r="L573" s="7" t="str">
        <f t="shared" ca="1" si="177"/>
        <v xml:space="preserve">J=0 </v>
      </c>
      <c r="M573" s="7">
        <f t="shared" ca="1" si="178"/>
        <v>3</v>
      </c>
      <c r="N573" s="7">
        <f t="shared" ca="1" si="179"/>
        <v>2</v>
      </c>
      <c r="O573" s="7">
        <f t="shared" ca="1" si="180"/>
        <v>0</v>
      </c>
      <c r="P573" s="8">
        <f t="shared" ca="1" si="181"/>
        <v>2</v>
      </c>
      <c r="Q573" s="8">
        <f t="shared" ca="1" si="182"/>
        <v>1</v>
      </c>
      <c r="R573" s="8" t="str">
        <f t="shared" ca="1" si="183"/>
        <v/>
      </c>
      <c r="S573" s="8" t="str">
        <f t="shared" ca="1" si="184"/>
        <v>num</v>
      </c>
      <c r="T573" s="8" t="str">
        <f t="shared" ca="1" si="185"/>
        <v>addr</v>
      </c>
      <c r="U573" s="8" t="str">
        <f t="shared" ca="1" si="186"/>
        <v/>
      </c>
      <c r="V573" s="7">
        <f ca="1">IF(P573="","",OFFSET(program!$B$2,0,disasm!$A573+COLUMN()-COLUMN($V573)+IF($I573,0,1)))</f>
        <v>-1</v>
      </c>
      <c r="W573" s="7">
        <f ca="1">IF(Q573="","",OFFSET(program!$B$2,0,disasm!$A573+COLUMN()-COLUMN($V573)+IF($I573,0,1)))</f>
        <v>2786</v>
      </c>
      <c r="X573" s="7" t="str">
        <f ca="1">IF(R573="","",OFFSET(program!$B$2,0,disasm!$A573+COLUMN()-COLUMN($V573)+IF($I573,0,1)))</f>
        <v/>
      </c>
      <c r="Y573" s="3" t="str">
        <f t="shared" ca="1" si="187"/>
        <v>[SP-1]</v>
      </c>
      <c r="Z573" s="3" t="str">
        <f t="shared" ca="1" si="188"/>
        <v>do_foreach_bits.lbl1</v>
      </c>
      <c r="AA573" s="3" t="str">
        <f t="shared" ca="1" si="189"/>
        <v/>
      </c>
      <c r="AB573" s="3" t="str">
        <f ca="1">" "
&amp;AF573
&amp;IF(AND(OR(K573=5,K573=6),MOD(INT(J573/1000),10)=1)," A2","")
&amp;IF(AND(NOT(I573),J573=109,OFFSET(program!$B$2,0,disasm!$A573+1)&gt;0,NOT(ISNUMBER(FIND(" A1 "," "&amp;AF573&amp;" "))))," AUTOLABEL","")
&amp;" "</f>
        <v xml:space="preserve">  A2 </v>
      </c>
    </row>
    <row r="574" spans="1:32" x14ac:dyDescent="0.2">
      <c r="A574" s="1">
        <f t="shared" ca="1" si="169"/>
        <v>2779</v>
      </c>
      <c r="B574" s="2" t="str">
        <f t="shared" ca="1" si="170"/>
        <v>do_foreach_bits+16</v>
      </c>
      <c r="C574" s="3" t="str">
        <f ca="1">_xlfn.TEXTJOIN(" ",FALSE,OFFSET(program!$B$2,0,A574,1,M574))</f>
        <v>22101 0 -5 -5</v>
      </c>
      <c r="D574" s="4" t="str">
        <f ca="1">IF($H574="data",".dat "&amp;Y574,
IF($H574="str",".str "&amp;_xlfn.TEXTJOIN(" ",FALSE,OFFSET(program!$B$2,0,A574+1,1,M574-1)),
IF(O574&lt;&gt;0,"LD"&amp;O574&amp;"  "&amp;CHOOSE(O574,Y574,Z574)&amp;", "&amp;AA574,
$L574&amp;" "&amp;_xlfn.TEXTJOIN(", ",TRUE,$Y574:$AA574)
)))</f>
        <v>LD2  [SP-5], [SP-5]</v>
      </c>
      <c r="E574" s="19" t="b">
        <f t="shared" ca="1" si="171"/>
        <v>1</v>
      </c>
      <c r="F574" s="5" t="str">
        <f t="shared" ca="1" si="172"/>
        <v>do_foreach_bits</v>
      </c>
      <c r="G574" s="5">
        <f t="shared" ca="1" si="173"/>
        <v>2763</v>
      </c>
      <c r="H574" s="5" t="str">
        <f t="shared" si="174"/>
        <v>code</v>
      </c>
      <c r="I574" s="13" t="b">
        <f t="shared" si="175"/>
        <v>0</v>
      </c>
      <c r="J574" s="6">
        <f ca="1">OFFSET(program!$B$2,0,disasm!A574)</f>
        <v>22101</v>
      </c>
      <c r="K574" s="7">
        <f t="shared" ca="1" si="176"/>
        <v>1</v>
      </c>
      <c r="L574" s="7" t="str">
        <f t="shared" ca="1" si="177"/>
        <v xml:space="preserve">ADD </v>
      </c>
      <c r="M574" s="7">
        <f t="shared" ca="1" si="178"/>
        <v>4</v>
      </c>
      <c r="N574" s="7">
        <f t="shared" ca="1" si="179"/>
        <v>3</v>
      </c>
      <c r="O574" s="7">
        <f t="shared" ca="1" si="180"/>
        <v>2</v>
      </c>
      <c r="P574" s="8">
        <f t="shared" ca="1" si="181"/>
        <v>1</v>
      </c>
      <c r="Q574" s="8">
        <f t="shared" ca="1" si="182"/>
        <v>2</v>
      </c>
      <c r="R574" s="8">
        <f t="shared" ca="1" si="183"/>
        <v>2</v>
      </c>
      <c r="S574" s="8" t="str">
        <f t="shared" ca="1" si="184"/>
        <v>num</v>
      </c>
      <c r="T574" s="8" t="str">
        <f t="shared" ca="1" si="185"/>
        <v>num</v>
      </c>
      <c r="U574" s="8" t="str">
        <f t="shared" ca="1" si="186"/>
        <v>num</v>
      </c>
      <c r="V574" s="7">
        <f ca="1">IF(P574="","",OFFSET(program!$B$2,0,disasm!$A574+COLUMN()-COLUMN($V574)+IF($I574,0,1)))</f>
        <v>0</v>
      </c>
      <c r="W574" s="7">
        <f ca="1">IF(Q574="","",OFFSET(program!$B$2,0,disasm!$A574+COLUMN()-COLUMN($V574)+IF($I574,0,1)))</f>
        <v>-5</v>
      </c>
      <c r="X574" s="7">
        <f ca="1">IF(R574="","",OFFSET(program!$B$2,0,disasm!$A574+COLUMN()-COLUMN($V574)+IF($I574,0,1)))</f>
        <v>-5</v>
      </c>
      <c r="Y574" s="3" t="str">
        <f t="shared" ca="1" si="187"/>
        <v>0</v>
      </c>
      <c r="Z574" s="3" t="str">
        <f t="shared" ca="1" si="188"/>
        <v>[SP-5]</v>
      </c>
      <c r="AA574" s="3" t="str">
        <f t="shared" ca="1" si="189"/>
        <v>[SP-5]</v>
      </c>
      <c r="AB574" s="3" t="str">
        <f ca="1">" "
&amp;AF574
&amp;IF(AND(OR(K574=5,K574=6),MOD(INT(J574/1000),10)=1)," A2","")
&amp;IF(AND(NOT(I574),J574=109,OFFSET(program!$B$2,0,disasm!$A574+1)&gt;0,NOT(ISNUMBER(FIND(" A1 "," "&amp;AF574&amp;" "))))," AUTOLABEL","")
&amp;" "</f>
        <v xml:space="preserve">  </v>
      </c>
    </row>
    <row r="575" spans="1:32" x14ac:dyDescent="0.2">
      <c r="A575" s="1">
        <f t="shared" ca="1" si="169"/>
        <v>2783</v>
      </c>
      <c r="B575" s="2" t="str">
        <f t="shared" ca="1" si="170"/>
        <v>do_foreach_bits+20</v>
      </c>
      <c r="C575" s="3" t="str">
        <f ca="1">_xlfn.TEXTJOIN(" ",FALSE,OFFSET(program!$B$2,0,A575,1,M575))</f>
        <v>1106 0 2858</v>
      </c>
      <c r="D575" s="4" t="str">
        <f ca="1">IF($H575="data",".dat "&amp;Y575,
IF($H575="str",".str "&amp;_xlfn.TEXTJOIN(" ",FALSE,OFFSET(program!$B$2,0,A575+1,1,M575-1)),
IF(O575&lt;&gt;0,"LD"&amp;O575&amp;"  "&amp;CHOOSE(O575,Y575,Z575)&amp;", "&amp;AA575,
$L575&amp;" "&amp;_xlfn.TEXTJOIN(", ",TRUE,$Y575:$AA575)
)))</f>
        <v>J=0  0, do_foreach_bits.return</v>
      </c>
      <c r="E575" s="19" t="b">
        <f t="shared" ca="1" si="171"/>
        <v>1</v>
      </c>
      <c r="F575" s="5" t="str">
        <f t="shared" ca="1" si="172"/>
        <v>do_foreach_bits</v>
      </c>
      <c r="G575" s="5">
        <f t="shared" ca="1" si="173"/>
        <v>2763</v>
      </c>
      <c r="H575" s="5" t="str">
        <f t="shared" si="174"/>
        <v>code</v>
      </c>
      <c r="I575" s="13" t="b">
        <f t="shared" si="175"/>
        <v>0</v>
      </c>
      <c r="J575" s="6">
        <f ca="1">OFFSET(program!$B$2,0,disasm!A575)</f>
        <v>1106</v>
      </c>
      <c r="K575" s="7">
        <f t="shared" ca="1" si="176"/>
        <v>6</v>
      </c>
      <c r="L575" s="7" t="str">
        <f t="shared" ca="1" si="177"/>
        <v xml:space="preserve">J=0 </v>
      </c>
      <c r="M575" s="7">
        <f t="shared" ca="1" si="178"/>
        <v>3</v>
      </c>
      <c r="N575" s="7">
        <f t="shared" ca="1" si="179"/>
        <v>2</v>
      </c>
      <c r="O575" s="7">
        <f t="shared" ca="1" si="180"/>
        <v>0</v>
      </c>
      <c r="P575" s="8">
        <f t="shared" ca="1" si="181"/>
        <v>1</v>
      </c>
      <c r="Q575" s="8">
        <f t="shared" ca="1" si="182"/>
        <v>1</v>
      </c>
      <c r="R575" s="8" t="str">
        <f t="shared" ca="1" si="183"/>
        <v/>
      </c>
      <c r="S575" s="8" t="str">
        <f t="shared" ca="1" si="184"/>
        <v>num</v>
      </c>
      <c r="T575" s="8" t="str">
        <f t="shared" ca="1" si="185"/>
        <v>addr</v>
      </c>
      <c r="U575" s="8" t="str">
        <f t="shared" ca="1" si="186"/>
        <v/>
      </c>
      <c r="V575" s="7">
        <f ca="1">IF(P575="","",OFFSET(program!$B$2,0,disasm!$A575+COLUMN()-COLUMN($V575)+IF($I575,0,1)))</f>
        <v>0</v>
      </c>
      <c r="W575" s="7">
        <f ca="1">IF(Q575="","",OFFSET(program!$B$2,0,disasm!$A575+COLUMN()-COLUMN($V575)+IF($I575,0,1)))</f>
        <v>2858</v>
      </c>
      <c r="X575" s="7" t="str">
        <f ca="1">IF(R575="","",OFFSET(program!$B$2,0,disasm!$A575+COLUMN()-COLUMN($V575)+IF($I575,0,1)))</f>
        <v/>
      </c>
      <c r="Y575" s="3" t="str">
        <f t="shared" ca="1" si="187"/>
        <v>0</v>
      </c>
      <c r="Z575" s="3" t="str">
        <f t="shared" ca="1" si="188"/>
        <v>do_foreach_bits.return</v>
      </c>
      <c r="AA575" s="3" t="str">
        <f t="shared" ca="1" si="189"/>
        <v/>
      </c>
      <c r="AB575" s="3" t="str">
        <f ca="1">" "
&amp;AF575
&amp;IF(AND(OR(K575=5,K575=6),MOD(INT(J575/1000),10)=1)," A2","")
&amp;IF(AND(NOT(I575),J575=109,OFFSET(program!$B$2,0,disasm!$A575+1)&gt;0,NOT(ISNUMBER(FIND(" A1 "," "&amp;AF575&amp;" "))))," AUTOLABEL","")
&amp;" "</f>
        <v xml:space="preserve">  A2 </v>
      </c>
    </row>
    <row r="576" spans="1:32" x14ac:dyDescent="0.2">
      <c r="A576" s="1">
        <f t="shared" ca="1" si="169"/>
        <v>2786</v>
      </c>
      <c r="B576" s="2" t="str">
        <f t="shared" ca="1" si="170"/>
        <v>do_foreach_bits.lbl1</v>
      </c>
      <c r="C576" s="3" t="str">
        <f ca="1">_xlfn.TEXTJOIN(" ",FALSE,OFFSET(program!$B$2,0,A576,1,M576))</f>
        <v>21201 -5 0 1</v>
      </c>
      <c r="D576" s="4" t="str">
        <f ca="1">IF($H576="data",".dat "&amp;Y576,
IF($H576="str",".str "&amp;_xlfn.TEXTJOIN(" ",FALSE,OFFSET(program!$B$2,0,A576+1,1,M576-1)),
IF(O576&lt;&gt;0,"LD"&amp;O576&amp;"  "&amp;CHOOSE(O576,Y576,Z576)&amp;", "&amp;AA576,
$L576&amp;" "&amp;_xlfn.TEXTJOIN(", ",TRUE,$Y576:$AA576)
)))</f>
        <v>LD1  [SP-5], [SP+1]</v>
      </c>
      <c r="E576" s="19" t="b">
        <f t="shared" ca="1" si="171"/>
        <v>1</v>
      </c>
      <c r="F576" s="5" t="str">
        <f t="shared" ca="1" si="172"/>
        <v>do_foreach_bits</v>
      </c>
      <c r="G576" s="5">
        <f t="shared" ca="1" si="173"/>
        <v>2763</v>
      </c>
      <c r="H576" s="5" t="str">
        <f t="shared" si="174"/>
        <v>code</v>
      </c>
      <c r="I576" s="13" t="b">
        <f t="shared" si="175"/>
        <v>0</v>
      </c>
      <c r="J576" s="6">
        <f ca="1">OFFSET(program!$B$2,0,disasm!A576)</f>
        <v>21201</v>
      </c>
      <c r="K576" s="7">
        <f t="shared" ca="1" si="176"/>
        <v>1</v>
      </c>
      <c r="L576" s="7" t="str">
        <f t="shared" ca="1" si="177"/>
        <v xml:space="preserve">ADD </v>
      </c>
      <c r="M576" s="7">
        <f t="shared" ca="1" si="178"/>
        <v>4</v>
      </c>
      <c r="N576" s="7">
        <f t="shared" ca="1" si="179"/>
        <v>3</v>
      </c>
      <c r="O576" s="7">
        <f t="shared" ca="1" si="180"/>
        <v>1</v>
      </c>
      <c r="P576" s="8">
        <f t="shared" ca="1" si="181"/>
        <v>2</v>
      </c>
      <c r="Q576" s="8">
        <f t="shared" ca="1" si="182"/>
        <v>1</v>
      </c>
      <c r="R576" s="8">
        <f t="shared" ca="1" si="183"/>
        <v>2</v>
      </c>
      <c r="S576" s="8" t="str">
        <f t="shared" ca="1" si="184"/>
        <v>num</v>
      </c>
      <c r="T576" s="8" t="str">
        <f t="shared" ca="1" si="185"/>
        <v>num</v>
      </c>
      <c r="U576" s="8" t="str">
        <f t="shared" ca="1" si="186"/>
        <v>num</v>
      </c>
      <c r="V576" s="7">
        <f ca="1">IF(P576="","",OFFSET(program!$B$2,0,disasm!$A576+COLUMN()-COLUMN($V576)+IF($I576,0,1)))</f>
        <v>-5</v>
      </c>
      <c r="W576" s="7">
        <f ca="1">IF(Q576="","",OFFSET(program!$B$2,0,disasm!$A576+COLUMN()-COLUMN($V576)+IF($I576,0,1)))</f>
        <v>0</v>
      </c>
      <c r="X576" s="7">
        <f ca="1">IF(R576="","",OFFSET(program!$B$2,0,disasm!$A576+COLUMN()-COLUMN($V576)+IF($I576,0,1)))</f>
        <v>1</v>
      </c>
      <c r="Y576" s="3" t="str">
        <f t="shared" ca="1" si="187"/>
        <v>[SP-5]</v>
      </c>
      <c r="Z576" s="3" t="str">
        <f t="shared" ca="1" si="188"/>
        <v>0</v>
      </c>
      <c r="AA576" s="3" t="str">
        <f t="shared" ca="1" si="189"/>
        <v>[SP+1]</v>
      </c>
      <c r="AB576" s="3" t="str">
        <f ca="1">" "
&amp;AF576
&amp;IF(AND(OR(K576=5,K576=6),MOD(INT(J576/1000),10)=1)," A2","")
&amp;IF(AND(NOT(I576),J576=109,OFFSET(program!$B$2,0,disasm!$A576+1)&gt;0,NOT(ISNUMBER(FIND(" A1 "," "&amp;AF576&amp;" "))))," AUTOLABEL","")
&amp;" "</f>
        <v xml:space="preserve">  </v>
      </c>
      <c r="AC576" s="17" t="s">
        <v>218</v>
      </c>
    </row>
    <row r="577" spans="1:32" x14ac:dyDescent="0.2">
      <c r="A577" s="1">
        <f t="shared" ca="1" si="169"/>
        <v>2790</v>
      </c>
      <c r="B577" s="2" t="str">
        <f t="shared" ca="1" si="170"/>
        <v>do_foreach_bits+27</v>
      </c>
      <c r="C577" s="3" t="str">
        <f ca="1">_xlfn.TEXTJOIN(" ",FALSE,OFFSET(program!$B$2,0,A577,1,M577))</f>
        <v>21201 -4 -1 2</v>
      </c>
      <c r="D577" s="4" t="str">
        <f ca="1">IF($H577="data",".dat "&amp;Y577,
IF($H577="str",".str "&amp;_xlfn.TEXTJOIN(" ",FALSE,OFFSET(program!$B$2,0,A577+1,1,M577-1)),
IF(O577&lt;&gt;0,"LD"&amp;O577&amp;"  "&amp;CHOOSE(O577,Y577,Z577)&amp;", "&amp;AA577,
$L577&amp;" "&amp;_xlfn.TEXTJOIN(", ",TRUE,$Y577:$AA577)
)))</f>
        <v>ADD  [SP-4], -1, [SP+2]</v>
      </c>
      <c r="E577" s="19" t="b">
        <f t="shared" ca="1" si="171"/>
        <v>1</v>
      </c>
      <c r="F577" s="5" t="str">
        <f t="shared" ca="1" si="172"/>
        <v>do_foreach_bits</v>
      </c>
      <c r="G577" s="5">
        <f t="shared" ca="1" si="173"/>
        <v>2763</v>
      </c>
      <c r="H577" s="5" t="str">
        <f t="shared" si="174"/>
        <v>code</v>
      </c>
      <c r="I577" s="13" t="b">
        <f t="shared" si="175"/>
        <v>0</v>
      </c>
      <c r="J577" s="6">
        <f ca="1">OFFSET(program!$B$2,0,disasm!A577)</f>
        <v>21201</v>
      </c>
      <c r="K577" s="7">
        <f t="shared" ca="1" si="176"/>
        <v>1</v>
      </c>
      <c r="L577" s="7" t="str">
        <f t="shared" ca="1" si="177"/>
        <v xml:space="preserve">ADD </v>
      </c>
      <c r="M577" s="7">
        <f t="shared" ca="1" si="178"/>
        <v>4</v>
      </c>
      <c r="N577" s="7">
        <f t="shared" ca="1" si="179"/>
        <v>3</v>
      </c>
      <c r="O577" s="7">
        <f t="shared" ca="1" si="180"/>
        <v>0</v>
      </c>
      <c r="P577" s="8">
        <f t="shared" ca="1" si="181"/>
        <v>2</v>
      </c>
      <c r="Q577" s="8">
        <f t="shared" ca="1" si="182"/>
        <v>1</v>
      </c>
      <c r="R577" s="8">
        <f t="shared" ca="1" si="183"/>
        <v>2</v>
      </c>
      <c r="S577" s="8" t="str">
        <f t="shared" ca="1" si="184"/>
        <v>num</v>
      </c>
      <c r="T577" s="8" t="str">
        <f t="shared" ca="1" si="185"/>
        <v>num</v>
      </c>
      <c r="U577" s="8" t="str">
        <f t="shared" ca="1" si="186"/>
        <v>num</v>
      </c>
      <c r="V577" s="7">
        <f ca="1">IF(P577="","",OFFSET(program!$B$2,0,disasm!$A577+COLUMN()-COLUMN($V577)+IF($I577,0,1)))</f>
        <v>-4</v>
      </c>
      <c r="W577" s="7">
        <f ca="1">IF(Q577="","",OFFSET(program!$B$2,0,disasm!$A577+COLUMN()-COLUMN($V577)+IF($I577,0,1)))</f>
        <v>-1</v>
      </c>
      <c r="X577" s="7">
        <f ca="1">IF(R577="","",OFFSET(program!$B$2,0,disasm!$A577+COLUMN()-COLUMN($V577)+IF($I577,0,1)))</f>
        <v>2</v>
      </c>
      <c r="Y577" s="3" t="str">
        <f t="shared" ca="1" si="187"/>
        <v>[SP-4]</v>
      </c>
      <c r="Z577" s="3" t="str">
        <f t="shared" ca="1" si="188"/>
        <v>-1</v>
      </c>
      <c r="AA577" s="3" t="str">
        <f t="shared" ca="1" si="189"/>
        <v>[SP+2]</v>
      </c>
      <c r="AB577" s="3" t="str">
        <f ca="1">" "
&amp;AF577
&amp;IF(AND(OR(K577=5,K577=6),MOD(INT(J577/1000),10)=1)," A2","")
&amp;IF(AND(NOT(I577),J577=109,OFFSET(program!$B$2,0,disasm!$A577+1)&gt;0,NOT(ISNUMBER(FIND(" A1 "," "&amp;AF577&amp;" "))))," AUTOLABEL","")
&amp;" "</f>
        <v xml:space="preserve">  </v>
      </c>
    </row>
    <row r="578" spans="1:32" x14ac:dyDescent="0.2">
      <c r="A578" s="1">
        <f t="shared" ca="1" si="169"/>
        <v>2794</v>
      </c>
      <c r="B578" s="2" t="str">
        <f t="shared" ca="1" si="170"/>
        <v>do_foreach_bits+31</v>
      </c>
      <c r="C578" s="3" t="str">
        <f ca="1">_xlfn.TEXTJOIN(" ",FALSE,OFFSET(program!$B$2,0,A578,1,M578))</f>
        <v>21202 -3 2 3</v>
      </c>
      <c r="D578" s="4" t="str">
        <f ca="1">IF($H578="data",".dat "&amp;Y578,
IF($H578="str",".str "&amp;_xlfn.TEXTJOIN(" ",FALSE,OFFSET(program!$B$2,0,A578+1,1,M578-1)),
IF(O578&lt;&gt;0,"LD"&amp;O578&amp;"  "&amp;CHOOSE(O578,Y578,Z578)&amp;", "&amp;AA578,
$L578&amp;" "&amp;_xlfn.TEXTJOIN(", ",TRUE,$Y578:$AA578)
)))</f>
        <v>MUL  [SP-3], 2, [SP+3]</v>
      </c>
      <c r="E578" s="19" t="b">
        <f t="shared" ca="1" si="171"/>
        <v>1</v>
      </c>
      <c r="F578" s="5" t="str">
        <f t="shared" ca="1" si="172"/>
        <v>do_foreach_bits</v>
      </c>
      <c r="G578" s="5">
        <f t="shared" ca="1" si="173"/>
        <v>2763</v>
      </c>
      <c r="H578" s="5" t="str">
        <f t="shared" si="174"/>
        <v>code</v>
      </c>
      <c r="I578" s="13" t="b">
        <f t="shared" si="175"/>
        <v>0</v>
      </c>
      <c r="J578" s="6">
        <f ca="1">OFFSET(program!$B$2,0,disasm!A578)</f>
        <v>21202</v>
      </c>
      <c r="K578" s="7">
        <f t="shared" ca="1" si="176"/>
        <v>2</v>
      </c>
      <c r="L578" s="7" t="str">
        <f t="shared" ca="1" si="177"/>
        <v xml:space="preserve">MUL </v>
      </c>
      <c r="M578" s="7">
        <f t="shared" ca="1" si="178"/>
        <v>4</v>
      </c>
      <c r="N578" s="7">
        <f t="shared" ca="1" si="179"/>
        <v>3</v>
      </c>
      <c r="O578" s="7">
        <f t="shared" ca="1" si="180"/>
        <v>0</v>
      </c>
      <c r="P578" s="8">
        <f t="shared" ca="1" si="181"/>
        <v>2</v>
      </c>
      <c r="Q578" s="8">
        <f t="shared" ca="1" si="182"/>
        <v>1</v>
      </c>
      <c r="R578" s="8">
        <f t="shared" ca="1" si="183"/>
        <v>2</v>
      </c>
      <c r="S578" s="8" t="str">
        <f t="shared" ca="1" si="184"/>
        <v>num</v>
      </c>
      <c r="T578" s="8" t="str">
        <f t="shared" ca="1" si="185"/>
        <v>num</v>
      </c>
      <c r="U578" s="8" t="str">
        <f t="shared" ca="1" si="186"/>
        <v>num</v>
      </c>
      <c r="V578" s="7">
        <f ca="1">IF(P578="","",OFFSET(program!$B$2,0,disasm!$A578+COLUMN()-COLUMN($V578)+IF($I578,0,1)))</f>
        <v>-3</v>
      </c>
      <c r="W578" s="7">
        <f ca="1">IF(Q578="","",OFFSET(program!$B$2,0,disasm!$A578+COLUMN()-COLUMN($V578)+IF($I578,0,1)))</f>
        <v>2</v>
      </c>
      <c r="X578" s="7">
        <f ca="1">IF(R578="","",OFFSET(program!$B$2,0,disasm!$A578+COLUMN()-COLUMN($V578)+IF($I578,0,1)))</f>
        <v>3</v>
      </c>
      <c r="Y578" s="3" t="str">
        <f t="shared" ca="1" si="187"/>
        <v>[SP-3]</v>
      </c>
      <c r="Z578" s="3" t="str">
        <f t="shared" ca="1" si="188"/>
        <v>2</v>
      </c>
      <c r="AA578" s="3" t="str">
        <f t="shared" ca="1" si="189"/>
        <v>[SP+3]</v>
      </c>
      <c r="AB578" s="3" t="str">
        <f ca="1">" "
&amp;AF578
&amp;IF(AND(OR(K578=5,K578=6),MOD(INT(J578/1000),10)=1)," A2","")
&amp;IF(AND(NOT(I578),J578=109,OFFSET(program!$B$2,0,disasm!$A578+1)&gt;0,NOT(ISNUMBER(FIND(" A1 "," "&amp;AF578&amp;" "))))," AUTOLABEL","")
&amp;" "</f>
        <v xml:space="preserve">  </v>
      </c>
    </row>
    <row r="579" spans="1:32" x14ac:dyDescent="0.2">
      <c r="A579" s="1">
        <f t="shared" ref="A579:A642" ca="1" si="190">A578+M578</f>
        <v>2798</v>
      </c>
      <c r="B579" s="2" t="str">
        <f t="shared" ref="B579:B642" ca="1" si="191">$F579
&amp;IF(ISBLANK(AC579),
    IF($A579=$G579,
        "",
        "+"&amp;$A579-$G579
    ),
    "."&amp;AC579
)</f>
        <v>do_foreach_bits+35</v>
      </c>
      <c r="C579" s="3" t="str">
        <f ca="1">_xlfn.TEXTJOIN(" ",FALSE,OFFSET(program!$B$2,0,A579,1,M579))</f>
        <v>21102 2805 1 0</v>
      </c>
      <c r="D579" s="4" t="str">
        <f ca="1">IF($H579="data",".dat "&amp;Y579,
IF($H579="str",".str "&amp;_xlfn.TEXTJOIN(" ",FALSE,OFFSET(program!$B$2,0,A579+1,1,M579-1)),
IF(O579&lt;&gt;0,"LD"&amp;O579&amp;"  "&amp;CHOOSE(O579,Y579,Z579)&amp;", "&amp;AA579,
$L579&amp;" "&amp;_xlfn.TEXTJOIN(", ",TRUE,$Y579:$AA579)
)))</f>
        <v>LD1  do_foreach_bits.lbl2, [SP+0]</v>
      </c>
      <c r="E579" s="19" t="b">
        <f t="shared" ref="E579:E642" ca="1" si="192">IF(G579&lt;&gt;G578,NOT(E578),E578)</f>
        <v>1</v>
      </c>
      <c r="F579" s="5" t="str">
        <f t="shared" ref="F579:F642" ca="1" si="193">IF(ISBLANK($AE579),
    IF(ISNUMBER(FIND(" AUTOLABEL ",AB579)),IF(I579,"data","fun")&amp;A579,F578),
    $AE579
)</f>
        <v>do_foreach_bits</v>
      </c>
      <c r="G579" s="5">
        <f t="shared" ref="G579:G642" ca="1" si="194">IF(AND(ISBLANK($AE579),NOT(ISNUMBER(FIND(" AUTOLABEL ",AB579)))),G578,$A579)</f>
        <v>2763</v>
      </c>
      <c r="H579" s="5" t="str">
        <f t="shared" ref="H579:H642" si="195">IF(ISNUMBER(FIND(" STR "," "&amp;AF579&amp;" ")),"str",
IF(ISNUMBER(FIND(" CODE "," "&amp;AF579&amp;" ")),"code",
IF(ISNUMBER(FIND(" DATA "," "&amp;AF579&amp;" ")),"data",
$H578
)))</f>
        <v>code</v>
      </c>
      <c r="I579" s="13" t="b">
        <f t="shared" ref="I579:I642" si="196">H579&lt;&gt;"code"</f>
        <v>0</v>
      </c>
      <c r="J579" s="6">
        <f ca="1">OFFSET(program!$B$2,0,disasm!A579)</f>
        <v>21102</v>
      </c>
      <c r="K579" s="7">
        <f t="shared" ref="K579:K642" ca="1" si="197">MOD($J579,100)</f>
        <v>2</v>
      </c>
      <c r="L579" s="7" t="str">
        <f t="shared" ref="L579:L642" ca="1" si="198">IF(K579=99,"END",CHOOSE(K579,"ADD ","MUL ","IN  ","OUT ","J!=0","J=0 ","CMP&lt;","CMP=","SP+ "))</f>
        <v xml:space="preserve">MUL </v>
      </c>
      <c r="M579" s="7">
        <f t="shared" ref="M579:M642" ca="1" si="199">IF($H579="data",1,IF($H579="str",$J579+1,N579+1))</f>
        <v>4</v>
      </c>
      <c r="N579" s="7">
        <f t="shared" ref="N579:N642" ca="1" si="200">IF($I579,1,IFERROR(CHOOSE($K579,3,3,1,1,2,2,3,3,1),0))</f>
        <v>3</v>
      </c>
      <c r="O579" s="7">
        <f t="shared" ref="O579:O642" ca="1" si="201">IF(I579,0,IF(OR(AND(K579=1,P579=1,V579=0),AND(K579=2,P579=1,V579=1)),2,IF(OR(AND(K579=1,Q579=1,W579=0),AND(K579=2,Q579=1,W579=1)),1,0)))</f>
        <v>1</v>
      </c>
      <c r="P579" s="8">
        <f t="shared" ref="P579:P642" ca="1" si="202">IF(I579,1,IF($N579&gt;=1,MOD(INT($J579/100),10),""))</f>
        <v>1</v>
      </c>
      <c r="Q579" s="8">
        <f t="shared" ref="Q579:Q642" ca="1" si="203">IF($N579&gt;=2,MOD(INT($J579/1000),10),"")</f>
        <v>1</v>
      </c>
      <c r="R579" s="8">
        <f t="shared" ref="R579:R642" ca="1" si="204">IF($N579&gt;=3,MOD(INT($J579/10000),10),"")</f>
        <v>2</v>
      </c>
      <c r="S579" s="8" t="str">
        <f t="shared" ref="S579:S642" ca="1" si="205">IF(P579="","",
    IF(ISNUMBER(FIND(" A"&amp;S$1&amp;" ",$AB579)),"addr",
        IF(ISNUMBER(FIND(" C"&amp;S$1&amp;" ",$AB579)),"char",
            CHOOSE(P579+1,"addr","num","num")
        )
    )
)</f>
        <v>addr</v>
      </c>
      <c r="T579" s="8" t="str">
        <f t="shared" ref="T579:T642" ca="1" si="206">IF(Q579="","",
    IF(ISNUMBER(FIND(" A"&amp;T$1&amp;" ",$AB579)),"addr",
        IF(ISNUMBER(FIND(" C"&amp;T$1&amp;" ",$AB579)),"char",
            CHOOSE(Q579+1,"addr","num","num")
        )
    )
)</f>
        <v>num</v>
      </c>
      <c r="U579" s="8" t="str">
        <f t="shared" ref="U579:U642" ca="1" si="207">IF(R579="","",
    IF(ISNUMBER(FIND(" A"&amp;U$1&amp;" ",$AB579)),"addr",
        IF(ISNUMBER(FIND(" C"&amp;U$1&amp;" ",$AB579)),"char",
            CHOOSE(R579+1,"addr","num","num")
        )
    )
)</f>
        <v>num</v>
      </c>
      <c r="V579" s="7">
        <f ca="1">IF(P579="","",OFFSET(program!$B$2,0,disasm!$A579+COLUMN()-COLUMN($V579)+IF($I579,0,1)))</f>
        <v>2805</v>
      </c>
      <c r="W579" s="7">
        <f ca="1">IF(Q579="","",OFFSET(program!$B$2,0,disasm!$A579+COLUMN()-COLUMN($V579)+IF($I579,0,1)))</f>
        <v>1</v>
      </c>
      <c r="X579" s="7">
        <f ca="1">IF(R579="","",OFFSET(program!$B$2,0,disasm!$A579+COLUMN()-COLUMN($V579)+IF($I579,0,1)))</f>
        <v>0</v>
      </c>
      <c r="Y579" s="3" t="str">
        <f t="shared" ref="Y579:Y642" ca="1" si="208">IF(P579="","",
  SUBSTITUTE(SUBSTITUTE(
    CHOOSE(1+P579,"[val]","val","[SP+val]"),
    "val",
    IF(S579="char","'"&amp;CHAR(V579)&amp;"'",
      IF(S579="addr",
        INDEX($B:$B,MATCH(V579,$A:$A,1))
          &amp; IF(INDEX($A:$A,MATCH(V579,$A:$A,1)) &lt; V579, ".a"&amp;(V579 - INDEX($A:$A,MATCH(V579,$A:$A,1))),""),
        V579
       )
    )
  ),"+-","-")
)</f>
        <v>do_foreach_bits.lbl2</v>
      </c>
      <c r="Z579" s="3" t="str">
        <f t="shared" ref="Z579:Z642" ca="1" si="209">IF(Q579="","",
  SUBSTITUTE(SUBSTITUTE(
    CHOOSE(1+Q579,"[val]","val","[SP+val]"),
    "val",
    IF(T579="char","'"&amp;CHAR(W579)&amp;"'",
      IF(T579="addr",
        INDEX($B:$B,MATCH(W579,$A:$A,1))
          &amp; IF(INDEX($A:$A,MATCH(W579,$A:$A,1)) &lt; W579, ".a"&amp;(W579 - INDEX($A:$A,MATCH(W579,$A:$A,1))),""),
        W579
       )
    )
  ),"+-","-")
)</f>
        <v>1</v>
      </c>
      <c r="AA579" s="3" t="str">
        <f t="shared" ref="AA579:AA642" ca="1" si="210">IF(R579="","",
  SUBSTITUTE(SUBSTITUTE(
    CHOOSE(1+R579,"[val]","val","[SP+val]"),
    "val",
    IF(U579="char","'"&amp;CHAR(X579)&amp;"'",
      IF(U579="addr",
        INDEX($B:$B,MATCH(X579,$A:$A,1))
          &amp; IF(INDEX($A:$A,MATCH(X579,$A:$A,1)) &lt; X579, ".a"&amp;(X579 - INDEX($A:$A,MATCH(X579,$A:$A,1))),""),
        X579
       )
    )
  ),"+-","-")
)</f>
        <v>[SP+0]</v>
      </c>
      <c r="AB579" s="3" t="str">
        <f ca="1">" "
&amp;AF579
&amp;IF(AND(OR(K579=5,K579=6),MOD(INT(J579/1000),10)=1)," A2","")
&amp;IF(AND(NOT(I579),J579=109,OFFSET(program!$B$2,0,disasm!$A579+1)&gt;0,NOT(ISNUMBER(FIND(" A1 "," "&amp;AF579&amp;" "))))," AUTOLABEL","")
&amp;" "</f>
        <v xml:space="preserve"> A1 </v>
      </c>
      <c r="AF579" s="12" t="s">
        <v>31</v>
      </c>
    </row>
    <row r="580" spans="1:32" x14ac:dyDescent="0.2">
      <c r="A580" s="1">
        <f t="shared" ca="1" si="190"/>
        <v>2802</v>
      </c>
      <c r="B580" s="2" t="str">
        <f t="shared" ca="1" si="191"/>
        <v>do_foreach_bits+39</v>
      </c>
      <c r="C580" s="3" t="str">
        <f ca="1">_xlfn.TEXTJOIN(" ",FALSE,OFFSET(program!$B$2,0,A580,1,M580))</f>
        <v>1106 0 2763</v>
      </c>
      <c r="D580" s="4" t="str">
        <f ca="1">IF($H580="data",".dat "&amp;Y580,
IF($H580="str",".str "&amp;_xlfn.TEXTJOIN(" ",FALSE,OFFSET(program!$B$2,0,A580+1,1,M580-1)),
IF(O580&lt;&gt;0,"LD"&amp;O580&amp;"  "&amp;CHOOSE(O580,Y580,Z580)&amp;", "&amp;AA580,
$L580&amp;" "&amp;_xlfn.TEXTJOIN(", ",TRUE,$Y580:$AA580)
)))</f>
        <v>J=0  0, do_foreach_bits</v>
      </c>
      <c r="E580" s="19" t="b">
        <f t="shared" ca="1" si="192"/>
        <v>1</v>
      </c>
      <c r="F580" s="5" t="str">
        <f t="shared" ca="1" si="193"/>
        <v>do_foreach_bits</v>
      </c>
      <c r="G580" s="5">
        <f t="shared" ca="1" si="194"/>
        <v>2763</v>
      </c>
      <c r="H580" s="5" t="str">
        <f t="shared" si="195"/>
        <v>code</v>
      </c>
      <c r="I580" s="13" t="b">
        <f t="shared" si="196"/>
        <v>0</v>
      </c>
      <c r="J580" s="6">
        <f ca="1">OFFSET(program!$B$2,0,disasm!A580)</f>
        <v>1106</v>
      </c>
      <c r="K580" s="7">
        <f t="shared" ca="1" si="197"/>
        <v>6</v>
      </c>
      <c r="L580" s="7" t="str">
        <f t="shared" ca="1" si="198"/>
        <v xml:space="preserve">J=0 </v>
      </c>
      <c r="M580" s="7">
        <f t="shared" ca="1" si="199"/>
        <v>3</v>
      </c>
      <c r="N580" s="7">
        <f t="shared" ca="1" si="200"/>
        <v>2</v>
      </c>
      <c r="O580" s="7">
        <f t="shared" ca="1" si="201"/>
        <v>0</v>
      </c>
      <c r="P580" s="8">
        <f t="shared" ca="1" si="202"/>
        <v>1</v>
      </c>
      <c r="Q580" s="8">
        <f t="shared" ca="1" si="203"/>
        <v>1</v>
      </c>
      <c r="R580" s="8" t="str">
        <f t="shared" ca="1" si="204"/>
        <v/>
      </c>
      <c r="S580" s="8" t="str">
        <f t="shared" ca="1" si="205"/>
        <v>num</v>
      </c>
      <c r="T580" s="8" t="str">
        <f t="shared" ca="1" si="206"/>
        <v>addr</v>
      </c>
      <c r="U580" s="8" t="str">
        <f t="shared" ca="1" si="207"/>
        <v/>
      </c>
      <c r="V580" s="7">
        <f ca="1">IF(P580="","",OFFSET(program!$B$2,0,disasm!$A580+COLUMN()-COLUMN($V580)+IF($I580,0,1)))</f>
        <v>0</v>
      </c>
      <c r="W580" s="7">
        <f ca="1">IF(Q580="","",OFFSET(program!$B$2,0,disasm!$A580+COLUMN()-COLUMN($V580)+IF($I580,0,1)))</f>
        <v>2763</v>
      </c>
      <c r="X580" s="7" t="str">
        <f ca="1">IF(R580="","",OFFSET(program!$B$2,0,disasm!$A580+COLUMN()-COLUMN($V580)+IF($I580,0,1)))</f>
        <v/>
      </c>
      <c r="Y580" s="3" t="str">
        <f t="shared" ca="1" si="208"/>
        <v>0</v>
      </c>
      <c r="Z580" s="3" t="str">
        <f t="shared" ca="1" si="209"/>
        <v>do_foreach_bits</v>
      </c>
      <c r="AA580" s="3" t="str">
        <f t="shared" ca="1" si="210"/>
        <v/>
      </c>
      <c r="AB580" s="3" t="str">
        <f ca="1">" "
&amp;AF580
&amp;IF(AND(OR(K580=5,K580=6),MOD(INT(J580/1000),10)=1)," A2","")
&amp;IF(AND(NOT(I580),J580=109,OFFSET(program!$B$2,0,disasm!$A580+1)&gt;0,NOT(ISNUMBER(FIND(" A1 "," "&amp;AF580&amp;" "))))," AUTOLABEL","")
&amp;" "</f>
        <v xml:space="preserve">  A2 </v>
      </c>
      <c r="AD580" s="17" t="s">
        <v>275</v>
      </c>
    </row>
    <row r="581" spans="1:32" x14ac:dyDescent="0.2">
      <c r="A581" s="1">
        <f t="shared" ca="1" si="190"/>
        <v>2805</v>
      </c>
      <c r="B581" s="2" t="str">
        <f t="shared" ca="1" si="191"/>
        <v>do_foreach_bits.lbl2</v>
      </c>
      <c r="C581" s="3" t="str">
        <f ca="1">_xlfn.TEXTJOIN(" ",FALSE,OFFSET(program!$B$2,0,A581,1,M581))</f>
        <v>22101 0 1 -5</v>
      </c>
      <c r="D581" s="4" t="str">
        <f ca="1">IF($H581="data",".dat "&amp;Y581,
IF($H581="str",".str "&amp;_xlfn.TEXTJOIN(" ",FALSE,OFFSET(program!$B$2,0,A581+1,1,M581-1)),
IF(O581&lt;&gt;0,"LD"&amp;O581&amp;"  "&amp;CHOOSE(O581,Y581,Z581)&amp;", "&amp;AA581,
$L581&amp;" "&amp;_xlfn.TEXTJOIN(", ",TRUE,$Y581:$AA581)
)))</f>
        <v>LD2  [SP+1], [SP-5]</v>
      </c>
      <c r="E581" s="19" t="b">
        <f t="shared" ca="1" si="192"/>
        <v>1</v>
      </c>
      <c r="F581" s="5" t="str">
        <f t="shared" ca="1" si="193"/>
        <v>do_foreach_bits</v>
      </c>
      <c r="G581" s="5">
        <f t="shared" ca="1" si="194"/>
        <v>2763</v>
      </c>
      <c r="H581" s="5" t="str">
        <f t="shared" si="195"/>
        <v>code</v>
      </c>
      <c r="I581" s="13" t="b">
        <f t="shared" si="196"/>
        <v>0</v>
      </c>
      <c r="J581" s="6">
        <f ca="1">OFFSET(program!$B$2,0,disasm!A581)</f>
        <v>22101</v>
      </c>
      <c r="K581" s="7">
        <f t="shared" ca="1" si="197"/>
        <v>1</v>
      </c>
      <c r="L581" s="7" t="str">
        <f t="shared" ca="1" si="198"/>
        <v xml:space="preserve">ADD </v>
      </c>
      <c r="M581" s="7">
        <f t="shared" ca="1" si="199"/>
        <v>4</v>
      </c>
      <c r="N581" s="7">
        <f t="shared" ca="1" si="200"/>
        <v>3</v>
      </c>
      <c r="O581" s="7">
        <f t="shared" ca="1" si="201"/>
        <v>2</v>
      </c>
      <c r="P581" s="8">
        <f t="shared" ca="1" si="202"/>
        <v>1</v>
      </c>
      <c r="Q581" s="8">
        <f t="shared" ca="1" si="203"/>
        <v>2</v>
      </c>
      <c r="R581" s="8">
        <f t="shared" ca="1" si="204"/>
        <v>2</v>
      </c>
      <c r="S581" s="8" t="str">
        <f t="shared" ca="1" si="205"/>
        <v>num</v>
      </c>
      <c r="T581" s="8" t="str">
        <f t="shared" ca="1" si="206"/>
        <v>num</v>
      </c>
      <c r="U581" s="8" t="str">
        <f t="shared" ca="1" si="207"/>
        <v>num</v>
      </c>
      <c r="V581" s="7">
        <f ca="1">IF(P581="","",OFFSET(program!$B$2,0,disasm!$A581+COLUMN()-COLUMN($V581)+IF($I581,0,1)))</f>
        <v>0</v>
      </c>
      <c r="W581" s="7">
        <f ca="1">IF(Q581="","",OFFSET(program!$B$2,0,disasm!$A581+COLUMN()-COLUMN($V581)+IF($I581,0,1)))</f>
        <v>1</v>
      </c>
      <c r="X581" s="7">
        <f ca="1">IF(R581="","",OFFSET(program!$B$2,0,disasm!$A581+COLUMN()-COLUMN($V581)+IF($I581,0,1)))</f>
        <v>-5</v>
      </c>
      <c r="Y581" s="3" t="str">
        <f t="shared" ca="1" si="208"/>
        <v>0</v>
      </c>
      <c r="Z581" s="3" t="str">
        <f t="shared" ca="1" si="209"/>
        <v>[SP+1]</v>
      </c>
      <c r="AA581" s="3" t="str">
        <f t="shared" ca="1" si="210"/>
        <v>[SP-5]</v>
      </c>
      <c r="AB581" s="3" t="str">
        <f ca="1">" "
&amp;AF581
&amp;IF(AND(OR(K581=5,K581=6),MOD(INT(J581/1000),10)=1)," A2","")
&amp;IF(AND(NOT(I581),J581=109,OFFSET(program!$B$2,0,disasm!$A581+1)&gt;0,NOT(ISNUMBER(FIND(" A1 "," "&amp;AF581&amp;" "))))," AUTOLABEL","")
&amp;" "</f>
        <v xml:space="preserve">  </v>
      </c>
      <c r="AC581" s="17" t="s">
        <v>220</v>
      </c>
    </row>
    <row r="582" spans="1:32" x14ac:dyDescent="0.2">
      <c r="A582" s="1">
        <f t="shared" ca="1" si="190"/>
        <v>2809</v>
      </c>
      <c r="B582" s="2" t="str">
        <f t="shared" ca="1" si="191"/>
        <v>do_foreach_bits+46</v>
      </c>
      <c r="C582" s="3" t="str">
        <f ca="1">_xlfn.TEXTJOIN(" ",FALSE,OFFSET(program!$B$2,0,A582,1,M582))</f>
        <v>21101 1 0 -2</v>
      </c>
      <c r="D582" s="4" t="str">
        <f ca="1">IF($H582="data",".dat "&amp;Y582,
IF($H582="str",".str "&amp;_xlfn.TEXTJOIN(" ",FALSE,OFFSET(program!$B$2,0,A582+1,1,M582-1)),
IF(O582&lt;&gt;0,"LD"&amp;O582&amp;"  "&amp;CHOOSE(O582,Y582,Z582)&amp;", "&amp;AA582,
$L582&amp;" "&amp;_xlfn.TEXTJOIN(", ",TRUE,$Y582:$AA582)
)))</f>
        <v>LD1  1, [SP-2]</v>
      </c>
      <c r="E582" s="19" t="b">
        <f t="shared" ca="1" si="192"/>
        <v>1</v>
      </c>
      <c r="F582" s="5" t="str">
        <f t="shared" ca="1" si="193"/>
        <v>do_foreach_bits</v>
      </c>
      <c r="G582" s="5">
        <f t="shared" ca="1" si="194"/>
        <v>2763</v>
      </c>
      <c r="H582" s="5" t="str">
        <f t="shared" si="195"/>
        <v>code</v>
      </c>
      <c r="I582" s="13" t="b">
        <f t="shared" si="196"/>
        <v>0</v>
      </c>
      <c r="J582" s="6">
        <f ca="1">OFFSET(program!$B$2,0,disasm!A582)</f>
        <v>21101</v>
      </c>
      <c r="K582" s="7">
        <f t="shared" ca="1" si="197"/>
        <v>1</v>
      </c>
      <c r="L582" s="7" t="str">
        <f t="shared" ca="1" si="198"/>
        <v xml:space="preserve">ADD </v>
      </c>
      <c r="M582" s="7">
        <f t="shared" ca="1" si="199"/>
        <v>4</v>
      </c>
      <c r="N582" s="7">
        <f t="shared" ca="1" si="200"/>
        <v>3</v>
      </c>
      <c r="O582" s="7">
        <f t="shared" ca="1" si="201"/>
        <v>1</v>
      </c>
      <c r="P582" s="8">
        <f t="shared" ca="1" si="202"/>
        <v>1</v>
      </c>
      <c r="Q582" s="8">
        <f t="shared" ca="1" si="203"/>
        <v>1</v>
      </c>
      <c r="R582" s="8">
        <f t="shared" ca="1" si="204"/>
        <v>2</v>
      </c>
      <c r="S582" s="8" t="str">
        <f t="shared" ca="1" si="205"/>
        <v>num</v>
      </c>
      <c r="T582" s="8" t="str">
        <f t="shared" ca="1" si="206"/>
        <v>num</v>
      </c>
      <c r="U582" s="8" t="str">
        <f t="shared" ca="1" si="207"/>
        <v>num</v>
      </c>
      <c r="V582" s="7">
        <f ca="1">IF(P582="","",OFFSET(program!$B$2,0,disasm!$A582+COLUMN()-COLUMN($V582)+IF($I582,0,1)))</f>
        <v>1</v>
      </c>
      <c r="W582" s="7">
        <f ca="1">IF(Q582="","",OFFSET(program!$B$2,0,disasm!$A582+COLUMN()-COLUMN($V582)+IF($I582,0,1)))</f>
        <v>0</v>
      </c>
      <c r="X582" s="7">
        <f ca="1">IF(R582="","",OFFSET(program!$B$2,0,disasm!$A582+COLUMN()-COLUMN($V582)+IF($I582,0,1)))</f>
        <v>-2</v>
      </c>
      <c r="Y582" s="3" t="str">
        <f t="shared" ca="1" si="208"/>
        <v>1</v>
      </c>
      <c r="Z582" s="3" t="str">
        <f t="shared" ca="1" si="209"/>
        <v>0</v>
      </c>
      <c r="AA582" s="3" t="str">
        <f t="shared" ca="1" si="210"/>
        <v>[SP-2]</v>
      </c>
      <c r="AB582" s="3" t="str">
        <f ca="1">" "
&amp;AF582
&amp;IF(AND(OR(K582=5,K582=6),MOD(INT(J582/1000),10)=1)," A2","")
&amp;IF(AND(NOT(I582),J582=109,OFFSET(program!$B$2,0,disasm!$A582+1)&gt;0,NOT(ISNUMBER(FIND(" A1 "," "&amp;AF582&amp;" "))))," AUTOLABEL","")
&amp;" "</f>
        <v xml:space="preserve">  </v>
      </c>
      <c r="AD582" s="17" t="s">
        <v>264</v>
      </c>
    </row>
    <row r="583" spans="1:32" x14ac:dyDescent="0.2">
      <c r="A583" s="1">
        <f t="shared" ca="1" si="190"/>
        <v>2813</v>
      </c>
      <c r="B583" s="2" t="str">
        <f t="shared" ca="1" si="191"/>
        <v>do_foreach_bits+50</v>
      </c>
      <c r="C583" s="3" t="str">
        <f ca="1">_xlfn.TEXTJOIN(" ",FALSE,OFFSET(program!$B$2,0,A583,1,M583))</f>
        <v>22207 -5 -3 -1</v>
      </c>
      <c r="D583" s="4" t="str">
        <f ca="1">IF($H583="data",".dat "&amp;Y583,
IF($H583="str",".str "&amp;_xlfn.TEXTJOIN(" ",FALSE,OFFSET(program!$B$2,0,A583+1,1,M583-1)),
IF(O583&lt;&gt;0,"LD"&amp;O583&amp;"  "&amp;CHOOSE(O583,Y583,Z583)&amp;", "&amp;AA583,
$L583&amp;" "&amp;_xlfn.TEXTJOIN(", ",TRUE,$Y583:$AA583)
)))</f>
        <v>CMP&lt; [SP-5], [SP-3], [SP-1]</v>
      </c>
      <c r="E583" s="19" t="b">
        <f t="shared" ca="1" si="192"/>
        <v>1</v>
      </c>
      <c r="F583" s="5" t="str">
        <f t="shared" ca="1" si="193"/>
        <v>do_foreach_bits</v>
      </c>
      <c r="G583" s="5">
        <f t="shared" ca="1" si="194"/>
        <v>2763</v>
      </c>
      <c r="H583" s="5" t="str">
        <f t="shared" si="195"/>
        <v>code</v>
      </c>
      <c r="I583" s="13" t="b">
        <f t="shared" si="196"/>
        <v>0</v>
      </c>
      <c r="J583" s="6">
        <f ca="1">OFFSET(program!$B$2,0,disasm!A583)</f>
        <v>22207</v>
      </c>
      <c r="K583" s="7">
        <f t="shared" ca="1" si="197"/>
        <v>7</v>
      </c>
      <c r="L583" s="7" t="str">
        <f t="shared" ca="1" si="198"/>
        <v>CMP&lt;</v>
      </c>
      <c r="M583" s="7">
        <f t="shared" ca="1" si="199"/>
        <v>4</v>
      </c>
      <c r="N583" s="7">
        <f t="shared" ca="1" si="200"/>
        <v>3</v>
      </c>
      <c r="O583" s="7">
        <f t="shared" ca="1" si="201"/>
        <v>0</v>
      </c>
      <c r="P583" s="8">
        <f t="shared" ca="1" si="202"/>
        <v>2</v>
      </c>
      <c r="Q583" s="8">
        <f t="shared" ca="1" si="203"/>
        <v>2</v>
      </c>
      <c r="R583" s="8">
        <f t="shared" ca="1" si="204"/>
        <v>2</v>
      </c>
      <c r="S583" s="8" t="str">
        <f t="shared" ca="1" si="205"/>
        <v>num</v>
      </c>
      <c r="T583" s="8" t="str">
        <f t="shared" ca="1" si="206"/>
        <v>num</v>
      </c>
      <c r="U583" s="8" t="str">
        <f t="shared" ca="1" si="207"/>
        <v>num</v>
      </c>
      <c r="V583" s="7">
        <f ca="1">IF(P583="","",OFFSET(program!$B$2,0,disasm!$A583+COLUMN()-COLUMN($V583)+IF($I583,0,1)))</f>
        <v>-5</v>
      </c>
      <c r="W583" s="7">
        <f ca="1">IF(Q583="","",OFFSET(program!$B$2,0,disasm!$A583+COLUMN()-COLUMN($V583)+IF($I583,0,1)))</f>
        <v>-3</v>
      </c>
      <c r="X583" s="7">
        <f ca="1">IF(R583="","",OFFSET(program!$B$2,0,disasm!$A583+COLUMN()-COLUMN($V583)+IF($I583,0,1)))</f>
        <v>-1</v>
      </c>
      <c r="Y583" s="3" t="str">
        <f t="shared" ca="1" si="208"/>
        <v>[SP-5]</v>
      </c>
      <c r="Z583" s="3" t="str">
        <f t="shared" ca="1" si="209"/>
        <v>[SP-3]</v>
      </c>
      <c r="AA583" s="3" t="str">
        <f t="shared" ca="1" si="210"/>
        <v>[SP-1]</v>
      </c>
      <c r="AB583" s="3" t="str">
        <f ca="1">" "
&amp;AF583
&amp;IF(AND(OR(K583=5,K583=6),MOD(INT(J583/1000),10)=1)," A2","")
&amp;IF(AND(NOT(I583),J583=109,OFFSET(program!$B$2,0,disasm!$A583+1)&gt;0,NOT(ISNUMBER(FIND(" A1 "," "&amp;AF583&amp;" "))))," AUTOLABEL","")
&amp;" "</f>
        <v xml:space="preserve">  </v>
      </c>
      <c r="AD583" s="17" t="s">
        <v>260</v>
      </c>
    </row>
    <row r="584" spans="1:32" x14ac:dyDescent="0.2">
      <c r="A584" s="1">
        <f t="shared" ca="1" si="190"/>
        <v>2817</v>
      </c>
      <c r="B584" s="2" t="str">
        <f t="shared" ca="1" si="191"/>
        <v>do_foreach_bits+54</v>
      </c>
      <c r="C584" s="3" t="str">
        <f ca="1">_xlfn.TEXTJOIN(" ",FALSE,OFFSET(program!$B$2,0,A584,1,M584))</f>
        <v>1206 -1 2824</v>
      </c>
      <c r="D584" s="4" t="str">
        <f ca="1">IF($H584="data",".dat "&amp;Y584,
IF($H584="str",".str "&amp;_xlfn.TEXTJOIN(" ",FALSE,OFFSET(program!$B$2,0,A584+1,1,M584-1)),
IF(O584&lt;&gt;0,"LD"&amp;O584&amp;"  "&amp;CHOOSE(O584,Y584,Z584)&amp;", "&amp;AA584,
$L584&amp;" "&amp;_xlfn.TEXTJOIN(", ",TRUE,$Y584:$AA584)
)))</f>
        <v>J=0  [SP-1], do_foreach_bits.lbl3</v>
      </c>
      <c r="E584" s="19" t="b">
        <f t="shared" ca="1" si="192"/>
        <v>1</v>
      </c>
      <c r="F584" s="5" t="str">
        <f t="shared" ca="1" si="193"/>
        <v>do_foreach_bits</v>
      </c>
      <c r="G584" s="5">
        <f t="shared" ca="1" si="194"/>
        <v>2763</v>
      </c>
      <c r="H584" s="5" t="str">
        <f t="shared" si="195"/>
        <v>code</v>
      </c>
      <c r="I584" s="13" t="b">
        <f t="shared" si="196"/>
        <v>0</v>
      </c>
      <c r="J584" s="6">
        <f ca="1">OFFSET(program!$B$2,0,disasm!A584)</f>
        <v>1206</v>
      </c>
      <c r="K584" s="7">
        <f t="shared" ca="1" si="197"/>
        <v>6</v>
      </c>
      <c r="L584" s="7" t="str">
        <f t="shared" ca="1" si="198"/>
        <v xml:space="preserve">J=0 </v>
      </c>
      <c r="M584" s="7">
        <f t="shared" ca="1" si="199"/>
        <v>3</v>
      </c>
      <c r="N584" s="7">
        <f t="shared" ca="1" si="200"/>
        <v>2</v>
      </c>
      <c r="O584" s="7">
        <f t="shared" ca="1" si="201"/>
        <v>0</v>
      </c>
      <c r="P584" s="8">
        <f t="shared" ca="1" si="202"/>
        <v>2</v>
      </c>
      <c r="Q584" s="8">
        <f t="shared" ca="1" si="203"/>
        <v>1</v>
      </c>
      <c r="R584" s="8" t="str">
        <f t="shared" ca="1" si="204"/>
        <v/>
      </c>
      <c r="S584" s="8" t="str">
        <f t="shared" ca="1" si="205"/>
        <v>num</v>
      </c>
      <c r="T584" s="8" t="str">
        <f t="shared" ca="1" si="206"/>
        <v>addr</v>
      </c>
      <c r="U584" s="8" t="str">
        <f t="shared" ca="1" si="207"/>
        <v/>
      </c>
      <c r="V584" s="7">
        <f ca="1">IF(P584="","",OFFSET(program!$B$2,0,disasm!$A584+COLUMN()-COLUMN($V584)+IF($I584,0,1)))</f>
        <v>-1</v>
      </c>
      <c r="W584" s="7">
        <f ca="1">IF(Q584="","",OFFSET(program!$B$2,0,disasm!$A584+COLUMN()-COLUMN($V584)+IF($I584,0,1)))</f>
        <v>2824</v>
      </c>
      <c r="X584" s="7" t="str">
        <f ca="1">IF(R584="","",OFFSET(program!$B$2,0,disasm!$A584+COLUMN()-COLUMN($V584)+IF($I584,0,1)))</f>
        <v/>
      </c>
      <c r="Y584" s="3" t="str">
        <f t="shared" ca="1" si="208"/>
        <v>[SP-1]</v>
      </c>
      <c r="Z584" s="3" t="str">
        <f t="shared" ca="1" si="209"/>
        <v>do_foreach_bits.lbl3</v>
      </c>
      <c r="AA584" s="3" t="str">
        <f t="shared" ca="1" si="210"/>
        <v/>
      </c>
      <c r="AB584" s="3" t="str">
        <f ca="1">" "
&amp;AF584
&amp;IF(AND(OR(K584=5,K584=6),MOD(INT(J584/1000),10)=1)," A2","")
&amp;IF(AND(NOT(I584),J584=109,OFFSET(program!$B$2,0,disasm!$A584+1)&gt;0,NOT(ISNUMBER(FIND(" A1 "," "&amp;AF584&amp;" "))))," AUTOLABEL","")
&amp;" "</f>
        <v xml:space="preserve">  A2 </v>
      </c>
      <c r="AD584" s="17" t="s">
        <v>265</v>
      </c>
    </row>
    <row r="585" spans="1:32" x14ac:dyDescent="0.2">
      <c r="A585" s="1">
        <f t="shared" ca="1" si="190"/>
        <v>2820</v>
      </c>
      <c r="B585" s="2" t="str">
        <f t="shared" ca="1" si="191"/>
        <v>do_foreach_bits+57</v>
      </c>
      <c r="C585" s="3" t="str">
        <f ca="1">_xlfn.TEXTJOIN(" ",FALSE,OFFSET(program!$B$2,0,A585,1,M585))</f>
        <v>21102 0 1 -2</v>
      </c>
      <c r="D585" s="4" t="str">
        <f ca="1">IF($H585="data",".dat "&amp;Y585,
IF($H585="str",".str "&amp;_xlfn.TEXTJOIN(" ",FALSE,OFFSET(program!$B$2,0,A585+1,1,M585-1)),
IF(O585&lt;&gt;0,"LD"&amp;O585&amp;"  "&amp;CHOOSE(O585,Y585,Z585)&amp;", "&amp;AA585,
$L585&amp;" "&amp;_xlfn.TEXTJOIN(", ",TRUE,$Y585:$AA585)
)))</f>
        <v>LD1  0, [SP-2]</v>
      </c>
      <c r="E585" s="19" t="b">
        <f t="shared" ca="1" si="192"/>
        <v>1</v>
      </c>
      <c r="F585" s="5" t="str">
        <f t="shared" ca="1" si="193"/>
        <v>do_foreach_bits</v>
      </c>
      <c r="G585" s="5">
        <f t="shared" ca="1" si="194"/>
        <v>2763</v>
      </c>
      <c r="H585" s="5" t="str">
        <f t="shared" si="195"/>
        <v>code</v>
      </c>
      <c r="I585" s="13" t="b">
        <f t="shared" si="196"/>
        <v>0</v>
      </c>
      <c r="J585" s="6">
        <f ca="1">OFFSET(program!$B$2,0,disasm!A585)</f>
        <v>21102</v>
      </c>
      <c r="K585" s="7">
        <f t="shared" ca="1" si="197"/>
        <v>2</v>
      </c>
      <c r="L585" s="7" t="str">
        <f t="shared" ca="1" si="198"/>
        <v xml:space="preserve">MUL </v>
      </c>
      <c r="M585" s="7">
        <f t="shared" ca="1" si="199"/>
        <v>4</v>
      </c>
      <c r="N585" s="7">
        <f t="shared" ca="1" si="200"/>
        <v>3</v>
      </c>
      <c r="O585" s="7">
        <f t="shared" ca="1" si="201"/>
        <v>1</v>
      </c>
      <c r="P585" s="8">
        <f t="shared" ca="1" si="202"/>
        <v>1</v>
      </c>
      <c r="Q585" s="8">
        <f t="shared" ca="1" si="203"/>
        <v>1</v>
      </c>
      <c r="R585" s="8">
        <f t="shared" ca="1" si="204"/>
        <v>2</v>
      </c>
      <c r="S585" s="8" t="str">
        <f t="shared" ca="1" si="205"/>
        <v>num</v>
      </c>
      <c r="T585" s="8" t="str">
        <f t="shared" ca="1" si="206"/>
        <v>num</v>
      </c>
      <c r="U585" s="8" t="str">
        <f t="shared" ca="1" si="207"/>
        <v>num</v>
      </c>
      <c r="V585" s="7">
        <f ca="1">IF(P585="","",OFFSET(program!$B$2,0,disasm!$A585+COLUMN()-COLUMN($V585)+IF($I585,0,1)))</f>
        <v>0</v>
      </c>
      <c r="W585" s="7">
        <f ca="1">IF(Q585="","",OFFSET(program!$B$2,0,disasm!$A585+COLUMN()-COLUMN($V585)+IF($I585,0,1)))</f>
        <v>1</v>
      </c>
      <c r="X585" s="7">
        <f ca="1">IF(R585="","",OFFSET(program!$B$2,0,disasm!$A585+COLUMN()-COLUMN($V585)+IF($I585,0,1)))</f>
        <v>-2</v>
      </c>
      <c r="Y585" s="3" t="str">
        <f t="shared" ca="1" si="208"/>
        <v>0</v>
      </c>
      <c r="Z585" s="3" t="str">
        <f t="shared" ca="1" si="209"/>
        <v>1</v>
      </c>
      <c r="AA585" s="3" t="str">
        <f t="shared" ca="1" si="210"/>
        <v>[SP-2]</v>
      </c>
      <c r="AB585" s="3" t="str">
        <f ca="1">" "
&amp;AF585
&amp;IF(AND(OR(K585=5,K585=6),MOD(INT(J585/1000),10)=1)," A2","")
&amp;IF(AND(NOT(I585),J585=109,OFFSET(program!$B$2,0,disasm!$A585+1)&gt;0,NOT(ISNUMBER(FIND(" A1 "," "&amp;AF585&amp;" "))))," AUTOLABEL","")
&amp;" "</f>
        <v xml:space="preserve">  </v>
      </c>
      <c r="AD585" s="17" t="s">
        <v>36</v>
      </c>
    </row>
    <row r="586" spans="1:32" x14ac:dyDescent="0.2">
      <c r="A586" s="1">
        <f t="shared" ca="1" si="190"/>
        <v>2824</v>
      </c>
      <c r="B586" s="2" t="str">
        <f t="shared" ca="1" si="191"/>
        <v>do_foreach_bits.lbl3</v>
      </c>
      <c r="C586" s="3" t="str">
        <f ca="1">_xlfn.TEXTJOIN(" ",FALSE,OFFSET(program!$B$2,0,A586,1,M586))</f>
        <v>22202 -3 -2 -3</v>
      </c>
      <c r="D586" s="4" t="str">
        <f ca="1">IF($H586="data",".dat "&amp;Y586,
IF($H586="str",".str "&amp;_xlfn.TEXTJOIN(" ",FALSE,OFFSET(program!$B$2,0,A586+1,1,M586-1)),
IF(O586&lt;&gt;0,"LD"&amp;O586&amp;"  "&amp;CHOOSE(O586,Y586,Z586)&amp;", "&amp;AA586,
$L586&amp;" "&amp;_xlfn.TEXTJOIN(", ",TRUE,$Y586:$AA586)
)))</f>
        <v>MUL  [SP-3], [SP-2], [SP-3]</v>
      </c>
      <c r="E586" s="19" t="b">
        <f t="shared" ca="1" si="192"/>
        <v>1</v>
      </c>
      <c r="F586" s="5" t="str">
        <f t="shared" ca="1" si="193"/>
        <v>do_foreach_bits</v>
      </c>
      <c r="G586" s="5">
        <f t="shared" ca="1" si="194"/>
        <v>2763</v>
      </c>
      <c r="H586" s="5" t="str">
        <f t="shared" si="195"/>
        <v>code</v>
      </c>
      <c r="I586" s="13" t="b">
        <f t="shared" si="196"/>
        <v>0</v>
      </c>
      <c r="J586" s="6">
        <f ca="1">OFFSET(program!$B$2,0,disasm!A586)</f>
        <v>22202</v>
      </c>
      <c r="K586" s="7">
        <f t="shared" ca="1" si="197"/>
        <v>2</v>
      </c>
      <c r="L586" s="7" t="str">
        <f t="shared" ca="1" si="198"/>
        <v xml:space="preserve">MUL </v>
      </c>
      <c r="M586" s="7">
        <f t="shared" ca="1" si="199"/>
        <v>4</v>
      </c>
      <c r="N586" s="7">
        <f t="shared" ca="1" si="200"/>
        <v>3</v>
      </c>
      <c r="O586" s="7">
        <f t="shared" ca="1" si="201"/>
        <v>0</v>
      </c>
      <c r="P586" s="8">
        <f t="shared" ca="1" si="202"/>
        <v>2</v>
      </c>
      <c r="Q586" s="8">
        <f t="shared" ca="1" si="203"/>
        <v>2</v>
      </c>
      <c r="R586" s="8">
        <f t="shared" ca="1" si="204"/>
        <v>2</v>
      </c>
      <c r="S586" s="8" t="str">
        <f t="shared" ca="1" si="205"/>
        <v>num</v>
      </c>
      <c r="T586" s="8" t="str">
        <f t="shared" ca="1" si="206"/>
        <v>num</v>
      </c>
      <c r="U586" s="8" t="str">
        <f t="shared" ca="1" si="207"/>
        <v>num</v>
      </c>
      <c r="V586" s="7">
        <f ca="1">IF(P586="","",OFFSET(program!$B$2,0,disasm!$A586+COLUMN()-COLUMN($V586)+IF($I586,0,1)))</f>
        <v>-3</v>
      </c>
      <c r="W586" s="7">
        <f ca="1">IF(Q586="","",OFFSET(program!$B$2,0,disasm!$A586+COLUMN()-COLUMN($V586)+IF($I586,0,1)))</f>
        <v>-2</v>
      </c>
      <c r="X586" s="7">
        <f ca="1">IF(R586="","",OFFSET(program!$B$2,0,disasm!$A586+COLUMN()-COLUMN($V586)+IF($I586,0,1)))</f>
        <v>-3</v>
      </c>
      <c r="Y586" s="3" t="str">
        <f t="shared" ca="1" si="208"/>
        <v>[SP-3]</v>
      </c>
      <c r="Z586" s="3" t="str">
        <f t="shared" ca="1" si="209"/>
        <v>[SP-2]</v>
      </c>
      <c r="AA586" s="3" t="str">
        <f t="shared" ca="1" si="210"/>
        <v>[SP-3]</v>
      </c>
      <c r="AB586" s="3" t="str">
        <f ca="1">" "
&amp;AF586
&amp;IF(AND(OR(K586=5,K586=6),MOD(INT(J586/1000),10)=1)," A2","")
&amp;IF(AND(NOT(I586),J586=109,OFFSET(program!$B$2,0,disasm!$A586+1)&gt;0,NOT(ISNUMBER(FIND(" A1 "," "&amp;AF586&amp;" "))))," AUTOLABEL","")
&amp;" "</f>
        <v xml:space="preserve">  </v>
      </c>
      <c r="AC586" s="17" t="s">
        <v>221</v>
      </c>
      <c r="AD586" s="17" t="s">
        <v>276</v>
      </c>
    </row>
    <row r="587" spans="1:32" x14ac:dyDescent="0.2">
      <c r="A587" s="1">
        <f t="shared" ca="1" si="190"/>
        <v>2828</v>
      </c>
      <c r="B587" s="2" t="str">
        <f t="shared" ca="1" si="191"/>
        <v>do_foreach_bits+65</v>
      </c>
      <c r="C587" s="3" t="str">
        <f ca="1">_xlfn.TEXTJOIN(" ",FALSE,OFFSET(program!$B$2,0,A587,1,M587))</f>
        <v>22107 0 -4 -1</v>
      </c>
      <c r="D587" s="4" t="str">
        <f ca="1">IF($H587="data",".dat "&amp;Y587,
IF($H587="str",".str "&amp;_xlfn.TEXTJOIN(" ",FALSE,OFFSET(program!$B$2,0,A587+1,1,M587-1)),
IF(O587&lt;&gt;0,"LD"&amp;O587&amp;"  "&amp;CHOOSE(O587,Y587,Z587)&amp;", "&amp;AA587,
$L587&amp;" "&amp;_xlfn.TEXTJOIN(", ",TRUE,$Y587:$AA587)
)))</f>
        <v>CMP&lt; 0, [SP-4], [SP-1]</v>
      </c>
      <c r="E587" s="19" t="b">
        <f t="shared" ca="1" si="192"/>
        <v>1</v>
      </c>
      <c r="F587" s="5" t="str">
        <f t="shared" ca="1" si="193"/>
        <v>do_foreach_bits</v>
      </c>
      <c r="G587" s="5">
        <f t="shared" ca="1" si="194"/>
        <v>2763</v>
      </c>
      <c r="H587" s="5" t="str">
        <f t="shared" si="195"/>
        <v>code</v>
      </c>
      <c r="I587" s="13" t="b">
        <f t="shared" si="196"/>
        <v>0</v>
      </c>
      <c r="J587" s="6">
        <f ca="1">OFFSET(program!$B$2,0,disasm!A587)</f>
        <v>22107</v>
      </c>
      <c r="K587" s="7">
        <f t="shared" ca="1" si="197"/>
        <v>7</v>
      </c>
      <c r="L587" s="7" t="str">
        <f t="shared" ca="1" si="198"/>
        <v>CMP&lt;</v>
      </c>
      <c r="M587" s="7">
        <f t="shared" ca="1" si="199"/>
        <v>4</v>
      </c>
      <c r="N587" s="7">
        <f t="shared" ca="1" si="200"/>
        <v>3</v>
      </c>
      <c r="O587" s="7">
        <f t="shared" ca="1" si="201"/>
        <v>0</v>
      </c>
      <c r="P587" s="8">
        <f t="shared" ca="1" si="202"/>
        <v>1</v>
      </c>
      <c r="Q587" s="8">
        <f t="shared" ca="1" si="203"/>
        <v>2</v>
      </c>
      <c r="R587" s="8">
        <f t="shared" ca="1" si="204"/>
        <v>2</v>
      </c>
      <c r="S587" s="8" t="str">
        <f t="shared" ca="1" si="205"/>
        <v>num</v>
      </c>
      <c r="T587" s="8" t="str">
        <f t="shared" ca="1" si="206"/>
        <v>num</v>
      </c>
      <c r="U587" s="8" t="str">
        <f t="shared" ca="1" si="207"/>
        <v>num</v>
      </c>
      <c r="V587" s="7">
        <f ca="1">IF(P587="","",OFFSET(program!$B$2,0,disasm!$A587+COLUMN()-COLUMN($V587)+IF($I587,0,1)))</f>
        <v>0</v>
      </c>
      <c r="W587" s="7">
        <f ca="1">IF(Q587="","",OFFSET(program!$B$2,0,disasm!$A587+COLUMN()-COLUMN($V587)+IF($I587,0,1)))</f>
        <v>-4</v>
      </c>
      <c r="X587" s="7">
        <f ca="1">IF(R587="","",OFFSET(program!$B$2,0,disasm!$A587+COLUMN()-COLUMN($V587)+IF($I587,0,1)))</f>
        <v>-1</v>
      </c>
      <c r="Y587" s="3" t="str">
        <f t="shared" ca="1" si="208"/>
        <v>0</v>
      </c>
      <c r="Z587" s="3" t="str">
        <f t="shared" ca="1" si="209"/>
        <v>[SP-4]</v>
      </c>
      <c r="AA587" s="3" t="str">
        <f t="shared" ca="1" si="210"/>
        <v>[SP-1]</v>
      </c>
      <c r="AB587" s="3" t="str">
        <f ca="1">" "
&amp;AF587
&amp;IF(AND(OR(K587=5,K587=6),MOD(INT(J587/1000),10)=1)," A2","")
&amp;IF(AND(NOT(I587),J587=109,OFFSET(program!$B$2,0,disasm!$A587+1)&gt;0,NOT(ISNUMBER(FIND(" A1 "," "&amp;AF587&amp;" "))))," AUTOLABEL","")
&amp;" "</f>
        <v xml:space="preserve">  </v>
      </c>
      <c r="AD587" s="17" t="s">
        <v>266</v>
      </c>
    </row>
    <row r="588" spans="1:32" x14ac:dyDescent="0.2">
      <c r="A588" s="1">
        <f t="shared" ca="1" si="190"/>
        <v>2832</v>
      </c>
      <c r="B588" s="2" t="str">
        <f t="shared" ca="1" si="191"/>
        <v>do_foreach_bits+69</v>
      </c>
      <c r="C588" s="3" t="str">
        <f ca="1">_xlfn.TEXTJOIN(" ",FALSE,OFFSET(program!$B$2,0,A588,1,M588))</f>
        <v>1206 -1 2850</v>
      </c>
      <c r="D588" s="4" t="str">
        <f ca="1">IF($H588="data",".dat "&amp;Y588,
IF($H588="str",".str "&amp;_xlfn.TEXTJOIN(" ",FALSE,OFFSET(program!$B$2,0,A588+1,1,M588-1)),
IF(O588&lt;&gt;0,"LD"&amp;O588&amp;"  "&amp;CHOOSE(O588,Y588,Z588)&amp;", "&amp;AA588,
$L588&amp;" "&amp;_xlfn.TEXTJOIN(", ",TRUE,$Y588:$AA588)
)))</f>
        <v>J=0  [SP-1], do_foreach_bits.lbl4</v>
      </c>
      <c r="E588" s="19" t="b">
        <f t="shared" ca="1" si="192"/>
        <v>1</v>
      </c>
      <c r="F588" s="5" t="str">
        <f t="shared" ca="1" si="193"/>
        <v>do_foreach_bits</v>
      </c>
      <c r="G588" s="5">
        <f t="shared" ca="1" si="194"/>
        <v>2763</v>
      </c>
      <c r="H588" s="5" t="str">
        <f t="shared" si="195"/>
        <v>code</v>
      </c>
      <c r="I588" s="13" t="b">
        <f t="shared" si="196"/>
        <v>0</v>
      </c>
      <c r="J588" s="6">
        <f ca="1">OFFSET(program!$B$2,0,disasm!A588)</f>
        <v>1206</v>
      </c>
      <c r="K588" s="7">
        <f t="shared" ca="1" si="197"/>
        <v>6</v>
      </c>
      <c r="L588" s="7" t="str">
        <f t="shared" ca="1" si="198"/>
        <v xml:space="preserve">J=0 </v>
      </c>
      <c r="M588" s="7">
        <f t="shared" ca="1" si="199"/>
        <v>3</v>
      </c>
      <c r="N588" s="7">
        <f t="shared" ca="1" si="200"/>
        <v>2</v>
      </c>
      <c r="O588" s="7">
        <f t="shared" ca="1" si="201"/>
        <v>0</v>
      </c>
      <c r="P588" s="8">
        <f t="shared" ca="1" si="202"/>
        <v>2</v>
      </c>
      <c r="Q588" s="8">
        <f t="shared" ca="1" si="203"/>
        <v>1</v>
      </c>
      <c r="R588" s="8" t="str">
        <f t="shared" ca="1" si="204"/>
        <v/>
      </c>
      <c r="S588" s="8" t="str">
        <f t="shared" ca="1" si="205"/>
        <v>num</v>
      </c>
      <c r="T588" s="8" t="str">
        <f t="shared" ca="1" si="206"/>
        <v>addr</v>
      </c>
      <c r="U588" s="8" t="str">
        <f t="shared" ca="1" si="207"/>
        <v/>
      </c>
      <c r="V588" s="7">
        <f ca="1">IF(P588="","",OFFSET(program!$B$2,0,disasm!$A588+COLUMN()-COLUMN($V588)+IF($I588,0,1)))</f>
        <v>-1</v>
      </c>
      <c r="W588" s="7">
        <f ca="1">IF(Q588="","",OFFSET(program!$B$2,0,disasm!$A588+COLUMN()-COLUMN($V588)+IF($I588,0,1)))</f>
        <v>2850</v>
      </c>
      <c r="X588" s="7" t="str">
        <f ca="1">IF(R588="","",OFFSET(program!$B$2,0,disasm!$A588+COLUMN()-COLUMN($V588)+IF($I588,0,1)))</f>
        <v/>
      </c>
      <c r="Y588" s="3" t="str">
        <f t="shared" ca="1" si="208"/>
        <v>[SP-1]</v>
      </c>
      <c r="Z588" s="3" t="str">
        <f t="shared" ca="1" si="209"/>
        <v>do_foreach_bits.lbl4</v>
      </c>
      <c r="AA588" s="3" t="str">
        <f t="shared" ca="1" si="210"/>
        <v/>
      </c>
      <c r="AB588" s="3" t="str">
        <f ca="1">" "
&amp;AF588
&amp;IF(AND(OR(K588=5,K588=6),MOD(INT(J588/1000),10)=1)," A2","")
&amp;IF(AND(NOT(I588),J588=109,OFFSET(program!$B$2,0,disasm!$A588+1)&gt;0,NOT(ISNUMBER(FIND(" A1 "," "&amp;AF588&amp;" "))))," AUTOLABEL","")
&amp;" "</f>
        <v xml:space="preserve">  A2 </v>
      </c>
    </row>
    <row r="589" spans="1:32" x14ac:dyDescent="0.2">
      <c r="A589" s="1">
        <f t="shared" ca="1" si="190"/>
        <v>2835</v>
      </c>
      <c r="B589" s="2" t="str">
        <f t="shared" ca="1" si="191"/>
        <v>do_foreach_bits+72</v>
      </c>
      <c r="C589" s="3" t="str">
        <f ca="1">_xlfn.TEXTJOIN(" ",FALSE,OFFSET(program!$B$2,0,A589,1,M589))</f>
        <v>21202 -2 1 1</v>
      </c>
      <c r="D589" s="4" t="str">
        <f ca="1">IF($H589="data",".dat "&amp;Y589,
IF($H589="str",".str "&amp;_xlfn.TEXTJOIN(" ",FALSE,OFFSET(program!$B$2,0,A589+1,1,M589-1)),
IF(O589&lt;&gt;0,"LD"&amp;O589&amp;"  "&amp;CHOOSE(O589,Y589,Z589)&amp;", "&amp;AA589,
$L589&amp;" "&amp;_xlfn.TEXTJOIN(", ",TRUE,$Y589:$AA589)
)))</f>
        <v>LD1  [SP-2], [SP+1]</v>
      </c>
      <c r="E589" s="19" t="b">
        <f t="shared" ca="1" si="192"/>
        <v>1</v>
      </c>
      <c r="F589" s="5" t="str">
        <f t="shared" ca="1" si="193"/>
        <v>do_foreach_bits</v>
      </c>
      <c r="G589" s="5">
        <f t="shared" ca="1" si="194"/>
        <v>2763</v>
      </c>
      <c r="H589" s="5" t="str">
        <f t="shared" si="195"/>
        <v>code</v>
      </c>
      <c r="I589" s="13" t="b">
        <f t="shared" si="196"/>
        <v>0</v>
      </c>
      <c r="J589" s="6">
        <f ca="1">OFFSET(program!$B$2,0,disasm!A589)</f>
        <v>21202</v>
      </c>
      <c r="K589" s="7">
        <f t="shared" ca="1" si="197"/>
        <v>2</v>
      </c>
      <c r="L589" s="7" t="str">
        <f t="shared" ca="1" si="198"/>
        <v xml:space="preserve">MUL </v>
      </c>
      <c r="M589" s="7">
        <f t="shared" ca="1" si="199"/>
        <v>4</v>
      </c>
      <c r="N589" s="7">
        <f t="shared" ca="1" si="200"/>
        <v>3</v>
      </c>
      <c r="O589" s="7">
        <f t="shared" ca="1" si="201"/>
        <v>1</v>
      </c>
      <c r="P589" s="8">
        <f t="shared" ca="1" si="202"/>
        <v>2</v>
      </c>
      <c r="Q589" s="8">
        <f t="shared" ca="1" si="203"/>
        <v>1</v>
      </c>
      <c r="R589" s="8">
        <f t="shared" ca="1" si="204"/>
        <v>2</v>
      </c>
      <c r="S589" s="8" t="str">
        <f t="shared" ca="1" si="205"/>
        <v>num</v>
      </c>
      <c r="T589" s="8" t="str">
        <f t="shared" ca="1" si="206"/>
        <v>num</v>
      </c>
      <c r="U589" s="8" t="str">
        <f t="shared" ca="1" si="207"/>
        <v>num</v>
      </c>
      <c r="V589" s="7">
        <f ca="1">IF(P589="","",OFFSET(program!$B$2,0,disasm!$A589+COLUMN()-COLUMN($V589)+IF($I589,0,1)))</f>
        <v>-2</v>
      </c>
      <c r="W589" s="7">
        <f ca="1">IF(Q589="","",OFFSET(program!$B$2,0,disasm!$A589+COLUMN()-COLUMN($V589)+IF($I589,0,1)))</f>
        <v>1</v>
      </c>
      <c r="X589" s="7">
        <f ca="1">IF(R589="","",OFFSET(program!$B$2,0,disasm!$A589+COLUMN()-COLUMN($V589)+IF($I589,0,1)))</f>
        <v>1</v>
      </c>
      <c r="Y589" s="3" t="str">
        <f t="shared" ca="1" si="208"/>
        <v>[SP-2]</v>
      </c>
      <c r="Z589" s="3" t="str">
        <f t="shared" ca="1" si="209"/>
        <v>1</v>
      </c>
      <c r="AA589" s="3" t="str">
        <f t="shared" ca="1" si="210"/>
        <v>[SP+1]</v>
      </c>
      <c r="AB589" s="3" t="str">
        <f ca="1">" "
&amp;AF589
&amp;IF(AND(OR(K589=5,K589=6),MOD(INT(J589/1000),10)=1)," A2","")
&amp;IF(AND(NOT(I589),J589=109,OFFSET(program!$B$2,0,disasm!$A589+1)&gt;0,NOT(ISNUMBER(FIND(" A1 "," "&amp;AF589&amp;" "))))," AUTOLABEL","")
&amp;" "</f>
        <v xml:space="preserve">  </v>
      </c>
    </row>
    <row r="590" spans="1:32" x14ac:dyDescent="0.2">
      <c r="A590" s="1">
        <f t="shared" ca="1" si="190"/>
        <v>2839</v>
      </c>
      <c r="B590" s="2" t="str">
        <f t="shared" ca="1" si="191"/>
        <v>do_foreach_bits+76</v>
      </c>
      <c r="C590" s="3" t="str">
        <f ca="1">_xlfn.TEXTJOIN(" ",FALSE,OFFSET(program!$B$2,0,A590,1,M590))</f>
        <v>21201 -4 -1 2</v>
      </c>
      <c r="D590" s="4" t="str">
        <f ca="1">IF($H590="data",".dat "&amp;Y590,
IF($H590="str",".str "&amp;_xlfn.TEXTJOIN(" ",FALSE,OFFSET(program!$B$2,0,A590+1,1,M590-1)),
IF(O590&lt;&gt;0,"LD"&amp;O590&amp;"  "&amp;CHOOSE(O590,Y590,Z590)&amp;", "&amp;AA590,
$L590&amp;" "&amp;_xlfn.TEXTJOIN(", ",TRUE,$Y590:$AA590)
)))</f>
        <v>ADD  [SP-4], -1, [SP+2]</v>
      </c>
      <c r="E590" s="19" t="b">
        <f t="shared" ca="1" si="192"/>
        <v>1</v>
      </c>
      <c r="F590" s="5" t="str">
        <f t="shared" ca="1" si="193"/>
        <v>do_foreach_bits</v>
      </c>
      <c r="G590" s="5">
        <f t="shared" ca="1" si="194"/>
        <v>2763</v>
      </c>
      <c r="H590" s="5" t="str">
        <f t="shared" si="195"/>
        <v>code</v>
      </c>
      <c r="I590" s="13" t="b">
        <f t="shared" si="196"/>
        <v>0</v>
      </c>
      <c r="J590" s="6">
        <f ca="1">OFFSET(program!$B$2,0,disasm!A590)</f>
        <v>21201</v>
      </c>
      <c r="K590" s="7">
        <f t="shared" ca="1" si="197"/>
        <v>1</v>
      </c>
      <c r="L590" s="7" t="str">
        <f t="shared" ca="1" si="198"/>
        <v xml:space="preserve">ADD </v>
      </c>
      <c r="M590" s="7">
        <f t="shared" ca="1" si="199"/>
        <v>4</v>
      </c>
      <c r="N590" s="7">
        <f t="shared" ca="1" si="200"/>
        <v>3</v>
      </c>
      <c r="O590" s="7">
        <f t="shared" ca="1" si="201"/>
        <v>0</v>
      </c>
      <c r="P590" s="8">
        <f t="shared" ca="1" si="202"/>
        <v>2</v>
      </c>
      <c r="Q590" s="8">
        <f t="shared" ca="1" si="203"/>
        <v>1</v>
      </c>
      <c r="R590" s="8">
        <f t="shared" ca="1" si="204"/>
        <v>2</v>
      </c>
      <c r="S590" s="8" t="str">
        <f t="shared" ca="1" si="205"/>
        <v>num</v>
      </c>
      <c r="T590" s="8" t="str">
        <f t="shared" ca="1" si="206"/>
        <v>num</v>
      </c>
      <c r="U590" s="8" t="str">
        <f t="shared" ca="1" si="207"/>
        <v>num</v>
      </c>
      <c r="V590" s="7">
        <f ca="1">IF(P590="","",OFFSET(program!$B$2,0,disasm!$A590+COLUMN()-COLUMN($V590)+IF($I590,0,1)))</f>
        <v>-4</v>
      </c>
      <c r="W590" s="7">
        <f ca="1">IF(Q590="","",OFFSET(program!$B$2,0,disasm!$A590+COLUMN()-COLUMN($V590)+IF($I590,0,1)))</f>
        <v>-1</v>
      </c>
      <c r="X590" s="7">
        <f ca="1">IF(R590="","",OFFSET(program!$B$2,0,disasm!$A590+COLUMN()-COLUMN($V590)+IF($I590,0,1)))</f>
        <v>2</v>
      </c>
      <c r="Y590" s="3" t="str">
        <f t="shared" ca="1" si="208"/>
        <v>[SP-4]</v>
      </c>
      <c r="Z590" s="3" t="str">
        <f t="shared" ca="1" si="209"/>
        <v>-1</v>
      </c>
      <c r="AA590" s="3" t="str">
        <f t="shared" ca="1" si="210"/>
        <v>[SP+2]</v>
      </c>
      <c r="AB590" s="3" t="str">
        <f ca="1">" "
&amp;AF590
&amp;IF(AND(OR(K590=5,K590=6),MOD(INT(J590/1000),10)=1)," A2","")
&amp;IF(AND(NOT(I590),J590=109,OFFSET(program!$B$2,0,disasm!$A590+1)&gt;0,NOT(ISNUMBER(FIND(" A1 "," "&amp;AF590&amp;" "))))," AUTOLABEL","")
&amp;" "</f>
        <v xml:space="preserve">  </v>
      </c>
    </row>
    <row r="591" spans="1:32" x14ac:dyDescent="0.2">
      <c r="A591" s="1">
        <f t="shared" ca="1" si="190"/>
        <v>2843</v>
      </c>
      <c r="B591" s="2" t="str">
        <f t="shared" ca="1" si="191"/>
        <v>do_foreach_bits+80</v>
      </c>
      <c r="C591" s="3" t="str">
        <f ca="1">_xlfn.TEXTJOIN(" ",FALSE,OFFSET(program!$B$2,0,A591,1,M591))</f>
        <v>21101 0 2850 0</v>
      </c>
      <c r="D591" s="4" t="str">
        <f ca="1">IF($H591="data",".dat "&amp;Y591,
IF($H591="str",".str "&amp;_xlfn.TEXTJOIN(" ",FALSE,OFFSET(program!$B$2,0,A591+1,1,M591-1)),
IF(O591&lt;&gt;0,"LD"&amp;O591&amp;"  "&amp;CHOOSE(O591,Y591,Z591)&amp;", "&amp;AA591,
$L591&amp;" "&amp;_xlfn.TEXTJOIN(", ",TRUE,$Y591:$AA591)
)))</f>
        <v>LD2  do_foreach_bits.lbl4, [SP+0]</v>
      </c>
      <c r="E591" s="19" t="b">
        <f t="shared" ca="1" si="192"/>
        <v>1</v>
      </c>
      <c r="F591" s="5" t="str">
        <f t="shared" ca="1" si="193"/>
        <v>do_foreach_bits</v>
      </c>
      <c r="G591" s="5">
        <f t="shared" ca="1" si="194"/>
        <v>2763</v>
      </c>
      <c r="H591" s="5" t="str">
        <f t="shared" si="195"/>
        <v>code</v>
      </c>
      <c r="I591" s="13" t="b">
        <f t="shared" si="196"/>
        <v>0</v>
      </c>
      <c r="J591" s="6">
        <f ca="1">OFFSET(program!$B$2,0,disasm!A591)</f>
        <v>21101</v>
      </c>
      <c r="K591" s="7">
        <f t="shared" ca="1" si="197"/>
        <v>1</v>
      </c>
      <c r="L591" s="7" t="str">
        <f t="shared" ca="1" si="198"/>
        <v xml:space="preserve">ADD </v>
      </c>
      <c r="M591" s="7">
        <f t="shared" ca="1" si="199"/>
        <v>4</v>
      </c>
      <c r="N591" s="7">
        <f t="shared" ca="1" si="200"/>
        <v>3</v>
      </c>
      <c r="O591" s="7">
        <f t="shared" ca="1" si="201"/>
        <v>2</v>
      </c>
      <c r="P591" s="8">
        <f t="shared" ca="1" si="202"/>
        <v>1</v>
      </c>
      <c r="Q591" s="8">
        <f t="shared" ca="1" si="203"/>
        <v>1</v>
      </c>
      <c r="R591" s="8">
        <f t="shared" ca="1" si="204"/>
        <v>2</v>
      </c>
      <c r="S591" s="8" t="str">
        <f t="shared" ca="1" si="205"/>
        <v>num</v>
      </c>
      <c r="T591" s="8" t="str">
        <f t="shared" ca="1" si="206"/>
        <v>addr</v>
      </c>
      <c r="U591" s="8" t="str">
        <f t="shared" ca="1" si="207"/>
        <v>num</v>
      </c>
      <c r="V591" s="7">
        <f ca="1">IF(P591="","",OFFSET(program!$B$2,0,disasm!$A591+COLUMN()-COLUMN($V591)+IF($I591,0,1)))</f>
        <v>0</v>
      </c>
      <c r="W591" s="7">
        <f ca="1">IF(Q591="","",OFFSET(program!$B$2,0,disasm!$A591+COLUMN()-COLUMN($V591)+IF($I591,0,1)))</f>
        <v>2850</v>
      </c>
      <c r="X591" s="7">
        <f ca="1">IF(R591="","",OFFSET(program!$B$2,0,disasm!$A591+COLUMN()-COLUMN($V591)+IF($I591,0,1)))</f>
        <v>0</v>
      </c>
      <c r="Y591" s="3" t="str">
        <f t="shared" ca="1" si="208"/>
        <v>0</v>
      </c>
      <c r="Z591" s="3" t="str">
        <f t="shared" ca="1" si="209"/>
        <v>do_foreach_bits.lbl4</v>
      </c>
      <c r="AA591" s="3" t="str">
        <f t="shared" ca="1" si="210"/>
        <v>[SP+0]</v>
      </c>
      <c r="AB591" s="3" t="str">
        <f ca="1">" "
&amp;AF591
&amp;IF(AND(OR(K591=5,K591=6),MOD(INT(J591/1000),10)=1)," A2","")
&amp;IF(AND(NOT(I591),J591=109,OFFSET(program!$B$2,0,disasm!$A591+1)&gt;0,NOT(ISNUMBER(FIND(" A1 "," "&amp;AF591&amp;" "))))," AUTOLABEL","")
&amp;" "</f>
        <v xml:space="preserve"> A2 </v>
      </c>
      <c r="AD591" s="17" t="s">
        <v>274</v>
      </c>
      <c r="AF591" s="12" t="s">
        <v>19</v>
      </c>
    </row>
    <row r="592" spans="1:32" x14ac:dyDescent="0.2">
      <c r="A592" s="1">
        <f t="shared" ca="1" si="190"/>
        <v>2847</v>
      </c>
      <c r="B592" s="2" t="str">
        <f t="shared" ca="1" si="191"/>
        <v>do_foreach_bits+84</v>
      </c>
      <c r="C592" s="3" t="str">
        <f ca="1">_xlfn.TEXTJOIN(" ",FALSE,OFFSET(program!$B$2,0,A592,1,M592))</f>
        <v>106 0 2721</v>
      </c>
      <c r="D592" s="4" t="str">
        <f ca="1">IF($H592="data",".dat "&amp;Y592,
IF($H592="str",".str "&amp;_xlfn.TEXTJOIN(" ",FALSE,OFFSET(program!$B$2,0,A592+1,1,M592-1)),
IF(O592&lt;&gt;0,"LD"&amp;O592&amp;"  "&amp;CHOOSE(O592,Y592,Z592)&amp;", "&amp;AA592,
$L592&amp;" "&amp;_xlfn.TEXTJOIN(", ",TRUE,$Y592:$AA592)
)))</f>
        <v>J=0  0, [foreach_bit_callback]</v>
      </c>
      <c r="E592" s="19" t="b">
        <f t="shared" ca="1" si="192"/>
        <v>1</v>
      </c>
      <c r="F592" s="5" t="str">
        <f t="shared" ca="1" si="193"/>
        <v>do_foreach_bits</v>
      </c>
      <c r="G592" s="5">
        <f t="shared" ca="1" si="194"/>
        <v>2763</v>
      </c>
      <c r="H592" s="5" t="str">
        <f t="shared" si="195"/>
        <v>code</v>
      </c>
      <c r="I592" s="13" t="b">
        <f t="shared" si="196"/>
        <v>0</v>
      </c>
      <c r="J592" s="6">
        <f ca="1">OFFSET(program!$B$2,0,disasm!A592)</f>
        <v>106</v>
      </c>
      <c r="K592" s="7">
        <f t="shared" ca="1" si="197"/>
        <v>6</v>
      </c>
      <c r="L592" s="7" t="str">
        <f t="shared" ca="1" si="198"/>
        <v xml:space="preserve">J=0 </v>
      </c>
      <c r="M592" s="7">
        <f t="shared" ca="1" si="199"/>
        <v>3</v>
      </c>
      <c r="N592" s="7">
        <f t="shared" ca="1" si="200"/>
        <v>2</v>
      </c>
      <c r="O592" s="7">
        <f t="shared" ca="1" si="201"/>
        <v>0</v>
      </c>
      <c r="P592" s="8">
        <f t="shared" ca="1" si="202"/>
        <v>1</v>
      </c>
      <c r="Q592" s="8">
        <f t="shared" ca="1" si="203"/>
        <v>0</v>
      </c>
      <c r="R592" s="8" t="str">
        <f t="shared" ca="1" si="204"/>
        <v/>
      </c>
      <c r="S592" s="8" t="str">
        <f t="shared" ca="1" si="205"/>
        <v>num</v>
      </c>
      <c r="T592" s="8" t="str">
        <f t="shared" ca="1" si="206"/>
        <v>addr</v>
      </c>
      <c r="U592" s="8" t="str">
        <f t="shared" ca="1" si="207"/>
        <v/>
      </c>
      <c r="V592" s="7">
        <f ca="1">IF(P592="","",OFFSET(program!$B$2,0,disasm!$A592+COLUMN()-COLUMN($V592)+IF($I592,0,1)))</f>
        <v>0</v>
      </c>
      <c r="W592" s="7">
        <f ca="1">IF(Q592="","",OFFSET(program!$B$2,0,disasm!$A592+COLUMN()-COLUMN($V592)+IF($I592,0,1)))</f>
        <v>2721</v>
      </c>
      <c r="X592" s="7" t="str">
        <f ca="1">IF(R592="","",OFFSET(program!$B$2,0,disasm!$A592+COLUMN()-COLUMN($V592)+IF($I592,0,1)))</f>
        <v/>
      </c>
      <c r="Y592" s="3" t="str">
        <f t="shared" ca="1" si="208"/>
        <v>0</v>
      </c>
      <c r="Z592" s="3" t="str">
        <f t="shared" ca="1" si="209"/>
        <v>[foreach_bit_callback]</v>
      </c>
      <c r="AA592" s="3" t="str">
        <f t="shared" ca="1" si="210"/>
        <v/>
      </c>
      <c r="AB592" s="3" t="str">
        <f ca="1">" "
&amp;AF592
&amp;IF(AND(OR(K592=5,K592=6),MOD(INT(J592/1000),10)=1)," A2","")
&amp;IF(AND(NOT(I592),J592=109,OFFSET(program!$B$2,0,disasm!$A592+1)&gt;0,NOT(ISNUMBER(FIND(" A1 "," "&amp;AF592&amp;" "))))," AUTOLABEL","")
&amp;" "</f>
        <v xml:space="preserve">  </v>
      </c>
      <c r="AD592" s="17" t="s">
        <v>36</v>
      </c>
    </row>
    <row r="593" spans="1:32" x14ac:dyDescent="0.2">
      <c r="A593" s="1">
        <f t="shared" ca="1" si="190"/>
        <v>2850</v>
      </c>
      <c r="B593" s="2" t="str">
        <f t="shared" ca="1" si="191"/>
        <v>do_foreach_bits.lbl4</v>
      </c>
      <c r="C593" s="3" t="str">
        <f ca="1">_xlfn.TEXTJOIN(" ",FALSE,OFFSET(program!$B$2,0,A593,1,M593))</f>
        <v>21202 -3 -1 -3</v>
      </c>
      <c r="D593" s="4" t="str">
        <f ca="1">IF($H593="data",".dat "&amp;Y593,
IF($H593="str",".str "&amp;_xlfn.TEXTJOIN(" ",FALSE,OFFSET(program!$B$2,0,A593+1,1,M593-1)),
IF(O593&lt;&gt;0,"LD"&amp;O593&amp;"  "&amp;CHOOSE(O593,Y593,Z593)&amp;", "&amp;AA593,
$L593&amp;" "&amp;_xlfn.TEXTJOIN(", ",TRUE,$Y593:$AA593)
)))</f>
        <v>MUL  [SP-3], -1, [SP-3]</v>
      </c>
      <c r="E593" s="19" t="b">
        <f t="shared" ca="1" si="192"/>
        <v>1</v>
      </c>
      <c r="F593" s="5" t="str">
        <f t="shared" ca="1" si="193"/>
        <v>do_foreach_bits</v>
      </c>
      <c r="G593" s="5">
        <f t="shared" ca="1" si="194"/>
        <v>2763</v>
      </c>
      <c r="H593" s="5" t="str">
        <f t="shared" si="195"/>
        <v>code</v>
      </c>
      <c r="I593" s="13" t="b">
        <f t="shared" si="196"/>
        <v>0</v>
      </c>
      <c r="J593" s="6">
        <f ca="1">OFFSET(program!$B$2,0,disasm!A593)</f>
        <v>21202</v>
      </c>
      <c r="K593" s="7">
        <f t="shared" ca="1" si="197"/>
        <v>2</v>
      </c>
      <c r="L593" s="7" t="str">
        <f t="shared" ca="1" si="198"/>
        <v xml:space="preserve">MUL </v>
      </c>
      <c r="M593" s="7">
        <f t="shared" ca="1" si="199"/>
        <v>4</v>
      </c>
      <c r="N593" s="7">
        <f t="shared" ca="1" si="200"/>
        <v>3</v>
      </c>
      <c r="O593" s="7">
        <f t="shared" ca="1" si="201"/>
        <v>0</v>
      </c>
      <c r="P593" s="8">
        <f t="shared" ca="1" si="202"/>
        <v>2</v>
      </c>
      <c r="Q593" s="8">
        <f t="shared" ca="1" si="203"/>
        <v>1</v>
      </c>
      <c r="R593" s="8">
        <f t="shared" ca="1" si="204"/>
        <v>2</v>
      </c>
      <c r="S593" s="8" t="str">
        <f t="shared" ca="1" si="205"/>
        <v>num</v>
      </c>
      <c r="T593" s="8" t="str">
        <f t="shared" ca="1" si="206"/>
        <v>num</v>
      </c>
      <c r="U593" s="8" t="str">
        <f t="shared" ca="1" si="207"/>
        <v>num</v>
      </c>
      <c r="V593" s="7">
        <f ca="1">IF(P593="","",OFFSET(program!$B$2,0,disasm!$A593+COLUMN()-COLUMN($V593)+IF($I593,0,1)))</f>
        <v>-3</v>
      </c>
      <c r="W593" s="7">
        <f ca="1">IF(Q593="","",OFFSET(program!$B$2,0,disasm!$A593+COLUMN()-COLUMN($V593)+IF($I593,0,1)))</f>
        <v>-1</v>
      </c>
      <c r="X593" s="7">
        <f ca="1">IF(R593="","",OFFSET(program!$B$2,0,disasm!$A593+COLUMN()-COLUMN($V593)+IF($I593,0,1)))</f>
        <v>-3</v>
      </c>
      <c r="Y593" s="3" t="str">
        <f t="shared" ca="1" si="208"/>
        <v>[SP-3]</v>
      </c>
      <c r="Z593" s="3" t="str">
        <f t="shared" ca="1" si="209"/>
        <v>-1</v>
      </c>
      <c r="AA593" s="3" t="str">
        <f t="shared" ca="1" si="210"/>
        <v>[SP-3]</v>
      </c>
      <c r="AB593" s="3" t="str">
        <f ca="1">" "
&amp;AF593
&amp;IF(AND(OR(K593=5,K593=6),MOD(INT(J593/1000),10)=1)," A2","")
&amp;IF(AND(NOT(I593),J593=109,OFFSET(program!$B$2,0,disasm!$A593+1)&gt;0,NOT(ISNUMBER(FIND(" A1 "," "&amp;AF593&amp;" "))))," AUTOLABEL","")
&amp;" "</f>
        <v xml:space="preserve">  </v>
      </c>
      <c r="AC593" s="17" t="s">
        <v>222</v>
      </c>
      <c r="AD593" s="17"/>
    </row>
    <row r="594" spans="1:32" x14ac:dyDescent="0.2">
      <c r="A594" s="1">
        <f t="shared" ca="1" si="190"/>
        <v>2854</v>
      </c>
      <c r="B594" s="2" t="str">
        <f t="shared" ca="1" si="191"/>
        <v>do_foreach_bits+91</v>
      </c>
      <c r="C594" s="3" t="str">
        <f ca="1">_xlfn.TEXTJOIN(" ",FALSE,OFFSET(program!$B$2,0,A594,1,M594))</f>
        <v>22201 -5 -3 -5</v>
      </c>
      <c r="D594" s="4" t="str">
        <f ca="1">IF($H594="data",".dat "&amp;Y594,
IF($H594="str",".str "&amp;_xlfn.TEXTJOIN(" ",FALSE,OFFSET(program!$B$2,0,A594+1,1,M594-1)),
IF(O594&lt;&gt;0,"LD"&amp;O594&amp;"  "&amp;CHOOSE(O594,Y594,Z594)&amp;", "&amp;AA594,
$L594&amp;" "&amp;_xlfn.TEXTJOIN(", ",TRUE,$Y594:$AA594)
)))</f>
        <v>ADD  [SP-5], [SP-3], [SP-5]</v>
      </c>
      <c r="E594" s="19" t="b">
        <f t="shared" ca="1" si="192"/>
        <v>1</v>
      </c>
      <c r="F594" s="5" t="str">
        <f t="shared" ca="1" si="193"/>
        <v>do_foreach_bits</v>
      </c>
      <c r="G594" s="5">
        <f t="shared" ca="1" si="194"/>
        <v>2763</v>
      </c>
      <c r="H594" s="5" t="str">
        <f t="shared" si="195"/>
        <v>code</v>
      </c>
      <c r="I594" s="13" t="b">
        <f t="shared" si="196"/>
        <v>0</v>
      </c>
      <c r="J594" s="6">
        <f ca="1">OFFSET(program!$B$2,0,disasm!A594)</f>
        <v>22201</v>
      </c>
      <c r="K594" s="7">
        <f t="shared" ca="1" si="197"/>
        <v>1</v>
      </c>
      <c r="L594" s="7" t="str">
        <f t="shared" ca="1" si="198"/>
        <v xml:space="preserve">ADD </v>
      </c>
      <c r="M594" s="7">
        <f t="shared" ca="1" si="199"/>
        <v>4</v>
      </c>
      <c r="N594" s="7">
        <f t="shared" ca="1" si="200"/>
        <v>3</v>
      </c>
      <c r="O594" s="7">
        <f t="shared" ca="1" si="201"/>
        <v>0</v>
      </c>
      <c r="P594" s="8">
        <f t="shared" ca="1" si="202"/>
        <v>2</v>
      </c>
      <c r="Q594" s="8">
        <f t="shared" ca="1" si="203"/>
        <v>2</v>
      </c>
      <c r="R594" s="8">
        <f t="shared" ca="1" si="204"/>
        <v>2</v>
      </c>
      <c r="S594" s="8" t="str">
        <f t="shared" ca="1" si="205"/>
        <v>num</v>
      </c>
      <c r="T594" s="8" t="str">
        <f t="shared" ca="1" si="206"/>
        <v>num</v>
      </c>
      <c r="U594" s="8" t="str">
        <f t="shared" ca="1" si="207"/>
        <v>num</v>
      </c>
      <c r="V594" s="7">
        <f ca="1">IF(P594="","",OFFSET(program!$B$2,0,disasm!$A594+COLUMN()-COLUMN($V594)+IF($I594,0,1)))</f>
        <v>-5</v>
      </c>
      <c r="W594" s="7">
        <f ca="1">IF(Q594="","",OFFSET(program!$B$2,0,disasm!$A594+COLUMN()-COLUMN($V594)+IF($I594,0,1)))</f>
        <v>-3</v>
      </c>
      <c r="X594" s="7">
        <f ca="1">IF(R594="","",OFFSET(program!$B$2,0,disasm!$A594+COLUMN()-COLUMN($V594)+IF($I594,0,1)))</f>
        <v>-5</v>
      </c>
      <c r="Y594" s="3" t="str">
        <f t="shared" ca="1" si="208"/>
        <v>[SP-5]</v>
      </c>
      <c r="Z594" s="3" t="str">
        <f t="shared" ca="1" si="209"/>
        <v>[SP-3]</v>
      </c>
      <c r="AA594" s="3" t="str">
        <f t="shared" ca="1" si="210"/>
        <v>[SP-5]</v>
      </c>
      <c r="AB594" s="3" t="str">
        <f ca="1">" "
&amp;AF594
&amp;IF(AND(OR(K594=5,K594=6),MOD(INT(J594/1000),10)=1)," A2","")
&amp;IF(AND(NOT(I594),J594=109,OFFSET(program!$B$2,0,disasm!$A594+1)&gt;0,NOT(ISNUMBER(FIND(" A1 "," "&amp;AF594&amp;" "))))," AUTOLABEL","")
&amp;" "</f>
        <v xml:space="preserve">  </v>
      </c>
      <c r="AD594" s="17" t="s">
        <v>277</v>
      </c>
    </row>
    <row r="595" spans="1:32" x14ac:dyDescent="0.2">
      <c r="A595" s="1">
        <f t="shared" ca="1" si="190"/>
        <v>2858</v>
      </c>
      <c r="B595" s="2" t="str">
        <f t="shared" ca="1" si="191"/>
        <v>do_foreach_bits.return</v>
      </c>
      <c r="C595" s="3" t="str">
        <f ca="1">_xlfn.TEXTJOIN(" ",FALSE,OFFSET(program!$B$2,0,A595,1,M595))</f>
        <v>109 -6</v>
      </c>
      <c r="D595" s="4" t="str">
        <f ca="1">IF($H595="data",".dat "&amp;Y595,
IF($H595="str",".str "&amp;_xlfn.TEXTJOIN(" ",FALSE,OFFSET(program!$B$2,0,A595+1,1,M595-1)),
IF(O595&lt;&gt;0,"LD"&amp;O595&amp;"  "&amp;CHOOSE(O595,Y595,Z595)&amp;", "&amp;AA595,
$L595&amp;" "&amp;_xlfn.TEXTJOIN(", ",TRUE,$Y595:$AA595)
)))</f>
        <v>SP+  -6</v>
      </c>
      <c r="E595" s="19" t="b">
        <f t="shared" ca="1" si="192"/>
        <v>1</v>
      </c>
      <c r="F595" s="5" t="str">
        <f t="shared" ca="1" si="193"/>
        <v>do_foreach_bits</v>
      </c>
      <c r="G595" s="5">
        <f t="shared" ca="1" si="194"/>
        <v>2763</v>
      </c>
      <c r="H595" s="5" t="str">
        <f t="shared" si="195"/>
        <v>code</v>
      </c>
      <c r="I595" s="13" t="b">
        <f t="shared" si="196"/>
        <v>0</v>
      </c>
      <c r="J595" s="6">
        <f ca="1">OFFSET(program!$B$2,0,disasm!A595)</f>
        <v>109</v>
      </c>
      <c r="K595" s="7">
        <f t="shared" ca="1" si="197"/>
        <v>9</v>
      </c>
      <c r="L595" s="7" t="str">
        <f t="shared" ca="1" si="198"/>
        <v xml:space="preserve">SP+ </v>
      </c>
      <c r="M595" s="7">
        <f t="shared" ca="1" si="199"/>
        <v>2</v>
      </c>
      <c r="N595" s="7">
        <f t="shared" ca="1" si="200"/>
        <v>1</v>
      </c>
      <c r="O595" s="7">
        <f t="shared" ca="1" si="201"/>
        <v>0</v>
      </c>
      <c r="P595" s="8">
        <f t="shared" ca="1" si="202"/>
        <v>1</v>
      </c>
      <c r="Q595" s="8" t="str">
        <f t="shared" ca="1" si="203"/>
        <v/>
      </c>
      <c r="R595" s="8" t="str">
        <f t="shared" ca="1" si="204"/>
        <v/>
      </c>
      <c r="S595" s="8" t="str">
        <f t="shared" ca="1" si="205"/>
        <v>num</v>
      </c>
      <c r="T595" s="8" t="str">
        <f t="shared" ca="1" si="206"/>
        <v/>
      </c>
      <c r="U595" s="8" t="str">
        <f t="shared" ca="1" si="207"/>
        <v/>
      </c>
      <c r="V595" s="7">
        <f ca="1">IF(P595="","",OFFSET(program!$B$2,0,disasm!$A595+COLUMN()-COLUMN($V595)+IF($I595,0,1)))</f>
        <v>-6</v>
      </c>
      <c r="W595" s="7" t="str">
        <f ca="1">IF(Q595="","",OFFSET(program!$B$2,0,disasm!$A595+COLUMN()-COLUMN($V595)+IF($I595,0,1)))</f>
        <v/>
      </c>
      <c r="X595" s="7" t="str">
        <f ca="1">IF(R595="","",OFFSET(program!$B$2,0,disasm!$A595+COLUMN()-COLUMN($V595)+IF($I595,0,1)))</f>
        <v/>
      </c>
      <c r="Y595" s="3" t="str">
        <f t="shared" ca="1" si="208"/>
        <v>-6</v>
      </c>
      <c r="Z595" s="3" t="str">
        <f t="shared" ca="1" si="209"/>
        <v/>
      </c>
      <c r="AA595" s="3" t="str">
        <f t="shared" ca="1" si="210"/>
        <v/>
      </c>
      <c r="AB595" s="3" t="str">
        <f ca="1">" "
&amp;AF595
&amp;IF(AND(OR(K595=5,K595=6),MOD(INT(J595/1000),10)=1)," A2","")
&amp;IF(AND(NOT(I595),J595=109,OFFSET(program!$B$2,0,disasm!$A595+1)&gt;0,NOT(ISNUMBER(FIND(" A1 "," "&amp;AF595&amp;" "))))," AUTOLABEL","")
&amp;" "</f>
        <v xml:space="preserve">  </v>
      </c>
      <c r="AC595" s="17" t="s">
        <v>35</v>
      </c>
      <c r="AD595" s="17" t="s">
        <v>36</v>
      </c>
    </row>
    <row r="596" spans="1:32" x14ac:dyDescent="0.2">
      <c r="A596" s="1">
        <f t="shared" ca="1" si="190"/>
        <v>2860</v>
      </c>
      <c r="B596" s="2" t="str">
        <f t="shared" ca="1" si="191"/>
        <v>do_foreach_bits+97</v>
      </c>
      <c r="C596" s="3" t="str">
        <f ca="1">_xlfn.TEXTJOIN(" ",FALSE,OFFSET(program!$B$2,0,A596,1,M596))</f>
        <v>2105 1 0</v>
      </c>
      <c r="D596" s="4" t="str">
        <f ca="1">IF($H596="data",".dat "&amp;Y596,
IF($H596="str",".str "&amp;_xlfn.TEXTJOIN(" ",FALSE,OFFSET(program!$B$2,0,A596+1,1,M596-1)),
IF(O596&lt;&gt;0,"LD"&amp;O596&amp;"  "&amp;CHOOSE(O596,Y596,Z596)&amp;", "&amp;AA596,
$L596&amp;" "&amp;_xlfn.TEXTJOIN(", ",TRUE,$Y596:$AA596)
)))</f>
        <v>J!=0 1, [SP+0]</v>
      </c>
      <c r="E596" s="19" t="b">
        <f t="shared" ca="1" si="192"/>
        <v>1</v>
      </c>
      <c r="F596" s="5" t="str">
        <f t="shared" ca="1" si="193"/>
        <v>do_foreach_bits</v>
      </c>
      <c r="G596" s="5">
        <f t="shared" ca="1" si="194"/>
        <v>2763</v>
      </c>
      <c r="H596" s="5" t="str">
        <f t="shared" si="195"/>
        <v>code</v>
      </c>
      <c r="I596" s="13" t="b">
        <f t="shared" si="196"/>
        <v>0</v>
      </c>
      <c r="J596" s="6">
        <f ca="1">OFFSET(program!$B$2,0,disasm!A596)</f>
        <v>2105</v>
      </c>
      <c r="K596" s="7">
        <f t="shared" ca="1" si="197"/>
        <v>5</v>
      </c>
      <c r="L596" s="7" t="str">
        <f t="shared" ca="1" si="198"/>
        <v>J!=0</v>
      </c>
      <c r="M596" s="7">
        <f t="shared" ca="1" si="199"/>
        <v>3</v>
      </c>
      <c r="N596" s="7">
        <f t="shared" ca="1" si="200"/>
        <v>2</v>
      </c>
      <c r="O596" s="7">
        <f t="shared" ca="1" si="201"/>
        <v>0</v>
      </c>
      <c r="P596" s="8">
        <f t="shared" ca="1" si="202"/>
        <v>1</v>
      </c>
      <c r="Q596" s="8">
        <f t="shared" ca="1" si="203"/>
        <v>2</v>
      </c>
      <c r="R596" s="8" t="str">
        <f t="shared" ca="1" si="204"/>
        <v/>
      </c>
      <c r="S596" s="8" t="str">
        <f t="shared" ca="1" si="205"/>
        <v>num</v>
      </c>
      <c r="T596" s="8" t="str">
        <f t="shared" ca="1" si="206"/>
        <v>num</v>
      </c>
      <c r="U596" s="8" t="str">
        <f t="shared" ca="1" si="207"/>
        <v/>
      </c>
      <c r="V596" s="7">
        <f ca="1">IF(P596="","",OFFSET(program!$B$2,0,disasm!$A596+COLUMN()-COLUMN($V596)+IF($I596,0,1)))</f>
        <v>1</v>
      </c>
      <c r="W596" s="7">
        <f ca="1">IF(Q596="","",OFFSET(program!$B$2,0,disasm!$A596+COLUMN()-COLUMN($V596)+IF($I596,0,1)))</f>
        <v>0</v>
      </c>
      <c r="X596" s="7" t="str">
        <f ca="1">IF(R596="","",OFFSET(program!$B$2,0,disasm!$A596+COLUMN()-COLUMN($V596)+IF($I596,0,1)))</f>
        <v/>
      </c>
      <c r="Y596" s="3" t="str">
        <f t="shared" ca="1" si="208"/>
        <v>1</v>
      </c>
      <c r="Z596" s="3" t="str">
        <f t="shared" ca="1" si="209"/>
        <v>[SP+0]</v>
      </c>
      <c r="AA596" s="3" t="str">
        <f t="shared" ca="1" si="210"/>
        <v/>
      </c>
      <c r="AB596" s="3" t="str">
        <f ca="1">" "
&amp;AF596
&amp;IF(AND(OR(K596=5,K596=6),MOD(INT(J596/1000),10)=1)," A2","")
&amp;IF(AND(NOT(I596),J596=109,OFFSET(program!$B$2,0,disasm!$A596+1)&gt;0,NOT(ISNUMBER(FIND(" A1 "," "&amp;AF596&amp;" "))))," AUTOLABEL","")
&amp;" "</f>
        <v xml:space="preserve">  </v>
      </c>
    </row>
    <row r="597" spans="1:32" x14ac:dyDescent="0.2">
      <c r="A597" s="1">
        <f t="shared" ca="1" si="190"/>
        <v>2863</v>
      </c>
      <c r="B597" s="2" t="str">
        <f t="shared" ca="1" si="191"/>
        <v>print_int</v>
      </c>
      <c r="C597" s="3" t="str">
        <f ca="1">_xlfn.TEXTJOIN(" ",FALSE,OFFSET(program!$B$2,0,A597,1,M597))</f>
        <v>109 3</v>
      </c>
      <c r="D597" s="4" t="str">
        <f ca="1">IF($H597="data",".dat "&amp;Y597,
IF($H597="str",".str "&amp;_xlfn.TEXTJOIN(" ",FALSE,OFFSET(program!$B$2,0,A597+1,1,M597-1)),
IF(O597&lt;&gt;0,"LD"&amp;O597&amp;"  "&amp;CHOOSE(O597,Y597,Z597)&amp;", "&amp;AA597,
$L597&amp;" "&amp;_xlfn.TEXTJOIN(", ",TRUE,$Y597:$AA597)
)))</f>
        <v>SP+  3</v>
      </c>
      <c r="E597" s="19" t="b">
        <f t="shared" ca="1" si="192"/>
        <v>0</v>
      </c>
      <c r="F597" s="5" t="str">
        <f t="shared" si="193"/>
        <v>print_int</v>
      </c>
      <c r="G597" s="5">
        <f t="shared" ca="1" si="194"/>
        <v>2863</v>
      </c>
      <c r="H597" s="5" t="str">
        <f t="shared" si="195"/>
        <v>code</v>
      </c>
      <c r="I597" s="13" t="b">
        <f t="shared" si="196"/>
        <v>0</v>
      </c>
      <c r="J597" s="6">
        <f ca="1">OFFSET(program!$B$2,0,disasm!A597)</f>
        <v>109</v>
      </c>
      <c r="K597" s="7">
        <f t="shared" ca="1" si="197"/>
        <v>9</v>
      </c>
      <c r="L597" s="7" t="str">
        <f t="shared" ca="1" si="198"/>
        <v xml:space="preserve">SP+ </v>
      </c>
      <c r="M597" s="7">
        <f t="shared" ca="1" si="199"/>
        <v>2</v>
      </c>
      <c r="N597" s="7">
        <f t="shared" ca="1" si="200"/>
        <v>1</v>
      </c>
      <c r="O597" s="7">
        <f t="shared" ca="1" si="201"/>
        <v>0</v>
      </c>
      <c r="P597" s="8">
        <f t="shared" ca="1" si="202"/>
        <v>1</v>
      </c>
      <c r="Q597" s="8" t="str">
        <f t="shared" ca="1" si="203"/>
        <v/>
      </c>
      <c r="R597" s="8" t="str">
        <f t="shared" ca="1" si="204"/>
        <v/>
      </c>
      <c r="S597" s="8" t="str">
        <f t="shared" ca="1" si="205"/>
        <v>num</v>
      </c>
      <c r="T597" s="8" t="str">
        <f t="shared" ca="1" si="206"/>
        <v/>
      </c>
      <c r="U597" s="8" t="str">
        <f t="shared" ca="1" si="207"/>
        <v/>
      </c>
      <c r="V597" s="7">
        <f ca="1">IF(P597="","",OFFSET(program!$B$2,0,disasm!$A597+COLUMN()-COLUMN($V597)+IF($I597,0,1)))</f>
        <v>3</v>
      </c>
      <c r="W597" s="7" t="str">
        <f ca="1">IF(Q597="","",OFFSET(program!$B$2,0,disasm!$A597+COLUMN()-COLUMN($V597)+IF($I597,0,1)))</f>
        <v/>
      </c>
      <c r="X597" s="7" t="str">
        <f ca="1">IF(R597="","",OFFSET(program!$B$2,0,disasm!$A597+COLUMN()-COLUMN($V597)+IF($I597,0,1)))</f>
        <v/>
      </c>
      <c r="Y597" s="3" t="str">
        <f t="shared" ca="1" si="208"/>
        <v>3</v>
      </c>
      <c r="Z597" s="3" t="str">
        <f t="shared" ca="1" si="209"/>
        <v/>
      </c>
      <c r="AA597" s="3" t="str">
        <f t="shared" ca="1" si="210"/>
        <v/>
      </c>
      <c r="AB597" s="3" t="str">
        <f ca="1">" "
&amp;AF597
&amp;IF(AND(OR(K597=5,K597=6),MOD(INT(J597/1000),10)=1)," A2","")
&amp;IF(AND(NOT(I597),J597=109,OFFSET(program!$B$2,0,disasm!$A597+1)&gt;0,NOT(ISNUMBER(FIND(" A1 "," "&amp;AF597&amp;" "))))," AUTOLABEL","")
&amp;" "</f>
        <v xml:space="preserve">  AUTOLABEL </v>
      </c>
      <c r="AD597" s="17" t="s">
        <v>284</v>
      </c>
      <c r="AE597" s="12" t="s">
        <v>283</v>
      </c>
    </row>
    <row r="598" spans="1:32" x14ac:dyDescent="0.2">
      <c r="A598" s="1">
        <f t="shared" ca="1" si="190"/>
        <v>2865</v>
      </c>
      <c r="B598" s="2" t="str">
        <f t="shared" ca="1" si="191"/>
        <v>print_int+2</v>
      </c>
      <c r="C598" s="3" t="str">
        <f ca="1">_xlfn.TEXTJOIN(" ",FALSE,OFFSET(program!$B$2,0,A598,1,M598))</f>
        <v>21208 -2 0 -1</v>
      </c>
      <c r="D598" s="4" t="str">
        <f ca="1">IF($H598="data",".dat "&amp;Y598,
IF($H598="str",".str "&amp;_xlfn.TEXTJOIN(" ",FALSE,OFFSET(program!$B$2,0,A598+1,1,M598-1)),
IF(O598&lt;&gt;0,"LD"&amp;O598&amp;"  "&amp;CHOOSE(O598,Y598,Z598)&amp;", "&amp;AA598,
$L598&amp;" "&amp;_xlfn.TEXTJOIN(", ",TRUE,$Y598:$AA598)
)))</f>
        <v>CMP= [SP-2], 0, [SP-1]</v>
      </c>
      <c r="E598" s="19" t="b">
        <f t="shared" ca="1" si="192"/>
        <v>0</v>
      </c>
      <c r="F598" s="5" t="str">
        <f t="shared" ca="1" si="193"/>
        <v>print_int</v>
      </c>
      <c r="G598" s="5">
        <f t="shared" ca="1" si="194"/>
        <v>2863</v>
      </c>
      <c r="H598" s="5" t="str">
        <f t="shared" si="195"/>
        <v>code</v>
      </c>
      <c r="I598" s="13" t="b">
        <f t="shared" si="196"/>
        <v>0</v>
      </c>
      <c r="J598" s="6">
        <f ca="1">OFFSET(program!$B$2,0,disasm!A598)</f>
        <v>21208</v>
      </c>
      <c r="K598" s="7">
        <f t="shared" ca="1" si="197"/>
        <v>8</v>
      </c>
      <c r="L598" s="7" t="str">
        <f t="shared" ca="1" si="198"/>
        <v>CMP=</v>
      </c>
      <c r="M598" s="7">
        <f t="shared" ca="1" si="199"/>
        <v>4</v>
      </c>
      <c r="N598" s="7">
        <f t="shared" ca="1" si="200"/>
        <v>3</v>
      </c>
      <c r="O598" s="7">
        <f t="shared" ca="1" si="201"/>
        <v>0</v>
      </c>
      <c r="P598" s="8">
        <f t="shared" ca="1" si="202"/>
        <v>2</v>
      </c>
      <c r="Q598" s="8">
        <f t="shared" ca="1" si="203"/>
        <v>1</v>
      </c>
      <c r="R598" s="8">
        <f t="shared" ca="1" si="204"/>
        <v>2</v>
      </c>
      <c r="S598" s="8" t="str">
        <f t="shared" ca="1" si="205"/>
        <v>num</v>
      </c>
      <c r="T598" s="8" t="str">
        <f t="shared" ca="1" si="206"/>
        <v>num</v>
      </c>
      <c r="U598" s="8" t="str">
        <f t="shared" ca="1" si="207"/>
        <v>num</v>
      </c>
      <c r="V598" s="7">
        <f ca="1">IF(P598="","",OFFSET(program!$B$2,0,disasm!$A598+COLUMN()-COLUMN($V598)+IF($I598,0,1)))</f>
        <v>-2</v>
      </c>
      <c r="W598" s="7">
        <f ca="1">IF(Q598="","",OFFSET(program!$B$2,0,disasm!$A598+COLUMN()-COLUMN($V598)+IF($I598,0,1)))</f>
        <v>0</v>
      </c>
      <c r="X598" s="7">
        <f ca="1">IF(R598="","",OFFSET(program!$B$2,0,disasm!$A598+COLUMN()-COLUMN($V598)+IF($I598,0,1)))</f>
        <v>-1</v>
      </c>
      <c r="Y598" s="3" t="str">
        <f t="shared" ca="1" si="208"/>
        <v>[SP-2]</v>
      </c>
      <c r="Z598" s="3" t="str">
        <f t="shared" ca="1" si="209"/>
        <v>0</v>
      </c>
      <c r="AA598" s="3" t="str">
        <f t="shared" ca="1" si="210"/>
        <v>[SP-1]</v>
      </c>
      <c r="AB598" s="3" t="str">
        <f ca="1">" "
&amp;AF598
&amp;IF(AND(OR(K598=5,K598=6),MOD(INT(J598/1000),10)=1)," A2","")
&amp;IF(AND(NOT(I598),J598=109,OFFSET(program!$B$2,0,disasm!$A598+1)&gt;0,NOT(ISNUMBER(FIND(" A1 "," "&amp;AF598&amp;" "))))," AUTOLABEL","")
&amp;" "</f>
        <v xml:space="preserve">  </v>
      </c>
      <c r="AD598" s="17" t="s">
        <v>290</v>
      </c>
    </row>
    <row r="599" spans="1:32" x14ac:dyDescent="0.2">
      <c r="A599" s="1">
        <f t="shared" ca="1" si="190"/>
        <v>2869</v>
      </c>
      <c r="B599" s="2" t="str">
        <f t="shared" ca="1" si="191"/>
        <v>print_int+6</v>
      </c>
      <c r="C599" s="3" t="str">
        <f ca="1">_xlfn.TEXTJOIN(" ",FALSE,OFFSET(program!$B$2,0,A599,1,M599))</f>
        <v>1205 -1 2902</v>
      </c>
      <c r="D599" s="4" t="str">
        <f ca="1">IF($H599="data",".dat "&amp;Y599,
IF($H599="str",".str "&amp;_xlfn.TEXTJOIN(" ",FALSE,OFFSET(program!$B$2,0,A599+1,1,M599-1)),
IF(O599&lt;&gt;0,"LD"&amp;O599&amp;"  "&amp;CHOOSE(O599,Y599,Z599)&amp;", "&amp;AA599,
$L599&amp;" "&amp;_xlfn.TEXTJOIN(", ",TRUE,$Y599:$AA599)
)))</f>
        <v>J!=0 [SP-1], print_int.lbl_eq_0</v>
      </c>
      <c r="E599" s="19" t="b">
        <f t="shared" ca="1" si="192"/>
        <v>0</v>
      </c>
      <c r="F599" s="5" t="str">
        <f t="shared" ca="1" si="193"/>
        <v>print_int</v>
      </c>
      <c r="G599" s="5">
        <f t="shared" ca="1" si="194"/>
        <v>2863</v>
      </c>
      <c r="H599" s="5" t="str">
        <f t="shared" si="195"/>
        <v>code</v>
      </c>
      <c r="I599" s="13" t="b">
        <f t="shared" si="196"/>
        <v>0</v>
      </c>
      <c r="J599" s="6">
        <f ca="1">OFFSET(program!$B$2,0,disasm!A599)</f>
        <v>1205</v>
      </c>
      <c r="K599" s="7">
        <f t="shared" ca="1" si="197"/>
        <v>5</v>
      </c>
      <c r="L599" s="7" t="str">
        <f t="shared" ca="1" si="198"/>
        <v>J!=0</v>
      </c>
      <c r="M599" s="7">
        <f t="shared" ca="1" si="199"/>
        <v>3</v>
      </c>
      <c r="N599" s="7">
        <f t="shared" ca="1" si="200"/>
        <v>2</v>
      </c>
      <c r="O599" s="7">
        <f t="shared" ca="1" si="201"/>
        <v>0</v>
      </c>
      <c r="P599" s="8">
        <f t="shared" ca="1" si="202"/>
        <v>2</v>
      </c>
      <c r="Q599" s="8">
        <f t="shared" ca="1" si="203"/>
        <v>1</v>
      </c>
      <c r="R599" s="8" t="str">
        <f t="shared" ca="1" si="204"/>
        <v/>
      </c>
      <c r="S599" s="8" t="str">
        <f t="shared" ca="1" si="205"/>
        <v>num</v>
      </c>
      <c r="T599" s="8" t="str">
        <f t="shared" ca="1" si="206"/>
        <v>addr</v>
      </c>
      <c r="U599" s="8" t="str">
        <f t="shared" ca="1" si="207"/>
        <v/>
      </c>
      <c r="V599" s="7">
        <f ca="1">IF(P599="","",OFFSET(program!$B$2,0,disasm!$A599+COLUMN()-COLUMN($V599)+IF($I599,0,1)))</f>
        <v>-1</v>
      </c>
      <c r="W599" s="7">
        <f ca="1">IF(Q599="","",OFFSET(program!$B$2,0,disasm!$A599+COLUMN()-COLUMN($V599)+IF($I599,0,1)))</f>
        <v>2902</v>
      </c>
      <c r="X599" s="7" t="str">
        <f ca="1">IF(R599="","",OFFSET(program!$B$2,0,disasm!$A599+COLUMN()-COLUMN($V599)+IF($I599,0,1)))</f>
        <v/>
      </c>
      <c r="Y599" s="3" t="str">
        <f t="shared" ca="1" si="208"/>
        <v>[SP-1]</v>
      </c>
      <c r="Z599" s="3" t="str">
        <f t="shared" ca="1" si="209"/>
        <v>print_int.lbl_eq_0</v>
      </c>
      <c r="AA599" s="3" t="str">
        <f t="shared" ca="1" si="210"/>
        <v/>
      </c>
      <c r="AB599" s="3" t="str">
        <f ca="1">" "
&amp;AF599
&amp;IF(AND(OR(K599=5,K599=6),MOD(INT(J599/1000),10)=1)," A2","")
&amp;IF(AND(NOT(I599),J599=109,OFFSET(program!$B$2,0,disasm!$A599+1)&gt;0,NOT(ISNUMBER(FIND(" A1 "," "&amp;AF599&amp;" "))))," AUTOLABEL","")
&amp;" "</f>
        <v xml:space="preserve">  A2 </v>
      </c>
    </row>
    <row r="600" spans="1:32" x14ac:dyDescent="0.2">
      <c r="A600" s="1">
        <f t="shared" ca="1" si="190"/>
        <v>2872</v>
      </c>
      <c r="B600" s="2" t="str">
        <f t="shared" ca="1" si="191"/>
        <v>print_int+9</v>
      </c>
      <c r="C600" s="3" t="str">
        <f ca="1">_xlfn.TEXTJOIN(" ",FALSE,OFFSET(program!$B$2,0,A600,1,M600))</f>
        <v>21207 -2 0 -1</v>
      </c>
      <c r="D600" s="4" t="str">
        <f ca="1">IF($H600="data",".dat "&amp;Y600,
IF($H600="str",".str "&amp;_xlfn.TEXTJOIN(" ",FALSE,OFFSET(program!$B$2,0,A600+1,1,M600-1)),
IF(O600&lt;&gt;0,"LD"&amp;O600&amp;"  "&amp;CHOOSE(O600,Y600,Z600)&amp;", "&amp;AA600,
$L600&amp;" "&amp;_xlfn.TEXTJOIN(", ",TRUE,$Y600:$AA600)
)))</f>
        <v>CMP&lt; [SP-2], 0, [SP-1]</v>
      </c>
      <c r="E600" s="19" t="b">
        <f t="shared" ca="1" si="192"/>
        <v>0</v>
      </c>
      <c r="F600" s="5" t="str">
        <f t="shared" ca="1" si="193"/>
        <v>print_int</v>
      </c>
      <c r="G600" s="5">
        <f t="shared" ca="1" si="194"/>
        <v>2863</v>
      </c>
      <c r="H600" s="5" t="str">
        <f t="shared" si="195"/>
        <v>code</v>
      </c>
      <c r="I600" s="13" t="b">
        <f t="shared" si="196"/>
        <v>0</v>
      </c>
      <c r="J600" s="6">
        <f ca="1">OFFSET(program!$B$2,0,disasm!A600)</f>
        <v>21207</v>
      </c>
      <c r="K600" s="7">
        <f t="shared" ca="1" si="197"/>
        <v>7</v>
      </c>
      <c r="L600" s="7" t="str">
        <f t="shared" ca="1" si="198"/>
        <v>CMP&lt;</v>
      </c>
      <c r="M600" s="7">
        <f t="shared" ca="1" si="199"/>
        <v>4</v>
      </c>
      <c r="N600" s="7">
        <f t="shared" ca="1" si="200"/>
        <v>3</v>
      </c>
      <c r="O600" s="7">
        <f t="shared" ca="1" si="201"/>
        <v>0</v>
      </c>
      <c r="P600" s="8">
        <f t="shared" ca="1" si="202"/>
        <v>2</v>
      </c>
      <c r="Q600" s="8">
        <f t="shared" ca="1" si="203"/>
        <v>1</v>
      </c>
      <c r="R600" s="8">
        <f t="shared" ca="1" si="204"/>
        <v>2</v>
      </c>
      <c r="S600" s="8" t="str">
        <f t="shared" ca="1" si="205"/>
        <v>num</v>
      </c>
      <c r="T600" s="8" t="str">
        <f t="shared" ca="1" si="206"/>
        <v>num</v>
      </c>
      <c r="U600" s="8" t="str">
        <f t="shared" ca="1" si="207"/>
        <v>num</v>
      </c>
      <c r="V600" s="7">
        <f ca="1">IF(P600="","",OFFSET(program!$B$2,0,disasm!$A600+COLUMN()-COLUMN($V600)+IF($I600,0,1)))</f>
        <v>-2</v>
      </c>
      <c r="W600" s="7">
        <f ca="1">IF(Q600="","",OFFSET(program!$B$2,0,disasm!$A600+COLUMN()-COLUMN($V600)+IF($I600,0,1)))</f>
        <v>0</v>
      </c>
      <c r="X600" s="7">
        <f ca="1">IF(R600="","",OFFSET(program!$B$2,0,disasm!$A600+COLUMN()-COLUMN($V600)+IF($I600,0,1)))</f>
        <v>-1</v>
      </c>
      <c r="Y600" s="3" t="str">
        <f t="shared" ca="1" si="208"/>
        <v>[SP-2]</v>
      </c>
      <c r="Z600" s="3" t="str">
        <f t="shared" ca="1" si="209"/>
        <v>0</v>
      </c>
      <c r="AA600" s="3" t="str">
        <f t="shared" ca="1" si="210"/>
        <v>[SP-1]</v>
      </c>
      <c r="AB600" s="3" t="str">
        <f ca="1">" "
&amp;AF600
&amp;IF(AND(OR(K600=5,K600=6),MOD(INT(J600/1000),10)=1)," A2","")
&amp;IF(AND(NOT(I600),J600=109,OFFSET(program!$B$2,0,disasm!$A600+1)&gt;0,NOT(ISNUMBER(FIND(" A1 "," "&amp;AF600&amp;" "))))," AUTOLABEL","")
&amp;" "</f>
        <v xml:space="preserve">  </v>
      </c>
    </row>
    <row r="601" spans="1:32" x14ac:dyDescent="0.2">
      <c r="A601" s="1">
        <f t="shared" ca="1" si="190"/>
        <v>2876</v>
      </c>
      <c r="B601" s="2" t="str">
        <f t="shared" ca="1" si="191"/>
        <v>print_int+13</v>
      </c>
      <c r="C601" s="3" t="str">
        <f ca="1">_xlfn.TEXTJOIN(" ",FALSE,OFFSET(program!$B$2,0,A601,1,M601))</f>
        <v>1205 -1 2882</v>
      </c>
      <c r="D601" s="4" t="str">
        <f ca="1">IF($H601="data",".dat "&amp;Y601,
IF($H601="str",".str "&amp;_xlfn.TEXTJOIN(" ",FALSE,OFFSET(program!$B$2,0,A601+1,1,M601-1)),
IF(O601&lt;&gt;0,"LD"&amp;O601&amp;"  "&amp;CHOOSE(O601,Y601,Z601)&amp;", "&amp;AA601,
$L601&amp;" "&amp;_xlfn.TEXTJOIN(", ",TRUE,$Y601:$AA601)
)))</f>
        <v>J!=0 [SP-1], print_int.lbl_neg</v>
      </c>
      <c r="E601" s="19" t="b">
        <f t="shared" ca="1" si="192"/>
        <v>0</v>
      </c>
      <c r="F601" s="5" t="str">
        <f t="shared" ca="1" si="193"/>
        <v>print_int</v>
      </c>
      <c r="G601" s="5">
        <f t="shared" ca="1" si="194"/>
        <v>2863</v>
      </c>
      <c r="H601" s="5" t="str">
        <f t="shared" si="195"/>
        <v>code</v>
      </c>
      <c r="I601" s="13" t="b">
        <f t="shared" si="196"/>
        <v>0</v>
      </c>
      <c r="J601" s="6">
        <f ca="1">OFFSET(program!$B$2,0,disasm!A601)</f>
        <v>1205</v>
      </c>
      <c r="K601" s="7">
        <f t="shared" ca="1" si="197"/>
        <v>5</v>
      </c>
      <c r="L601" s="7" t="str">
        <f t="shared" ca="1" si="198"/>
        <v>J!=0</v>
      </c>
      <c r="M601" s="7">
        <f t="shared" ca="1" si="199"/>
        <v>3</v>
      </c>
      <c r="N601" s="7">
        <f t="shared" ca="1" si="200"/>
        <v>2</v>
      </c>
      <c r="O601" s="7">
        <f t="shared" ca="1" si="201"/>
        <v>0</v>
      </c>
      <c r="P601" s="8">
        <f t="shared" ca="1" si="202"/>
        <v>2</v>
      </c>
      <c r="Q601" s="8">
        <f t="shared" ca="1" si="203"/>
        <v>1</v>
      </c>
      <c r="R601" s="8" t="str">
        <f t="shared" ca="1" si="204"/>
        <v/>
      </c>
      <c r="S601" s="8" t="str">
        <f t="shared" ca="1" si="205"/>
        <v>num</v>
      </c>
      <c r="T601" s="8" t="str">
        <f t="shared" ca="1" si="206"/>
        <v>addr</v>
      </c>
      <c r="U601" s="8" t="str">
        <f t="shared" ca="1" si="207"/>
        <v/>
      </c>
      <c r="V601" s="7">
        <f ca="1">IF(P601="","",OFFSET(program!$B$2,0,disasm!$A601+COLUMN()-COLUMN($V601)+IF($I601,0,1)))</f>
        <v>-1</v>
      </c>
      <c r="W601" s="7">
        <f ca="1">IF(Q601="","",OFFSET(program!$B$2,0,disasm!$A601+COLUMN()-COLUMN($V601)+IF($I601,0,1)))</f>
        <v>2882</v>
      </c>
      <c r="X601" s="7" t="str">
        <f ca="1">IF(R601="","",OFFSET(program!$B$2,0,disasm!$A601+COLUMN()-COLUMN($V601)+IF($I601,0,1)))</f>
        <v/>
      </c>
      <c r="Y601" s="3" t="str">
        <f t="shared" ca="1" si="208"/>
        <v>[SP-1]</v>
      </c>
      <c r="Z601" s="3" t="str">
        <f t="shared" ca="1" si="209"/>
        <v>print_int.lbl_neg</v>
      </c>
      <c r="AA601" s="3" t="str">
        <f t="shared" ca="1" si="210"/>
        <v/>
      </c>
      <c r="AB601" s="3" t="str">
        <f ca="1">" "
&amp;AF601
&amp;IF(AND(OR(K601=5,K601=6),MOD(INT(J601/1000),10)=1)," A2","")
&amp;IF(AND(NOT(I601),J601=109,OFFSET(program!$B$2,0,disasm!$A601+1)&gt;0,NOT(ISNUMBER(FIND(" A1 "," "&amp;AF601&amp;" "))))," AUTOLABEL","")
&amp;" "</f>
        <v xml:space="preserve">  A2 </v>
      </c>
      <c r="AD601" s="17" t="s">
        <v>262</v>
      </c>
    </row>
    <row r="602" spans="1:32" x14ac:dyDescent="0.2">
      <c r="A602" s="1">
        <f t="shared" ca="1" si="190"/>
        <v>2879</v>
      </c>
      <c r="B602" s="2" t="str">
        <f t="shared" ca="1" si="191"/>
        <v>print_int+16</v>
      </c>
      <c r="C602" s="3" t="str">
        <f ca="1">_xlfn.TEXTJOIN(" ",FALSE,OFFSET(program!$B$2,0,A602,1,M602))</f>
        <v>1105 1 2888</v>
      </c>
      <c r="D602" s="4" t="str">
        <f ca="1">IF($H602="data",".dat "&amp;Y602,
IF($H602="str",".str "&amp;_xlfn.TEXTJOIN(" ",FALSE,OFFSET(program!$B$2,0,A602+1,1,M602-1)),
IF(O602&lt;&gt;0,"LD"&amp;O602&amp;"  "&amp;CHOOSE(O602,Y602,Z602)&amp;", "&amp;AA602,
$L602&amp;" "&amp;_xlfn.TEXTJOIN(", ",TRUE,$Y602:$AA602)
)))</f>
        <v>J!=0 1, print_int.lbl_pos</v>
      </c>
      <c r="E602" s="19" t="b">
        <f t="shared" ca="1" si="192"/>
        <v>0</v>
      </c>
      <c r="F602" s="5" t="str">
        <f t="shared" ca="1" si="193"/>
        <v>print_int</v>
      </c>
      <c r="G602" s="5">
        <f t="shared" ca="1" si="194"/>
        <v>2863</v>
      </c>
      <c r="H602" s="5" t="str">
        <f t="shared" si="195"/>
        <v>code</v>
      </c>
      <c r="I602" s="13" t="b">
        <f t="shared" si="196"/>
        <v>0</v>
      </c>
      <c r="J602" s="6">
        <f ca="1">OFFSET(program!$B$2,0,disasm!A602)</f>
        <v>1105</v>
      </c>
      <c r="K602" s="7">
        <f t="shared" ca="1" si="197"/>
        <v>5</v>
      </c>
      <c r="L602" s="7" t="str">
        <f t="shared" ca="1" si="198"/>
        <v>J!=0</v>
      </c>
      <c r="M602" s="7">
        <f t="shared" ca="1" si="199"/>
        <v>3</v>
      </c>
      <c r="N602" s="7">
        <f t="shared" ca="1" si="200"/>
        <v>2</v>
      </c>
      <c r="O602" s="7">
        <f t="shared" ca="1" si="201"/>
        <v>0</v>
      </c>
      <c r="P602" s="8">
        <f t="shared" ca="1" si="202"/>
        <v>1</v>
      </c>
      <c r="Q602" s="8">
        <f t="shared" ca="1" si="203"/>
        <v>1</v>
      </c>
      <c r="R602" s="8" t="str">
        <f t="shared" ca="1" si="204"/>
        <v/>
      </c>
      <c r="S602" s="8" t="str">
        <f t="shared" ca="1" si="205"/>
        <v>num</v>
      </c>
      <c r="T602" s="8" t="str">
        <f t="shared" ca="1" si="206"/>
        <v>addr</v>
      </c>
      <c r="U602" s="8" t="str">
        <f t="shared" ca="1" si="207"/>
        <v/>
      </c>
      <c r="V602" s="7">
        <f ca="1">IF(P602="","",OFFSET(program!$B$2,0,disasm!$A602+COLUMN()-COLUMN($V602)+IF($I602,0,1)))</f>
        <v>1</v>
      </c>
      <c r="W602" s="7">
        <f ca="1">IF(Q602="","",OFFSET(program!$B$2,0,disasm!$A602+COLUMN()-COLUMN($V602)+IF($I602,0,1)))</f>
        <v>2888</v>
      </c>
      <c r="X602" s="7" t="str">
        <f ca="1">IF(R602="","",OFFSET(program!$B$2,0,disasm!$A602+COLUMN()-COLUMN($V602)+IF($I602,0,1)))</f>
        <v/>
      </c>
      <c r="Y602" s="3" t="str">
        <f t="shared" ca="1" si="208"/>
        <v>1</v>
      </c>
      <c r="Z602" s="3" t="str">
        <f t="shared" ca="1" si="209"/>
        <v>print_int.lbl_pos</v>
      </c>
      <c r="AA602" s="3" t="str">
        <f t="shared" ca="1" si="210"/>
        <v/>
      </c>
      <c r="AB602" s="3" t="str">
        <f ca="1">" "
&amp;AF602
&amp;IF(AND(OR(K602=5,K602=6),MOD(INT(J602/1000),10)=1)," A2","")
&amp;IF(AND(NOT(I602),J602=109,OFFSET(program!$B$2,0,disasm!$A602+1)&gt;0,NOT(ISNUMBER(FIND(" A1 "," "&amp;AF602&amp;" "))))," AUTOLABEL","")
&amp;" "</f>
        <v xml:space="preserve">  A2 </v>
      </c>
      <c r="AD602" s="17" t="s">
        <v>288</v>
      </c>
    </row>
    <row r="603" spans="1:32" x14ac:dyDescent="0.2">
      <c r="A603" s="1">
        <f t="shared" ca="1" si="190"/>
        <v>2882</v>
      </c>
      <c r="B603" s="2" t="str">
        <f t="shared" ca="1" si="191"/>
        <v>print_int.lbl_neg</v>
      </c>
      <c r="C603" s="3" t="str">
        <f ca="1">_xlfn.TEXTJOIN(" ",FALSE,OFFSET(program!$B$2,0,A603,1,M603))</f>
        <v>104 45</v>
      </c>
      <c r="D603" s="4" t="str">
        <f ca="1">IF($H603="data",".dat "&amp;Y603,
IF($H603="str",".str "&amp;_xlfn.TEXTJOIN(" ",FALSE,OFFSET(program!$B$2,0,A603+1,1,M603-1)),
IF(O603&lt;&gt;0,"LD"&amp;O603&amp;"  "&amp;CHOOSE(O603,Y603,Z603)&amp;", "&amp;AA603,
$L603&amp;" "&amp;_xlfn.TEXTJOIN(", ",TRUE,$Y603:$AA603)
)))</f>
        <v>OUT  '-'</v>
      </c>
      <c r="E603" s="19" t="b">
        <f t="shared" ca="1" si="192"/>
        <v>0</v>
      </c>
      <c r="F603" s="5" t="str">
        <f t="shared" ca="1" si="193"/>
        <v>print_int</v>
      </c>
      <c r="G603" s="5">
        <f t="shared" ca="1" si="194"/>
        <v>2863</v>
      </c>
      <c r="H603" s="5" t="str">
        <f t="shared" si="195"/>
        <v>code</v>
      </c>
      <c r="I603" s="13" t="b">
        <f t="shared" si="196"/>
        <v>0</v>
      </c>
      <c r="J603" s="6">
        <f ca="1">OFFSET(program!$B$2,0,disasm!A603)</f>
        <v>104</v>
      </c>
      <c r="K603" s="7">
        <f t="shared" ca="1" si="197"/>
        <v>4</v>
      </c>
      <c r="L603" s="7" t="str">
        <f t="shared" ca="1" si="198"/>
        <v xml:space="preserve">OUT </v>
      </c>
      <c r="M603" s="7">
        <f t="shared" ca="1" si="199"/>
        <v>2</v>
      </c>
      <c r="N603" s="7">
        <f t="shared" ca="1" si="200"/>
        <v>1</v>
      </c>
      <c r="O603" s="7">
        <f t="shared" ca="1" si="201"/>
        <v>0</v>
      </c>
      <c r="P603" s="8">
        <f t="shared" ca="1" si="202"/>
        <v>1</v>
      </c>
      <c r="Q603" s="8" t="str">
        <f t="shared" ca="1" si="203"/>
        <v/>
      </c>
      <c r="R603" s="8" t="str">
        <f t="shared" ca="1" si="204"/>
        <v/>
      </c>
      <c r="S603" s="8" t="str">
        <f t="shared" ca="1" si="205"/>
        <v>char</v>
      </c>
      <c r="T603" s="8" t="str">
        <f t="shared" ca="1" si="206"/>
        <v/>
      </c>
      <c r="U603" s="8" t="str">
        <f t="shared" ca="1" si="207"/>
        <v/>
      </c>
      <c r="V603" s="7">
        <f ca="1">IF(P603="","",OFFSET(program!$B$2,0,disasm!$A603+COLUMN()-COLUMN($V603)+IF($I603,0,1)))</f>
        <v>45</v>
      </c>
      <c r="W603" s="7" t="str">
        <f ca="1">IF(Q603="","",OFFSET(program!$B$2,0,disasm!$A603+COLUMN()-COLUMN($V603)+IF($I603,0,1)))</f>
        <v/>
      </c>
      <c r="X603" s="7" t="str">
        <f ca="1">IF(R603="","",OFFSET(program!$B$2,0,disasm!$A603+COLUMN()-COLUMN($V603)+IF($I603,0,1)))</f>
        <v/>
      </c>
      <c r="Y603" s="3" t="str">
        <f t="shared" ca="1" si="208"/>
        <v>'-'</v>
      </c>
      <c r="Z603" s="3" t="str">
        <f t="shared" ca="1" si="209"/>
        <v/>
      </c>
      <c r="AA603" s="3" t="str">
        <f t="shared" ca="1" si="210"/>
        <v/>
      </c>
      <c r="AB603" s="3" t="str">
        <f ca="1">" "
&amp;AF603
&amp;IF(AND(OR(K603=5,K603=6),MOD(INT(J603/1000),10)=1)," A2","")
&amp;IF(AND(NOT(I603),J603=109,OFFSET(program!$B$2,0,disasm!$A603+1)&gt;0,NOT(ISNUMBER(FIND(" A1 "," "&amp;AF603&amp;" "))))," AUTOLABEL","")
&amp;" "</f>
        <v xml:space="preserve"> C1 </v>
      </c>
      <c r="AC603" s="17" t="s">
        <v>286</v>
      </c>
      <c r="AD603" s="17" t="s">
        <v>289</v>
      </c>
      <c r="AE603" s="12"/>
      <c r="AF603" s="12" t="s">
        <v>26</v>
      </c>
    </row>
    <row r="604" spans="1:32" x14ac:dyDescent="0.2">
      <c r="A604" s="1">
        <f t="shared" ca="1" si="190"/>
        <v>2884</v>
      </c>
      <c r="B604" s="2" t="str">
        <f t="shared" ca="1" si="191"/>
        <v>print_int+21</v>
      </c>
      <c r="C604" s="3" t="str">
        <f ca="1">_xlfn.TEXTJOIN(" ",FALSE,OFFSET(program!$B$2,0,A604,1,M604))</f>
        <v>21202 -2 -1 -2</v>
      </c>
      <c r="D604" s="4" t="str">
        <f ca="1">IF($H604="data",".dat "&amp;Y604,
IF($H604="str",".str "&amp;_xlfn.TEXTJOIN(" ",FALSE,OFFSET(program!$B$2,0,A604+1,1,M604-1)),
IF(O604&lt;&gt;0,"LD"&amp;O604&amp;"  "&amp;CHOOSE(O604,Y604,Z604)&amp;", "&amp;AA604,
$L604&amp;" "&amp;_xlfn.TEXTJOIN(", ",TRUE,$Y604:$AA604)
)))</f>
        <v>MUL  [SP-2], -1, [SP-2]</v>
      </c>
      <c r="E604" s="19" t="b">
        <f t="shared" ca="1" si="192"/>
        <v>0</v>
      </c>
      <c r="F604" s="5" t="str">
        <f t="shared" ca="1" si="193"/>
        <v>print_int</v>
      </c>
      <c r="G604" s="5">
        <f t="shared" ca="1" si="194"/>
        <v>2863</v>
      </c>
      <c r="H604" s="5" t="str">
        <f t="shared" si="195"/>
        <v>code</v>
      </c>
      <c r="I604" s="13" t="b">
        <f t="shared" si="196"/>
        <v>0</v>
      </c>
      <c r="J604" s="6">
        <f ca="1">OFFSET(program!$B$2,0,disasm!A604)</f>
        <v>21202</v>
      </c>
      <c r="K604" s="7">
        <f t="shared" ca="1" si="197"/>
        <v>2</v>
      </c>
      <c r="L604" s="7" t="str">
        <f t="shared" ca="1" si="198"/>
        <v xml:space="preserve">MUL </v>
      </c>
      <c r="M604" s="7">
        <f t="shared" ca="1" si="199"/>
        <v>4</v>
      </c>
      <c r="N604" s="7">
        <f t="shared" ca="1" si="200"/>
        <v>3</v>
      </c>
      <c r="O604" s="7">
        <f t="shared" ca="1" si="201"/>
        <v>0</v>
      </c>
      <c r="P604" s="8">
        <f t="shared" ca="1" si="202"/>
        <v>2</v>
      </c>
      <c r="Q604" s="8">
        <f t="shared" ca="1" si="203"/>
        <v>1</v>
      </c>
      <c r="R604" s="8">
        <f t="shared" ca="1" si="204"/>
        <v>2</v>
      </c>
      <c r="S604" s="8" t="str">
        <f t="shared" ca="1" si="205"/>
        <v>num</v>
      </c>
      <c r="T604" s="8" t="str">
        <f t="shared" ca="1" si="206"/>
        <v>num</v>
      </c>
      <c r="U604" s="8" t="str">
        <f t="shared" ca="1" si="207"/>
        <v>num</v>
      </c>
      <c r="V604" s="7">
        <f ca="1">IF(P604="","",OFFSET(program!$B$2,0,disasm!$A604+COLUMN()-COLUMN($V604)+IF($I604,0,1)))</f>
        <v>-2</v>
      </c>
      <c r="W604" s="7">
        <f ca="1">IF(Q604="","",OFFSET(program!$B$2,0,disasm!$A604+COLUMN()-COLUMN($V604)+IF($I604,0,1)))</f>
        <v>-1</v>
      </c>
      <c r="X604" s="7">
        <f ca="1">IF(R604="","",OFFSET(program!$B$2,0,disasm!$A604+COLUMN()-COLUMN($V604)+IF($I604,0,1)))</f>
        <v>-2</v>
      </c>
      <c r="Y604" s="3" t="str">
        <f t="shared" ca="1" si="208"/>
        <v>[SP-2]</v>
      </c>
      <c r="Z604" s="3" t="str">
        <f t="shared" ca="1" si="209"/>
        <v>-1</v>
      </c>
      <c r="AA604" s="3" t="str">
        <f t="shared" ca="1" si="210"/>
        <v>[SP-2]</v>
      </c>
      <c r="AB604" s="3" t="str">
        <f ca="1">" "
&amp;AF604
&amp;IF(AND(OR(K604=5,K604=6),MOD(INT(J604/1000),10)=1)," A2","")
&amp;IF(AND(NOT(I604),J604=109,OFFSET(program!$B$2,0,disasm!$A604+1)&gt;0,NOT(ISNUMBER(FIND(" A1 "," "&amp;AF604&amp;" "))))," AUTOLABEL","")
&amp;" "</f>
        <v xml:space="preserve">  </v>
      </c>
      <c r="AD604" s="17" t="s">
        <v>36</v>
      </c>
    </row>
    <row r="605" spans="1:32" x14ac:dyDescent="0.2">
      <c r="A605" s="1">
        <f t="shared" ca="1" si="190"/>
        <v>2888</v>
      </c>
      <c r="B605" s="2" t="str">
        <f t="shared" ca="1" si="191"/>
        <v>print_int.lbl_pos</v>
      </c>
      <c r="C605" s="3" t="str">
        <f ca="1">_xlfn.TEXTJOIN(" ",FALSE,OFFSET(program!$B$2,0,A605,1,M605))</f>
        <v>22102 1 -2 1</v>
      </c>
      <c r="D605" s="4" t="str">
        <f ca="1">IF($H605="data",".dat "&amp;Y605,
IF($H605="str",".str "&amp;_xlfn.TEXTJOIN(" ",FALSE,OFFSET(program!$B$2,0,A605+1,1,M605-1)),
IF(O605&lt;&gt;0,"LD"&amp;O605&amp;"  "&amp;CHOOSE(O605,Y605,Z605)&amp;", "&amp;AA605,
$L605&amp;" "&amp;_xlfn.TEXTJOIN(", ",TRUE,$Y605:$AA605)
)))</f>
        <v>LD2  [SP-2], [SP+1]</v>
      </c>
      <c r="E605" s="19" t="b">
        <f t="shared" ca="1" si="192"/>
        <v>0</v>
      </c>
      <c r="F605" s="5" t="str">
        <f t="shared" ca="1" si="193"/>
        <v>print_int</v>
      </c>
      <c r="G605" s="5">
        <f t="shared" ca="1" si="194"/>
        <v>2863</v>
      </c>
      <c r="H605" s="5" t="str">
        <f t="shared" si="195"/>
        <v>code</v>
      </c>
      <c r="I605" s="13" t="b">
        <f t="shared" si="196"/>
        <v>0</v>
      </c>
      <c r="J605" s="6">
        <f ca="1">OFFSET(program!$B$2,0,disasm!A605)</f>
        <v>22102</v>
      </c>
      <c r="K605" s="7">
        <f t="shared" ca="1" si="197"/>
        <v>2</v>
      </c>
      <c r="L605" s="7" t="str">
        <f t="shared" ca="1" si="198"/>
        <v xml:space="preserve">MUL </v>
      </c>
      <c r="M605" s="7">
        <f t="shared" ca="1" si="199"/>
        <v>4</v>
      </c>
      <c r="N605" s="7">
        <f t="shared" ca="1" si="200"/>
        <v>3</v>
      </c>
      <c r="O605" s="7">
        <f t="shared" ca="1" si="201"/>
        <v>2</v>
      </c>
      <c r="P605" s="8">
        <f t="shared" ca="1" si="202"/>
        <v>1</v>
      </c>
      <c r="Q605" s="8">
        <f t="shared" ca="1" si="203"/>
        <v>2</v>
      </c>
      <c r="R605" s="8">
        <f t="shared" ca="1" si="204"/>
        <v>2</v>
      </c>
      <c r="S605" s="8" t="str">
        <f t="shared" ca="1" si="205"/>
        <v>num</v>
      </c>
      <c r="T605" s="8" t="str">
        <f t="shared" ca="1" si="206"/>
        <v>num</v>
      </c>
      <c r="U605" s="8" t="str">
        <f t="shared" ca="1" si="207"/>
        <v>num</v>
      </c>
      <c r="V605" s="7">
        <f ca="1">IF(P605="","",OFFSET(program!$B$2,0,disasm!$A605+COLUMN()-COLUMN($V605)+IF($I605,0,1)))</f>
        <v>1</v>
      </c>
      <c r="W605" s="7">
        <f ca="1">IF(Q605="","",OFFSET(program!$B$2,0,disasm!$A605+COLUMN()-COLUMN($V605)+IF($I605,0,1)))</f>
        <v>-2</v>
      </c>
      <c r="X605" s="7">
        <f ca="1">IF(R605="","",OFFSET(program!$B$2,0,disasm!$A605+COLUMN()-COLUMN($V605)+IF($I605,0,1)))</f>
        <v>1</v>
      </c>
      <c r="Y605" s="3" t="str">
        <f t="shared" ca="1" si="208"/>
        <v>1</v>
      </c>
      <c r="Z605" s="3" t="str">
        <f t="shared" ca="1" si="209"/>
        <v>[SP-2]</v>
      </c>
      <c r="AA605" s="3" t="str">
        <f t="shared" ca="1" si="210"/>
        <v>[SP+1]</v>
      </c>
      <c r="AB605" s="3" t="str">
        <f ca="1">" "
&amp;AF605
&amp;IF(AND(OR(K605=5,K605=6),MOD(INT(J605/1000),10)=1)," A2","")
&amp;IF(AND(NOT(I605),J605=109,OFFSET(program!$B$2,0,disasm!$A605+1)&gt;0,NOT(ISNUMBER(FIND(" A1 "," "&amp;AF605&amp;" "))))," AUTOLABEL","")
&amp;" "</f>
        <v xml:space="preserve">  </v>
      </c>
      <c r="AC605" s="17" t="s">
        <v>287</v>
      </c>
      <c r="AD605" s="17" t="s">
        <v>293</v>
      </c>
    </row>
    <row r="606" spans="1:32" x14ac:dyDescent="0.2">
      <c r="A606" s="1">
        <f t="shared" ca="1" si="190"/>
        <v>2892</v>
      </c>
      <c r="B606" s="2" t="str">
        <f t="shared" ca="1" si="191"/>
        <v>print_int+29</v>
      </c>
      <c r="C606" s="3" t="str">
        <f ca="1">_xlfn.TEXTJOIN(" ",FALSE,OFFSET(program!$B$2,0,A606,1,M606))</f>
        <v>21101 0 2899 0</v>
      </c>
      <c r="D606" s="4" t="str">
        <f ca="1">IF($H606="data",".dat "&amp;Y606,
IF($H606="str",".str "&amp;_xlfn.TEXTJOIN(" ",FALSE,OFFSET(program!$B$2,0,A606+1,1,M606-1)),
IF(O606&lt;&gt;0,"LD"&amp;O606&amp;"  "&amp;CHOOSE(O606,Y606,Z606)&amp;", "&amp;AA606,
$L606&amp;" "&amp;_xlfn.TEXTJOIN(", ",TRUE,$Y606:$AA606)
)))</f>
        <v>LD2  print_int+36, [SP+0]</v>
      </c>
      <c r="E606" s="19" t="b">
        <f t="shared" ca="1" si="192"/>
        <v>0</v>
      </c>
      <c r="F606" s="5" t="str">
        <f t="shared" ca="1" si="193"/>
        <v>print_int</v>
      </c>
      <c r="G606" s="5">
        <f t="shared" ca="1" si="194"/>
        <v>2863</v>
      </c>
      <c r="H606" s="5" t="str">
        <f t="shared" si="195"/>
        <v>code</v>
      </c>
      <c r="I606" s="13" t="b">
        <f t="shared" si="196"/>
        <v>0</v>
      </c>
      <c r="J606" s="6">
        <f ca="1">OFFSET(program!$B$2,0,disasm!A606)</f>
        <v>21101</v>
      </c>
      <c r="K606" s="7">
        <f t="shared" ca="1" si="197"/>
        <v>1</v>
      </c>
      <c r="L606" s="7" t="str">
        <f t="shared" ca="1" si="198"/>
        <v xml:space="preserve">ADD </v>
      </c>
      <c r="M606" s="7">
        <f t="shared" ca="1" si="199"/>
        <v>4</v>
      </c>
      <c r="N606" s="7">
        <f t="shared" ca="1" si="200"/>
        <v>3</v>
      </c>
      <c r="O606" s="7">
        <f t="shared" ca="1" si="201"/>
        <v>2</v>
      </c>
      <c r="P606" s="8">
        <f t="shared" ca="1" si="202"/>
        <v>1</v>
      </c>
      <c r="Q606" s="8">
        <f t="shared" ca="1" si="203"/>
        <v>1</v>
      </c>
      <c r="R606" s="8">
        <f t="shared" ca="1" si="204"/>
        <v>2</v>
      </c>
      <c r="S606" s="8" t="str">
        <f t="shared" ca="1" si="205"/>
        <v>num</v>
      </c>
      <c r="T606" s="8" t="str">
        <f t="shared" ca="1" si="206"/>
        <v>addr</v>
      </c>
      <c r="U606" s="8" t="str">
        <f t="shared" ca="1" si="207"/>
        <v>num</v>
      </c>
      <c r="V606" s="7">
        <f ca="1">IF(P606="","",OFFSET(program!$B$2,0,disasm!$A606+COLUMN()-COLUMN($V606)+IF($I606,0,1)))</f>
        <v>0</v>
      </c>
      <c r="W606" s="7">
        <f ca="1">IF(Q606="","",OFFSET(program!$B$2,0,disasm!$A606+COLUMN()-COLUMN($V606)+IF($I606,0,1)))</f>
        <v>2899</v>
      </c>
      <c r="X606" s="7">
        <f ca="1">IF(R606="","",OFFSET(program!$B$2,0,disasm!$A606+COLUMN()-COLUMN($V606)+IF($I606,0,1)))</f>
        <v>0</v>
      </c>
      <c r="Y606" s="3" t="str">
        <f t="shared" ca="1" si="208"/>
        <v>0</v>
      </c>
      <c r="Z606" s="3" t="str">
        <f t="shared" ca="1" si="209"/>
        <v>print_int+36</v>
      </c>
      <c r="AA606" s="3" t="str">
        <f t="shared" ca="1" si="210"/>
        <v>[SP+0]</v>
      </c>
      <c r="AB606" s="3" t="str">
        <f ca="1">" "
&amp;AF606
&amp;IF(AND(OR(K606=5,K606=6),MOD(INT(J606/1000),10)=1)," A2","")
&amp;IF(AND(NOT(I606),J606=109,OFFSET(program!$B$2,0,disasm!$A606+1)&gt;0,NOT(ISNUMBER(FIND(" A1 "," "&amp;AF606&amp;" "))))," AUTOLABEL","")
&amp;" "</f>
        <v xml:space="preserve"> A2 </v>
      </c>
      <c r="AF606" s="12" t="s">
        <v>19</v>
      </c>
    </row>
    <row r="607" spans="1:32" x14ac:dyDescent="0.2">
      <c r="A607" s="1">
        <f t="shared" ca="1" si="190"/>
        <v>2896</v>
      </c>
      <c r="B607" s="2" t="str">
        <f t="shared" ca="1" si="191"/>
        <v>print_int+33</v>
      </c>
      <c r="C607" s="3" t="str">
        <f ca="1">_xlfn.TEXTJOIN(" ",FALSE,OFFSET(program!$B$2,0,A607,1,M607))</f>
        <v>1106 0 2909</v>
      </c>
      <c r="D607" s="4" t="str">
        <f ca="1">IF($H607="data",".dat "&amp;Y607,
IF($H607="str",".str "&amp;_xlfn.TEXTJOIN(" ",FALSE,OFFSET(program!$B$2,0,A607+1,1,M607-1)),
IF(O607&lt;&gt;0,"LD"&amp;O607&amp;"  "&amp;CHOOSE(O607,Y607,Z607)&amp;", "&amp;AA607,
$L607&amp;" "&amp;_xlfn.TEXTJOIN(", ",TRUE,$Y607:$AA607)
)))</f>
        <v>J=0  0, fun2909</v>
      </c>
      <c r="E607" s="19" t="b">
        <f t="shared" ca="1" si="192"/>
        <v>0</v>
      </c>
      <c r="F607" s="5" t="str">
        <f t="shared" ca="1" si="193"/>
        <v>print_int</v>
      </c>
      <c r="G607" s="5">
        <f t="shared" ca="1" si="194"/>
        <v>2863</v>
      </c>
      <c r="H607" s="5" t="str">
        <f t="shared" si="195"/>
        <v>code</v>
      </c>
      <c r="I607" s="13" t="b">
        <f t="shared" si="196"/>
        <v>0</v>
      </c>
      <c r="J607" s="6">
        <f ca="1">OFFSET(program!$B$2,0,disasm!A607)</f>
        <v>1106</v>
      </c>
      <c r="K607" s="7">
        <f t="shared" ca="1" si="197"/>
        <v>6</v>
      </c>
      <c r="L607" s="7" t="str">
        <f t="shared" ca="1" si="198"/>
        <v xml:space="preserve">J=0 </v>
      </c>
      <c r="M607" s="7">
        <f t="shared" ca="1" si="199"/>
        <v>3</v>
      </c>
      <c r="N607" s="7">
        <f t="shared" ca="1" si="200"/>
        <v>2</v>
      </c>
      <c r="O607" s="7">
        <f t="shared" ca="1" si="201"/>
        <v>0</v>
      </c>
      <c r="P607" s="8">
        <f t="shared" ca="1" si="202"/>
        <v>1</v>
      </c>
      <c r="Q607" s="8">
        <f t="shared" ca="1" si="203"/>
        <v>1</v>
      </c>
      <c r="R607" s="8" t="str">
        <f t="shared" ca="1" si="204"/>
        <v/>
      </c>
      <c r="S607" s="8" t="str">
        <f t="shared" ca="1" si="205"/>
        <v>num</v>
      </c>
      <c r="T607" s="8" t="str">
        <f t="shared" ca="1" si="206"/>
        <v>addr</v>
      </c>
      <c r="U607" s="8" t="str">
        <f t="shared" ca="1" si="207"/>
        <v/>
      </c>
      <c r="V607" s="7">
        <f ca="1">IF(P607="","",OFFSET(program!$B$2,0,disasm!$A607+COLUMN()-COLUMN($V607)+IF($I607,0,1)))</f>
        <v>0</v>
      </c>
      <c r="W607" s="7">
        <f ca="1">IF(Q607="","",OFFSET(program!$B$2,0,disasm!$A607+COLUMN()-COLUMN($V607)+IF($I607,0,1)))</f>
        <v>2909</v>
      </c>
      <c r="X607" s="7" t="str">
        <f ca="1">IF(R607="","",OFFSET(program!$B$2,0,disasm!$A607+COLUMN()-COLUMN($V607)+IF($I607,0,1)))</f>
        <v/>
      </c>
      <c r="Y607" s="3" t="str">
        <f t="shared" ca="1" si="208"/>
        <v>0</v>
      </c>
      <c r="Z607" s="3" t="str">
        <f t="shared" ca="1" si="209"/>
        <v>fun2909</v>
      </c>
      <c r="AA607" s="3" t="str">
        <f t="shared" ca="1" si="210"/>
        <v/>
      </c>
      <c r="AB607" s="3" t="str">
        <f ca="1">" "
&amp;AF607
&amp;IF(AND(OR(K607=5,K607=6),MOD(INT(J607/1000),10)=1)," A2","")
&amp;IF(AND(NOT(I607),J607=109,OFFSET(program!$B$2,0,disasm!$A607+1)&gt;0,NOT(ISNUMBER(FIND(" A1 "," "&amp;AF607&amp;" "))))," AUTOLABEL","")
&amp;" "</f>
        <v xml:space="preserve">  A2 </v>
      </c>
      <c r="AD607" s="17" t="s">
        <v>291</v>
      </c>
    </row>
    <row r="608" spans="1:32" x14ac:dyDescent="0.2">
      <c r="A608" s="1">
        <f t="shared" ca="1" si="190"/>
        <v>2899</v>
      </c>
      <c r="B608" s="2" t="str">
        <f t="shared" ca="1" si="191"/>
        <v>print_int+36</v>
      </c>
      <c r="C608" s="3" t="str">
        <f ca="1">_xlfn.TEXTJOIN(" ",FALSE,OFFSET(program!$B$2,0,A608,1,M608))</f>
        <v>1106 0 2904</v>
      </c>
      <c r="D608" s="4" t="str">
        <f ca="1">IF($H608="data",".dat "&amp;Y608,
IF($H608="str",".str "&amp;_xlfn.TEXTJOIN(" ",FALSE,OFFSET(program!$B$2,0,A608+1,1,M608-1)),
IF(O608&lt;&gt;0,"LD"&amp;O608&amp;"  "&amp;CHOOSE(O608,Y608,Z608)&amp;", "&amp;AA608,
$L608&amp;" "&amp;_xlfn.TEXTJOIN(", ",TRUE,$Y608:$AA608)
)))</f>
        <v>J=0  0, print_int.return</v>
      </c>
      <c r="E608" s="19" t="b">
        <f t="shared" ca="1" si="192"/>
        <v>0</v>
      </c>
      <c r="F608" s="5" t="str">
        <f t="shared" ca="1" si="193"/>
        <v>print_int</v>
      </c>
      <c r="G608" s="5">
        <f t="shared" ca="1" si="194"/>
        <v>2863</v>
      </c>
      <c r="H608" s="5" t="str">
        <f t="shared" si="195"/>
        <v>code</v>
      </c>
      <c r="I608" s="13" t="b">
        <f t="shared" si="196"/>
        <v>0</v>
      </c>
      <c r="J608" s="6">
        <f ca="1">OFFSET(program!$B$2,0,disasm!A608)</f>
        <v>1106</v>
      </c>
      <c r="K608" s="7">
        <f t="shared" ca="1" si="197"/>
        <v>6</v>
      </c>
      <c r="L608" s="7" t="str">
        <f t="shared" ca="1" si="198"/>
        <v xml:space="preserve">J=0 </v>
      </c>
      <c r="M608" s="7">
        <f t="shared" ca="1" si="199"/>
        <v>3</v>
      </c>
      <c r="N608" s="7">
        <f t="shared" ca="1" si="200"/>
        <v>2</v>
      </c>
      <c r="O608" s="7">
        <f t="shared" ca="1" si="201"/>
        <v>0</v>
      </c>
      <c r="P608" s="8">
        <f t="shared" ca="1" si="202"/>
        <v>1</v>
      </c>
      <c r="Q608" s="8">
        <f t="shared" ca="1" si="203"/>
        <v>1</v>
      </c>
      <c r="R608" s="8" t="str">
        <f t="shared" ca="1" si="204"/>
        <v/>
      </c>
      <c r="S608" s="8" t="str">
        <f t="shared" ca="1" si="205"/>
        <v>num</v>
      </c>
      <c r="T608" s="8" t="str">
        <f t="shared" ca="1" si="206"/>
        <v>addr</v>
      </c>
      <c r="U608" s="8" t="str">
        <f t="shared" ca="1" si="207"/>
        <v/>
      </c>
      <c r="V608" s="7">
        <f ca="1">IF(P608="","",OFFSET(program!$B$2,0,disasm!$A608+COLUMN()-COLUMN($V608)+IF($I608,0,1)))</f>
        <v>0</v>
      </c>
      <c r="W608" s="7">
        <f ca="1">IF(Q608="","",OFFSET(program!$B$2,0,disasm!$A608+COLUMN()-COLUMN($V608)+IF($I608,0,1)))</f>
        <v>2904</v>
      </c>
      <c r="X608" s="7" t="str">
        <f ca="1">IF(R608="","",OFFSET(program!$B$2,0,disasm!$A608+COLUMN()-COLUMN($V608)+IF($I608,0,1)))</f>
        <v/>
      </c>
      <c r="Y608" s="3" t="str">
        <f t="shared" ca="1" si="208"/>
        <v>0</v>
      </c>
      <c r="Z608" s="3" t="str">
        <f t="shared" ca="1" si="209"/>
        <v>print_int.return</v>
      </c>
      <c r="AA608" s="3" t="str">
        <f t="shared" ca="1" si="210"/>
        <v/>
      </c>
      <c r="AB608" s="3" t="str">
        <f ca="1">" "
&amp;AF608
&amp;IF(AND(OR(K608=5,K608=6),MOD(INT(J608/1000),10)=1)," A2","")
&amp;IF(AND(NOT(I608),J608=109,OFFSET(program!$B$2,0,disasm!$A608+1)&gt;0,NOT(ISNUMBER(FIND(" A1 "," "&amp;AF608&amp;" "))))," AUTOLABEL","")
&amp;" "</f>
        <v xml:space="preserve">  A2 </v>
      </c>
      <c r="AD608" s="17" t="s">
        <v>292</v>
      </c>
    </row>
    <row r="609" spans="1:32" x14ac:dyDescent="0.2">
      <c r="A609" s="1">
        <f t="shared" ca="1" si="190"/>
        <v>2902</v>
      </c>
      <c r="B609" s="2" t="str">
        <f t="shared" ca="1" si="191"/>
        <v>print_int.lbl_eq_0</v>
      </c>
      <c r="C609" s="3" t="str">
        <f ca="1">_xlfn.TEXTJOIN(" ",FALSE,OFFSET(program!$B$2,0,A609,1,M609))</f>
        <v>104 48</v>
      </c>
      <c r="D609" s="4" t="str">
        <f ca="1">IF($H609="data",".dat "&amp;Y609,
IF($H609="str",".str "&amp;_xlfn.TEXTJOIN(" ",FALSE,OFFSET(program!$B$2,0,A609+1,1,M609-1)),
IF(O609&lt;&gt;0,"LD"&amp;O609&amp;"  "&amp;CHOOSE(O609,Y609,Z609)&amp;", "&amp;AA609,
$L609&amp;" "&amp;_xlfn.TEXTJOIN(", ",TRUE,$Y609:$AA609)
)))</f>
        <v>OUT  '0'</v>
      </c>
      <c r="E609" s="19" t="b">
        <f t="shared" ca="1" si="192"/>
        <v>0</v>
      </c>
      <c r="F609" s="5" t="str">
        <f t="shared" ca="1" si="193"/>
        <v>print_int</v>
      </c>
      <c r="G609" s="5">
        <f t="shared" ca="1" si="194"/>
        <v>2863</v>
      </c>
      <c r="H609" s="5" t="str">
        <f t="shared" si="195"/>
        <v>code</v>
      </c>
      <c r="I609" s="13" t="b">
        <f t="shared" si="196"/>
        <v>0</v>
      </c>
      <c r="J609" s="6">
        <f ca="1">OFFSET(program!$B$2,0,disasm!A609)</f>
        <v>104</v>
      </c>
      <c r="K609" s="7">
        <f t="shared" ca="1" si="197"/>
        <v>4</v>
      </c>
      <c r="L609" s="7" t="str">
        <f t="shared" ca="1" si="198"/>
        <v xml:space="preserve">OUT </v>
      </c>
      <c r="M609" s="7">
        <f t="shared" ca="1" si="199"/>
        <v>2</v>
      </c>
      <c r="N609" s="7">
        <f t="shared" ca="1" si="200"/>
        <v>1</v>
      </c>
      <c r="O609" s="7">
        <f t="shared" ca="1" si="201"/>
        <v>0</v>
      </c>
      <c r="P609" s="8">
        <f t="shared" ca="1" si="202"/>
        <v>1</v>
      </c>
      <c r="Q609" s="8" t="str">
        <f t="shared" ca="1" si="203"/>
        <v/>
      </c>
      <c r="R609" s="8" t="str">
        <f t="shared" ca="1" si="204"/>
        <v/>
      </c>
      <c r="S609" s="8" t="str">
        <f t="shared" ca="1" si="205"/>
        <v>char</v>
      </c>
      <c r="T609" s="8" t="str">
        <f t="shared" ca="1" si="206"/>
        <v/>
      </c>
      <c r="U609" s="8" t="str">
        <f t="shared" ca="1" si="207"/>
        <v/>
      </c>
      <c r="V609" s="7">
        <f ca="1">IF(P609="","",OFFSET(program!$B$2,0,disasm!$A609+COLUMN()-COLUMN($V609)+IF($I609,0,1)))</f>
        <v>48</v>
      </c>
      <c r="W609" s="7" t="str">
        <f ca="1">IF(Q609="","",OFFSET(program!$B$2,0,disasm!$A609+COLUMN()-COLUMN($V609)+IF($I609,0,1)))</f>
        <v/>
      </c>
      <c r="X609" s="7" t="str">
        <f ca="1">IF(R609="","",OFFSET(program!$B$2,0,disasm!$A609+COLUMN()-COLUMN($V609)+IF($I609,0,1)))</f>
        <v/>
      </c>
      <c r="Y609" s="3" t="str">
        <f t="shared" ca="1" si="208"/>
        <v>'0'</v>
      </c>
      <c r="Z609" s="3" t="str">
        <f t="shared" ca="1" si="209"/>
        <v/>
      </c>
      <c r="AA609" s="3" t="str">
        <f t="shared" ca="1" si="210"/>
        <v/>
      </c>
      <c r="AB609" s="3" t="str">
        <f ca="1">" "
&amp;AF609
&amp;IF(AND(OR(K609=5,K609=6),MOD(INT(J609/1000),10)=1)," A2","")
&amp;IF(AND(NOT(I609),J609=109,OFFSET(program!$B$2,0,disasm!$A609+1)&gt;0,NOT(ISNUMBER(FIND(" A1 "," "&amp;AF609&amp;" "))))," AUTOLABEL","")
&amp;" "</f>
        <v xml:space="preserve"> C1 </v>
      </c>
      <c r="AC609" s="17" t="s">
        <v>285</v>
      </c>
      <c r="AD609" s="17" t="s">
        <v>36</v>
      </c>
      <c r="AE609" s="12"/>
      <c r="AF609" s="12" t="s">
        <v>26</v>
      </c>
    </row>
    <row r="610" spans="1:32" x14ac:dyDescent="0.2">
      <c r="A610" s="1">
        <f t="shared" ca="1" si="190"/>
        <v>2904</v>
      </c>
      <c r="B610" s="2" t="str">
        <f t="shared" ca="1" si="191"/>
        <v>print_int.return</v>
      </c>
      <c r="C610" s="3" t="str">
        <f ca="1">_xlfn.TEXTJOIN(" ",FALSE,OFFSET(program!$B$2,0,A610,1,M610))</f>
        <v>109 -3</v>
      </c>
      <c r="D610" s="4" t="str">
        <f ca="1">IF($H610="data",".dat "&amp;Y610,
IF($H610="str",".str "&amp;_xlfn.TEXTJOIN(" ",FALSE,OFFSET(program!$B$2,0,A610+1,1,M610-1)),
IF(O610&lt;&gt;0,"LD"&amp;O610&amp;"  "&amp;CHOOSE(O610,Y610,Z610)&amp;", "&amp;AA610,
$L610&amp;" "&amp;_xlfn.TEXTJOIN(", ",TRUE,$Y610:$AA610)
)))</f>
        <v>SP+  -3</v>
      </c>
      <c r="E610" s="19" t="b">
        <f t="shared" ca="1" si="192"/>
        <v>0</v>
      </c>
      <c r="F610" s="5" t="str">
        <f t="shared" ca="1" si="193"/>
        <v>print_int</v>
      </c>
      <c r="G610" s="5">
        <f t="shared" ca="1" si="194"/>
        <v>2863</v>
      </c>
      <c r="H610" s="5" t="str">
        <f t="shared" si="195"/>
        <v>code</v>
      </c>
      <c r="I610" s="13" t="b">
        <f t="shared" si="196"/>
        <v>0</v>
      </c>
      <c r="J610" s="6">
        <f ca="1">OFFSET(program!$B$2,0,disasm!A610)</f>
        <v>109</v>
      </c>
      <c r="K610" s="7">
        <f t="shared" ca="1" si="197"/>
        <v>9</v>
      </c>
      <c r="L610" s="7" t="str">
        <f t="shared" ca="1" si="198"/>
        <v xml:space="preserve">SP+ </v>
      </c>
      <c r="M610" s="7">
        <f t="shared" ca="1" si="199"/>
        <v>2</v>
      </c>
      <c r="N610" s="7">
        <f t="shared" ca="1" si="200"/>
        <v>1</v>
      </c>
      <c r="O610" s="7">
        <f t="shared" ca="1" si="201"/>
        <v>0</v>
      </c>
      <c r="P610" s="8">
        <f t="shared" ca="1" si="202"/>
        <v>1</v>
      </c>
      <c r="Q610" s="8" t="str">
        <f t="shared" ca="1" si="203"/>
        <v/>
      </c>
      <c r="R610" s="8" t="str">
        <f t="shared" ca="1" si="204"/>
        <v/>
      </c>
      <c r="S610" s="8" t="str">
        <f t="shared" ca="1" si="205"/>
        <v>num</v>
      </c>
      <c r="T610" s="8" t="str">
        <f t="shared" ca="1" si="206"/>
        <v/>
      </c>
      <c r="U610" s="8" t="str">
        <f t="shared" ca="1" si="207"/>
        <v/>
      </c>
      <c r="V610" s="7">
        <f ca="1">IF(P610="","",OFFSET(program!$B$2,0,disasm!$A610+COLUMN()-COLUMN($V610)+IF($I610,0,1)))</f>
        <v>-3</v>
      </c>
      <c r="W610" s="7" t="str">
        <f ca="1">IF(Q610="","",OFFSET(program!$B$2,0,disasm!$A610+COLUMN()-COLUMN($V610)+IF($I610,0,1)))</f>
        <v/>
      </c>
      <c r="X610" s="7" t="str">
        <f ca="1">IF(R610="","",OFFSET(program!$B$2,0,disasm!$A610+COLUMN()-COLUMN($V610)+IF($I610,0,1)))</f>
        <v/>
      </c>
      <c r="Y610" s="3" t="str">
        <f t="shared" ca="1" si="208"/>
        <v>-3</v>
      </c>
      <c r="Z610" s="3" t="str">
        <f t="shared" ca="1" si="209"/>
        <v/>
      </c>
      <c r="AA610" s="3" t="str">
        <f t="shared" ca="1" si="210"/>
        <v/>
      </c>
      <c r="AB610" s="3" t="str">
        <f ca="1">" "
&amp;AF610
&amp;IF(AND(OR(K610=5,K610=6),MOD(INT(J610/1000),10)=1)," A2","")
&amp;IF(AND(NOT(I610),J610=109,OFFSET(program!$B$2,0,disasm!$A610+1)&gt;0,NOT(ISNUMBER(FIND(" A1 "," "&amp;AF610&amp;" "))))," AUTOLABEL","")
&amp;" "</f>
        <v xml:space="preserve">  </v>
      </c>
      <c r="AC610" s="17" t="s">
        <v>35</v>
      </c>
      <c r="AD610" s="17" t="s">
        <v>294</v>
      </c>
    </row>
    <row r="611" spans="1:32" x14ac:dyDescent="0.2">
      <c r="A611" s="1">
        <f t="shared" ca="1" si="190"/>
        <v>2906</v>
      </c>
      <c r="B611" s="2" t="str">
        <f t="shared" ca="1" si="191"/>
        <v>print_int+43</v>
      </c>
      <c r="C611" s="3" t="str">
        <f ca="1">_xlfn.TEXTJOIN(" ",FALSE,OFFSET(program!$B$2,0,A611,1,M611))</f>
        <v>2105 1 0</v>
      </c>
      <c r="D611" s="4" t="str">
        <f ca="1">IF($H611="data",".dat "&amp;Y611,
IF($H611="str",".str "&amp;_xlfn.TEXTJOIN(" ",FALSE,OFFSET(program!$B$2,0,A611+1,1,M611-1)),
IF(O611&lt;&gt;0,"LD"&amp;O611&amp;"  "&amp;CHOOSE(O611,Y611,Z611)&amp;", "&amp;AA611,
$L611&amp;" "&amp;_xlfn.TEXTJOIN(", ",TRUE,$Y611:$AA611)
)))</f>
        <v>J!=0 1, [SP+0]</v>
      </c>
      <c r="E611" s="19" t="b">
        <f t="shared" ca="1" si="192"/>
        <v>0</v>
      </c>
      <c r="F611" s="5" t="str">
        <f t="shared" ca="1" si="193"/>
        <v>print_int</v>
      </c>
      <c r="G611" s="5">
        <f t="shared" ca="1" si="194"/>
        <v>2863</v>
      </c>
      <c r="H611" s="5" t="str">
        <f t="shared" si="195"/>
        <v>code</v>
      </c>
      <c r="I611" s="13" t="b">
        <f t="shared" si="196"/>
        <v>0</v>
      </c>
      <c r="J611" s="6">
        <f ca="1">OFFSET(program!$B$2,0,disasm!A611)</f>
        <v>2105</v>
      </c>
      <c r="K611" s="7">
        <f t="shared" ca="1" si="197"/>
        <v>5</v>
      </c>
      <c r="L611" s="7" t="str">
        <f t="shared" ca="1" si="198"/>
        <v>J!=0</v>
      </c>
      <c r="M611" s="7">
        <f t="shared" ca="1" si="199"/>
        <v>3</v>
      </c>
      <c r="N611" s="7">
        <f t="shared" ca="1" si="200"/>
        <v>2</v>
      </c>
      <c r="O611" s="7">
        <f t="shared" ca="1" si="201"/>
        <v>0</v>
      </c>
      <c r="P611" s="8">
        <f t="shared" ca="1" si="202"/>
        <v>1</v>
      </c>
      <c r="Q611" s="8">
        <f t="shared" ca="1" si="203"/>
        <v>2</v>
      </c>
      <c r="R611" s="8" t="str">
        <f t="shared" ca="1" si="204"/>
        <v/>
      </c>
      <c r="S611" s="8" t="str">
        <f t="shared" ca="1" si="205"/>
        <v>num</v>
      </c>
      <c r="T611" s="8" t="str">
        <f t="shared" ca="1" si="206"/>
        <v>num</v>
      </c>
      <c r="U611" s="8" t="str">
        <f t="shared" ca="1" si="207"/>
        <v/>
      </c>
      <c r="V611" s="7">
        <f ca="1">IF(P611="","",OFFSET(program!$B$2,0,disasm!$A611+COLUMN()-COLUMN($V611)+IF($I611,0,1)))</f>
        <v>1</v>
      </c>
      <c r="W611" s="7">
        <f ca="1">IF(Q611="","",OFFSET(program!$B$2,0,disasm!$A611+COLUMN()-COLUMN($V611)+IF($I611,0,1)))</f>
        <v>0</v>
      </c>
      <c r="X611" s="7" t="str">
        <f ca="1">IF(R611="","",OFFSET(program!$B$2,0,disasm!$A611+COLUMN()-COLUMN($V611)+IF($I611,0,1)))</f>
        <v/>
      </c>
      <c r="Y611" s="3" t="str">
        <f t="shared" ca="1" si="208"/>
        <v>1</v>
      </c>
      <c r="Z611" s="3" t="str">
        <f t="shared" ca="1" si="209"/>
        <v>[SP+0]</v>
      </c>
      <c r="AA611" s="3" t="str">
        <f t="shared" ca="1" si="210"/>
        <v/>
      </c>
      <c r="AB611" s="3" t="str">
        <f ca="1">" "
&amp;AF611
&amp;IF(AND(OR(K611=5,K611=6),MOD(INT(J611/1000),10)=1)," A2","")
&amp;IF(AND(NOT(I611),J611=109,OFFSET(program!$B$2,0,disasm!$A611+1)&gt;0,NOT(ISNUMBER(FIND(" A1 "," "&amp;AF611&amp;" "))))," AUTOLABEL","")
&amp;" "</f>
        <v xml:space="preserve">  </v>
      </c>
      <c r="AD611" s="17" t="s">
        <v>36</v>
      </c>
    </row>
    <row r="612" spans="1:32" x14ac:dyDescent="0.2">
      <c r="A612" s="1">
        <f t="shared" ca="1" si="190"/>
        <v>2909</v>
      </c>
      <c r="B612" s="2" t="str">
        <f t="shared" ca="1" si="191"/>
        <v>fun2909</v>
      </c>
      <c r="C612" s="3" t="str">
        <f ca="1">_xlfn.TEXTJOIN(" ",FALSE,OFFSET(program!$B$2,0,A612,1,M612))</f>
        <v>109 4</v>
      </c>
      <c r="D612" s="4" t="str">
        <f ca="1">IF($H612="data",".dat "&amp;Y612,
IF($H612="str",".str "&amp;_xlfn.TEXTJOIN(" ",FALSE,OFFSET(program!$B$2,0,A612+1,1,M612-1)),
IF(O612&lt;&gt;0,"LD"&amp;O612&amp;"  "&amp;CHOOSE(O612,Y612,Z612)&amp;", "&amp;AA612,
$L612&amp;" "&amp;_xlfn.TEXTJOIN(", ",TRUE,$Y612:$AA612)
)))</f>
        <v>SP+  4</v>
      </c>
      <c r="E612" s="19" t="b">
        <f t="shared" ca="1" si="192"/>
        <v>1</v>
      </c>
      <c r="F612" s="5" t="str">
        <f t="shared" ca="1" si="193"/>
        <v>fun2909</v>
      </c>
      <c r="G612" s="5">
        <f t="shared" ca="1" si="194"/>
        <v>2909</v>
      </c>
      <c r="H612" s="5" t="str">
        <f t="shared" si="195"/>
        <v>code</v>
      </c>
      <c r="I612" s="13" t="b">
        <f t="shared" si="196"/>
        <v>0</v>
      </c>
      <c r="J612" s="6">
        <f ca="1">OFFSET(program!$B$2,0,disasm!A612)</f>
        <v>109</v>
      </c>
      <c r="K612" s="7">
        <f t="shared" ca="1" si="197"/>
        <v>9</v>
      </c>
      <c r="L612" s="7" t="str">
        <f t="shared" ca="1" si="198"/>
        <v xml:space="preserve">SP+ </v>
      </c>
      <c r="M612" s="7">
        <f t="shared" ca="1" si="199"/>
        <v>2</v>
      </c>
      <c r="N612" s="7">
        <f t="shared" ca="1" si="200"/>
        <v>1</v>
      </c>
      <c r="O612" s="7">
        <f t="shared" ca="1" si="201"/>
        <v>0</v>
      </c>
      <c r="P612" s="8">
        <f t="shared" ca="1" si="202"/>
        <v>1</v>
      </c>
      <c r="Q612" s="8" t="str">
        <f t="shared" ca="1" si="203"/>
        <v/>
      </c>
      <c r="R612" s="8" t="str">
        <f t="shared" ca="1" si="204"/>
        <v/>
      </c>
      <c r="S612" s="8" t="str">
        <f t="shared" ca="1" si="205"/>
        <v>num</v>
      </c>
      <c r="T612" s="8" t="str">
        <f t="shared" ca="1" si="206"/>
        <v/>
      </c>
      <c r="U612" s="8" t="str">
        <f t="shared" ca="1" si="207"/>
        <v/>
      </c>
      <c r="V612" s="7">
        <f ca="1">IF(P612="","",OFFSET(program!$B$2,0,disasm!$A612+COLUMN()-COLUMN($V612)+IF($I612,0,1)))</f>
        <v>4</v>
      </c>
      <c r="W612" s="7" t="str">
        <f ca="1">IF(Q612="","",OFFSET(program!$B$2,0,disasm!$A612+COLUMN()-COLUMN($V612)+IF($I612,0,1)))</f>
        <v/>
      </c>
      <c r="X612" s="7" t="str">
        <f ca="1">IF(R612="","",OFFSET(program!$B$2,0,disasm!$A612+COLUMN()-COLUMN($V612)+IF($I612,0,1)))</f>
        <v/>
      </c>
      <c r="Y612" s="3" t="str">
        <f t="shared" ca="1" si="208"/>
        <v>4</v>
      </c>
      <c r="Z612" s="3" t="str">
        <f t="shared" ca="1" si="209"/>
        <v/>
      </c>
      <c r="AA612" s="3" t="str">
        <f t="shared" ca="1" si="210"/>
        <v/>
      </c>
      <c r="AB612" s="3" t="str">
        <f ca="1">" "
&amp;AF612
&amp;IF(AND(OR(K612=5,K612=6),MOD(INT(J612/1000),10)=1)," A2","")
&amp;IF(AND(NOT(I612),J612=109,OFFSET(program!$B$2,0,disasm!$A612+1)&gt;0,NOT(ISNUMBER(FIND(" A1 "," "&amp;AF612&amp;" "))))," AUTOLABEL","")
&amp;" "</f>
        <v xml:space="preserve">  AUTOLABEL </v>
      </c>
    </row>
    <row r="613" spans="1:32" x14ac:dyDescent="0.2">
      <c r="A613" s="1">
        <f t="shared" ca="1" si="190"/>
        <v>2911</v>
      </c>
      <c r="B613" s="2" t="str">
        <f t="shared" ca="1" si="191"/>
        <v>fun2909+2</v>
      </c>
      <c r="C613" s="3" t="str">
        <f ca="1">_xlfn.TEXTJOIN(" ",FALSE,OFFSET(program!$B$2,0,A613,1,M613))</f>
        <v>22101 0 -3 1</v>
      </c>
      <c r="D613" s="4" t="str">
        <f ca="1">IF($H613="data",".dat "&amp;Y613,
IF($H613="str",".str "&amp;_xlfn.TEXTJOIN(" ",FALSE,OFFSET(program!$B$2,0,A613+1,1,M613-1)),
IF(O613&lt;&gt;0,"LD"&amp;O613&amp;"  "&amp;CHOOSE(O613,Y613,Z613)&amp;", "&amp;AA613,
$L613&amp;" "&amp;_xlfn.TEXTJOIN(", ",TRUE,$Y613:$AA613)
)))</f>
        <v>LD2  [SP-3], [SP+1]</v>
      </c>
      <c r="E613" s="19" t="b">
        <f t="shared" ca="1" si="192"/>
        <v>1</v>
      </c>
      <c r="F613" s="5" t="str">
        <f t="shared" ca="1" si="193"/>
        <v>fun2909</v>
      </c>
      <c r="G613" s="5">
        <f t="shared" ca="1" si="194"/>
        <v>2909</v>
      </c>
      <c r="H613" s="5" t="str">
        <f t="shared" si="195"/>
        <v>code</v>
      </c>
      <c r="I613" s="13" t="b">
        <f t="shared" si="196"/>
        <v>0</v>
      </c>
      <c r="J613" s="6">
        <f ca="1">OFFSET(program!$B$2,0,disasm!A613)</f>
        <v>22101</v>
      </c>
      <c r="K613" s="7">
        <f t="shared" ca="1" si="197"/>
        <v>1</v>
      </c>
      <c r="L613" s="7" t="str">
        <f t="shared" ca="1" si="198"/>
        <v xml:space="preserve">ADD </v>
      </c>
      <c r="M613" s="7">
        <f t="shared" ca="1" si="199"/>
        <v>4</v>
      </c>
      <c r="N613" s="7">
        <f t="shared" ca="1" si="200"/>
        <v>3</v>
      </c>
      <c r="O613" s="7">
        <f t="shared" ca="1" si="201"/>
        <v>2</v>
      </c>
      <c r="P613" s="8">
        <f t="shared" ca="1" si="202"/>
        <v>1</v>
      </c>
      <c r="Q613" s="8">
        <f t="shared" ca="1" si="203"/>
        <v>2</v>
      </c>
      <c r="R613" s="8">
        <f t="shared" ca="1" si="204"/>
        <v>2</v>
      </c>
      <c r="S613" s="8" t="str">
        <f t="shared" ca="1" si="205"/>
        <v>num</v>
      </c>
      <c r="T613" s="8" t="str">
        <f t="shared" ca="1" si="206"/>
        <v>num</v>
      </c>
      <c r="U613" s="8" t="str">
        <f t="shared" ca="1" si="207"/>
        <v>num</v>
      </c>
      <c r="V613" s="7">
        <f ca="1">IF(P613="","",OFFSET(program!$B$2,0,disasm!$A613+COLUMN()-COLUMN($V613)+IF($I613,0,1)))</f>
        <v>0</v>
      </c>
      <c r="W613" s="7">
        <f ca="1">IF(Q613="","",OFFSET(program!$B$2,0,disasm!$A613+COLUMN()-COLUMN($V613)+IF($I613,0,1)))</f>
        <v>-3</v>
      </c>
      <c r="X613" s="7">
        <f ca="1">IF(R613="","",OFFSET(program!$B$2,0,disasm!$A613+COLUMN()-COLUMN($V613)+IF($I613,0,1)))</f>
        <v>1</v>
      </c>
      <c r="Y613" s="3" t="str">
        <f t="shared" ca="1" si="208"/>
        <v>0</v>
      </c>
      <c r="Z613" s="3" t="str">
        <f t="shared" ca="1" si="209"/>
        <v>[SP-3]</v>
      </c>
      <c r="AA613" s="3" t="str">
        <f t="shared" ca="1" si="210"/>
        <v>[SP+1]</v>
      </c>
      <c r="AB613" s="3" t="str">
        <f ca="1">" "
&amp;AF613
&amp;IF(AND(OR(K613=5,K613=6),MOD(INT(J613/1000),10)=1)," A2","")
&amp;IF(AND(NOT(I613),J613=109,OFFSET(program!$B$2,0,disasm!$A613+1)&gt;0,NOT(ISNUMBER(FIND(" A1 "," "&amp;AF613&amp;" "))))," AUTOLABEL","")
&amp;" "</f>
        <v xml:space="preserve">  </v>
      </c>
    </row>
    <row r="614" spans="1:32" x14ac:dyDescent="0.2">
      <c r="A614" s="1">
        <f t="shared" ca="1" si="190"/>
        <v>2915</v>
      </c>
      <c r="B614" s="2" t="str">
        <f t="shared" ca="1" si="191"/>
        <v>fun2909+6</v>
      </c>
      <c r="C614" s="3" t="str">
        <f ca="1">_xlfn.TEXTJOIN(" ",FALSE,OFFSET(program!$B$2,0,A614,1,M614))</f>
        <v>21101 10 0 2</v>
      </c>
      <c r="D614" s="4" t="str">
        <f ca="1">IF($H614="data",".dat "&amp;Y614,
IF($H614="str",".str "&amp;_xlfn.TEXTJOIN(" ",FALSE,OFFSET(program!$B$2,0,A614+1,1,M614-1)),
IF(O614&lt;&gt;0,"LD"&amp;O614&amp;"  "&amp;CHOOSE(O614,Y614,Z614)&amp;", "&amp;AA614,
$L614&amp;" "&amp;_xlfn.TEXTJOIN(", ",TRUE,$Y614:$AA614)
)))</f>
        <v>LD1  10, [SP+2]</v>
      </c>
      <c r="E614" s="19" t="b">
        <f t="shared" ca="1" si="192"/>
        <v>1</v>
      </c>
      <c r="F614" s="5" t="str">
        <f t="shared" ca="1" si="193"/>
        <v>fun2909</v>
      </c>
      <c r="G614" s="5">
        <f t="shared" ca="1" si="194"/>
        <v>2909</v>
      </c>
      <c r="H614" s="5" t="str">
        <f t="shared" si="195"/>
        <v>code</v>
      </c>
      <c r="I614" s="13" t="b">
        <f t="shared" si="196"/>
        <v>0</v>
      </c>
      <c r="J614" s="6">
        <f ca="1">OFFSET(program!$B$2,0,disasm!A614)</f>
        <v>21101</v>
      </c>
      <c r="K614" s="7">
        <f t="shared" ca="1" si="197"/>
        <v>1</v>
      </c>
      <c r="L614" s="7" t="str">
        <f t="shared" ca="1" si="198"/>
        <v xml:space="preserve">ADD </v>
      </c>
      <c r="M614" s="7">
        <f t="shared" ca="1" si="199"/>
        <v>4</v>
      </c>
      <c r="N614" s="7">
        <f t="shared" ca="1" si="200"/>
        <v>3</v>
      </c>
      <c r="O614" s="7">
        <f t="shared" ca="1" si="201"/>
        <v>1</v>
      </c>
      <c r="P614" s="8">
        <f t="shared" ca="1" si="202"/>
        <v>1</v>
      </c>
      <c r="Q614" s="8">
        <f t="shared" ca="1" si="203"/>
        <v>1</v>
      </c>
      <c r="R614" s="8">
        <f t="shared" ca="1" si="204"/>
        <v>2</v>
      </c>
      <c r="S614" s="8" t="str">
        <f t="shared" ca="1" si="205"/>
        <v>num</v>
      </c>
      <c r="T614" s="8" t="str">
        <f t="shared" ca="1" si="206"/>
        <v>num</v>
      </c>
      <c r="U614" s="8" t="str">
        <f t="shared" ca="1" si="207"/>
        <v>num</v>
      </c>
      <c r="V614" s="7">
        <f ca="1">IF(P614="","",OFFSET(program!$B$2,0,disasm!$A614+COLUMN()-COLUMN($V614)+IF($I614,0,1)))</f>
        <v>10</v>
      </c>
      <c r="W614" s="7">
        <f ca="1">IF(Q614="","",OFFSET(program!$B$2,0,disasm!$A614+COLUMN()-COLUMN($V614)+IF($I614,0,1)))</f>
        <v>0</v>
      </c>
      <c r="X614" s="7">
        <f ca="1">IF(R614="","",OFFSET(program!$B$2,0,disasm!$A614+COLUMN()-COLUMN($V614)+IF($I614,0,1)))</f>
        <v>2</v>
      </c>
      <c r="Y614" s="3" t="str">
        <f t="shared" ca="1" si="208"/>
        <v>10</v>
      </c>
      <c r="Z614" s="3" t="str">
        <f t="shared" ca="1" si="209"/>
        <v>0</v>
      </c>
      <c r="AA614" s="3" t="str">
        <f t="shared" ca="1" si="210"/>
        <v>[SP+2]</v>
      </c>
      <c r="AB614" s="3" t="str">
        <f ca="1">" "
&amp;AF614
&amp;IF(AND(OR(K614=5,K614=6),MOD(INT(J614/1000),10)=1)," A2","")
&amp;IF(AND(NOT(I614),J614=109,OFFSET(program!$B$2,0,disasm!$A614+1)&gt;0,NOT(ISNUMBER(FIND(" A1 "," "&amp;AF614&amp;" "))))," AUTOLABEL","")
&amp;" "</f>
        <v xml:space="preserve">  </v>
      </c>
    </row>
    <row r="615" spans="1:32" x14ac:dyDescent="0.2">
      <c r="A615" s="1">
        <f t="shared" ca="1" si="190"/>
        <v>2919</v>
      </c>
      <c r="B615" s="2" t="str">
        <f t="shared" ca="1" si="191"/>
        <v>fun2909+10</v>
      </c>
      <c r="C615" s="3" t="str">
        <f ca="1">_xlfn.TEXTJOIN(" ",FALSE,OFFSET(program!$B$2,0,A615,1,M615))</f>
        <v>21102 2926 1 0</v>
      </c>
      <c r="D615" s="4" t="str">
        <f ca="1">IF($H615="data",".dat "&amp;Y615,
IF($H615="str",".str "&amp;_xlfn.TEXTJOIN(" ",FALSE,OFFSET(program!$B$2,0,A615+1,1,M615-1)),
IF(O615&lt;&gt;0,"LD"&amp;O615&amp;"  "&amp;CHOOSE(O615,Y615,Z615)&amp;", "&amp;AA615,
$L615&amp;" "&amp;_xlfn.TEXTJOIN(", ",TRUE,$Y615:$AA615)
)))</f>
        <v>LD1  fun2909+17, [SP+0]</v>
      </c>
      <c r="E615" s="19" t="b">
        <f t="shared" ca="1" si="192"/>
        <v>1</v>
      </c>
      <c r="F615" s="5" t="str">
        <f t="shared" ca="1" si="193"/>
        <v>fun2909</v>
      </c>
      <c r="G615" s="5">
        <f t="shared" ca="1" si="194"/>
        <v>2909</v>
      </c>
      <c r="H615" s="5" t="str">
        <f t="shared" si="195"/>
        <v>code</v>
      </c>
      <c r="I615" s="13" t="b">
        <f t="shared" si="196"/>
        <v>0</v>
      </c>
      <c r="J615" s="6">
        <f ca="1">OFFSET(program!$B$2,0,disasm!A615)</f>
        <v>21102</v>
      </c>
      <c r="K615" s="7">
        <f t="shared" ca="1" si="197"/>
        <v>2</v>
      </c>
      <c r="L615" s="7" t="str">
        <f t="shared" ca="1" si="198"/>
        <v xml:space="preserve">MUL </v>
      </c>
      <c r="M615" s="7">
        <f t="shared" ca="1" si="199"/>
        <v>4</v>
      </c>
      <c r="N615" s="7">
        <f t="shared" ca="1" si="200"/>
        <v>3</v>
      </c>
      <c r="O615" s="7">
        <f t="shared" ca="1" si="201"/>
        <v>1</v>
      </c>
      <c r="P615" s="8">
        <f t="shared" ca="1" si="202"/>
        <v>1</v>
      </c>
      <c r="Q615" s="8">
        <f t="shared" ca="1" si="203"/>
        <v>1</v>
      </c>
      <c r="R615" s="8">
        <f t="shared" ca="1" si="204"/>
        <v>2</v>
      </c>
      <c r="S615" s="8" t="str">
        <f t="shared" ca="1" si="205"/>
        <v>addr</v>
      </c>
      <c r="T615" s="8" t="str">
        <f t="shared" ca="1" si="206"/>
        <v>num</v>
      </c>
      <c r="U615" s="8" t="str">
        <f t="shared" ca="1" si="207"/>
        <v>num</v>
      </c>
      <c r="V615" s="7">
        <f ca="1">IF(P615="","",OFFSET(program!$B$2,0,disasm!$A615+COLUMN()-COLUMN($V615)+IF($I615,0,1)))</f>
        <v>2926</v>
      </c>
      <c r="W615" s="7">
        <f ca="1">IF(Q615="","",OFFSET(program!$B$2,0,disasm!$A615+COLUMN()-COLUMN($V615)+IF($I615,0,1)))</f>
        <v>1</v>
      </c>
      <c r="X615" s="7">
        <f ca="1">IF(R615="","",OFFSET(program!$B$2,0,disasm!$A615+COLUMN()-COLUMN($V615)+IF($I615,0,1)))</f>
        <v>0</v>
      </c>
      <c r="Y615" s="3" t="str">
        <f t="shared" ca="1" si="208"/>
        <v>fun2909+17</v>
      </c>
      <c r="Z615" s="3" t="str">
        <f t="shared" ca="1" si="209"/>
        <v>1</v>
      </c>
      <c r="AA615" s="3" t="str">
        <f t="shared" ca="1" si="210"/>
        <v>[SP+0]</v>
      </c>
      <c r="AB615" s="3" t="str">
        <f ca="1">" "
&amp;AF615
&amp;IF(AND(OR(K615=5,K615=6),MOD(INT(J615/1000),10)=1)," A2","")
&amp;IF(AND(NOT(I615),J615=109,OFFSET(program!$B$2,0,disasm!$A615+1)&gt;0,NOT(ISNUMBER(FIND(" A1 "," "&amp;AF615&amp;" "))))," AUTOLABEL","")
&amp;" "</f>
        <v xml:space="preserve"> A1 </v>
      </c>
      <c r="AF615" s="12" t="s">
        <v>31</v>
      </c>
    </row>
    <row r="616" spans="1:32" x14ac:dyDescent="0.2">
      <c r="A616" s="1">
        <f t="shared" ca="1" si="190"/>
        <v>2923</v>
      </c>
      <c r="B616" s="2" t="str">
        <f t="shared" ca="1" si="191"/>
        <v>fun2909+14</v>
      </c>
      <c r="C616" s="3" t="str">
        <f ca="1">_xlfn.TEXTJOIN(" ",FALSE,OFFSET(program!$B$2,0,A616,1,M616))</f>
        <v>1106 0 3010</v>
      </c>
      <c r="D616" s="4" t="str">
        <f ca="1">IF($H616="data",".dat "&amp;Y616,
IF($H616="str",".str "&amp;_xlfn.TEXTJOIN(" ",FALSE,OFFSET(program!$B$2,0,A616+1,1,M616-1)),
IF(O616&lt;&gt;0,"LD"&amp;O616&amp;"  "&amp;CHOOSE(O616,Y616,Z616)&amp;", "&amp;AA616,
$L616&amp;" "&amp;_xlfn.TEXTJOIN(", ",TRUE,$Y616:$AA616)
)))</f>
        <v>J=0  0, fun3010</v>
      </c>
      <c r="E616" s="19" t="b">
        <f t="shared" ca="1" si="192"/>
        <v>1</v>
      </c>
      <c r="F616" s="5" t="str">
        <f t="shared" ca="1" si="193"/>
        <v>fun2909</v>
      </c>
      <c r="G616" s="5">
        <f t="shared" ca="1" si="194"/>
        <v>2909</v>
      </c>
      <c r="H616" s="5" t="str">
        <f t="shared" si="195"/>
        <v>code</v>
      </c>
      <c r="I616" s="13" t="b">
        <f t="shared" si="196"/>
        <v>0</v>
      </c>
      <c r="J616" s="6">
        <f ca="1">OFFSET(program!$B$2,0,disasm!A616)</f>
        <v>1106</v>
      </c>
      <c r="K616" s="7">
        <f t="shared" ca="1" si="197"/>
        <v>6</v>
      </c>
      <c r="L616" s="7" t="str">
        <f t="shared" ca="1" si="198"/>
        <v xml:space="preserve">J=0 </v>
      </c>
      <c r="M616" s="7">
        <f t="shared" ca="1" si="199"/>
        <v>3</v>
      </c>
      <c r="N616" s="7">
        <f t="shared" ca="1" si="200"/>
        <v>2</v>
      </c>
      <c r="O616" s="7">
        <f t="shared" ca="1" si="201"/>
        <v>0</v>
      </c>
      <c r="P616" s="8">
        <f t="shared" ca="1" si="202"/>
        <v>1</v>
      </c>
      <c r="Q616" s="8">
        <f t="shared" ca="1" si="203"/>
        <v>1</v>
      </c>
      <c r="R616" s="8" t="str">
        <f t="shared" ca="1" si="204"/>
        <v/>
      </c>
      <c r="S616" s="8" t="str">
        <f t="shared" ca="1" si="205"/>
        <v>num</v>
      </c>
      <c r="T616" s="8" t="str">
        <f t="shared" ca="1" si="206"/>
        <v>addr</v>
      </c>
      <c r="U616" s="8" t="str">
        <f t="shared" ca="1" si="207"/>
        <v/>
      </c>
      <c r="V616" s="7">
        <f ca="1">IF(P616="","",OFFSET(program!$B$2,0,disasm!$A616+COLUMN()-COLUMN($V616)+IF($I616,0,1)))</f>
        <v>0</v>
      </c>
      <c r="W616" s="7">
        <f ca="1">IF(Q616="","",OFFSET(program!$B$2,0,disasm!$A616+COLUMN()-COLUMN($V616)+IF($I616,0,1)))</f>
        <v>3010</v>
      </c>
      <c r="X616" s="7" t="str">
        <f ca="1">IF(R616="","",OFFSET(program!$B$2,0,disasm!$A616+COLUMN()-COLUMN($V616)+IF($I616,0,1)))</f>
        <v/>
      </c>
      <c r="Y616" s="3" t="str">
        <f t="shared" ca="1" si="208"/>
        <v>0</v>
      </c>
      <c r="Z616" s="3" t="str">
        <f t="shared" ca="1" si="209"/>
        <v>fun3010</v>
      </c>
      <c r="AA616" s="3" t="str">
        <f t="shared" ca="1" si="210"/>
        <v/>
      </c>
      <c r="AB616" s="3" t="str">
        <f ca="1">" "
&amp;AF616
&amp;IF(AND(OR(K616=5,K616=6),MOD(INT(J616/1000),10)=1)," A2","")
&amp;IF(AND(NOT(I616),J616=109,OFFSET(program!$B$2,0,disasm!$A616+1)&gt;0,NOT(ISNUMBER(FIND(" A1 "," "&amp;AF616&amp;" "))))," AUTOLABEL","")
&amp;" "</f>
        <v xml:space="preserve">  A2 </v>
      </c>
    </row>
    <row r="617" spans="1:32" x14ac:dyDescent="0.2">
      <c r="A617" s="1">
        <f t="shared" ca="1" si="190"/>
        <v>2926</v>
      </c>
      <c r="B617" s="2" t="str">
        <f t="shared" ca="1" si="191"/>
        <v>fun2909+17</v>
      </c>
      <c r="C617" s="3" t="str">
        <f ca="1">_xlfn.TEXTJOIN(" ",FALSE,OFFSET(program!$B$2,0,A617,1,M617))</f>
        <v>21202 1 1 -2</v>
      </c>
      <c r="D617" s="4" t="str">
        <f ca="1">IF($H617="data",".dat "&amp;Y617,
IF($H617="str",".str "&amp;_xlfn.TEXTJOIN(" ",FALSE,OFFSET(program!$B$2,0,A617+1,1,M617-1)),
IF(O617&lt;&gt;0,"LD"&amp;O617&amp;"  "&amp;CHOOSE(O617,Y617,Z617)&amp;", "&amp;AA617,
$L617&amp;" "&amp;_xlfn.TEXTJOIN(", ",TRUE,$Y617:$AA617)
)))</f>
        <v>LD1  [SP+1], [SP-2]</v>
      </c>
      <c r="E617" s="19" t="b">
        <f t="shared" ca="1" si="192"/>
        <v>1</v>
      </c>
      <c r="F617" s="5" t="str">
        <f t="shared" ca="1" si="193"/>
        <v>fun2909</v>
      </c>
      <c r="G617" s="5">
        <f t="shared" ca="1" si="194"/>
        <v>2909</v>
      </c>
      <c r="H617" s="5" t="str">
        <f t="shared" si="195"/>
        <v>code</v>
      </c>
      <c r="I617" s="13" t="b">
        <f t="shared" si="196"/>
        <v>0</v>
      </c>
      <c r="J617" s="6">
        <f ca="1">OFFSET(program!$B$2,0,disasm!A617)</f>
        <v>21202</v>
      </c>
      <c r="K617" s="7">
        <f t="shared" ca="1" si="197"/>
        <v>2</v>
      </c>
      <c r="L617" s="7" t="str">
        <f t="shared" ca="1" si="198"/>
        <v xml:space="preserve">MUL </v>
      </c>
      <c r="M617" s="7">
        <f t="shared" ca="1" si="199"/>
        <v>4</v>
      </c>
      <c r="N617" s="7">
        <f t="shared" ca="1" si="200"/>
        <v>3</v>
      </c>
      <c r="O617" s="7">
        <f t="shared" ca="1" si="201"/>
        <v>1</v>
      </c>
      <c r="P617" s="8">
        <f t="shared" ca="1" si="202"/>
        <v>2</v>
      </c>
      <c r="Q617" s="8">
        <f t="shared" ca="1" si="203"/>
        <v>1</v>
      </c>
      <c r="R617" s="8">
        <f t="shared" ca="1" si="204"/>
        <v>2</v>
      </c>
      <c r="S617" s="8" t="str">
        <f t="shared" ca="1" si="205"/>
        <v>num</v>
      </c>
      <c r="T617" s="8" t="str">
        <f t="shared" ca="1" si="206"/>
        <v>num</v>
      </c>
      <c r="U617" s="8" t="str">
        <f t="shared" ca="1" si="207"/>
        <v>num</v>
      </c>
      <c r="V617" s="7">
        <f ca="1">IF(P617="","",OFFSET(program!$B$2,0,disasm!$A617+COLUMN()-COLUMN($V617)+IF($I617,0,1)))</f>
        <v>1</v>
      </c>
      <c r="W617" s="7">
        <f ca="1">IF(Q617="","",OFFSET(program!$B$2,0,disasm!$A617+COLUMN()-COLUMN($V617)+IF($I617,0,1)))</f>
        <v>1</v>
      </c>
      <c r="X617" s="7">
        <f ca="1">IF(R617="","",OFFSET(program!$B$2,0,disasm!$A617+COLUMN()-COLUMN($V617)+IF($I617,0,1)))</f>
        <v>-2</v>
      </c>
      <c r="Y617" s="3" t="str">
        <f t="shared" ca="1" si="208"/>
        <v>[SP+1]</v>
      </c>
      <c r="Z617" s="3" t="str">
        <f t="shared" ca="1" si="209"/>
        <v>1</v>
      </c>
      <c r="AA617" s="3" t="str">
        <f t="shared" ca="1" si="210"/>
        <v>[SP-2]</v>
      </c>
      <c r="AB617" s="3" t="str">
        <f ca="1">" "
&amp;AF617
&amp;IF(AND(OR(K617=5,K617=6),MOD(INT(J617/1000),10)=1)," A2","")
&amp;IF(AND(NOT(I617),J617=109,OFFSET(program!$B$2,0,disasm!$A617+1)&gt;0,NOT(ISNUMBER(FIND(" A1 "," "&amp;AF617&amp;" "))))," AUTOLABEL","")
&amp;" "</f>
        <v xml:space="preserve">  </v>
      </c>
    </row>
    <row r="618" spans="1:32" x14ac:dyDescent="0.2">
      <c r="A618" s="1">
        <f t="shared" ca="1" si="190"/>
        <v>2930</v>
      </c>
      <c r="B618" s="2" t="str">
        <f t="shared" ca="1" si="191"/>
        <v>fun2909+21</v>
      </c>
      <c r="C618" s="3" t="str">
        <f ca="1">_xlfn.TEXTJOIN(" ",FALSE,OFFSET(program!$B$2,0,A618,1,M618))</f>
        <v>21201 2 0 -1</v>
      </c>
      <c r="D618" s="4" t="str">
        <f ca="1">IF($H618="data",".dat "&amp;Y618,
IF($H618="str",".str "&amp;_xlfn.TEXTJOIN(" ",FALSE,OFFSET(program!$B$2,0,A618+1,1,M618-1)),
IF(O618&lt;&gt;0,"LD"&amp;O618&amp;"  "&amp;CHOOSE(O618,Y618,Z618)&amp;", "&amp;AA618,
$L618&amp;" "&amp;_xlfn.TEXTJOIN(", ",TRUE,$Y618:$AA618)
)))</f>
        <v>LD1  [SP+2], [SP-1]</v>
      </c>
      <c r="E618" s="19" t="b">
        <f t="shared" ca="1" si="192"/>
        <v>1</v>
      </c>
      <c r="F618" s="5" t="str">
        <f t="shared" ca="1" si="193"/>
        <v>fun2909</v>
      </c>
      <c r="G618" s="5">
        <f t="shared" ca="1" si="194"/>
        <v>2909</v>
      </c>
      <c r="H618" s="5" t="str">
        <f t="shared" si="195"/>
        <v>code</v>
      </c>
      <c r="I618" s="13" t="b">
        <f t="shared" si="196"/>
        <v>0</v>
      </c>
      <c r="J618" s="6">
        <f ca="1">OFFSET(program!$B$2,0,disasm!A618)</f>
        <v>21201</v>
      </c>
      <c r="K618" s="7">
        <f t="shared" ca="1" si="197"/>
        <v>1</v>
      </c>
      <c r="L618" s="7" t="str">
        <f t="shared" ca="1" si="198"/>
        <v xml:space="preserve">ADD </v>
      </c>
      <c r="M618" s="7">
        <f t="shared" ca="1" si="199"/>
        <v>4</v>
      </c>
      <c r="N618" s="7">
        <f t="shared" ca="1" si="200"/>
        <v>3</v>
      </c>
      <c r="O618" s="7">
        <f t="shared" ca="1" si="201"/>
        <v>1</v>
      </c>
      <c r="P618" s="8">
        <f t="shared" ca="1" si="202"/>
        <v>2</v>
      </c>
      <c r="Q618" s="8">
        <f t="shared" ca="1" si="203"/>
        <v>1</v>
      </c>
      <c r="R618" s="8">
        <f t="shared" ca="1" si="204"/>
        <v>2</v>
      </c>
      <c r="S618" s="8" t="str">
        <f t="shared" ca="1" si="205"/>
        <v>num</v>
      </c>
      <c r="T618" s="8" t="str">
        <f t="shared" ca="1" si="206"/>
        <v>num</v>
      </c>
      <c r="U618" s="8" t="str">
        <f t="shared" ca="1" si="207"/>
        <v>num</v>
      </c>
      <c r="V618" s="7">
        <f ca="1">IF(P618="","",OFFSET(program!$B$2,0,disasm!$A618+COLUMN()-COLUMN($V618)+IF($I618,0,1)))</f>
        <v>2</v>
      </c>
      <c r="W618" s="7">
        <f ca="1">IF(Q618="","",OFFSET(program!$B$2,0,disasm!$A618+COLUMN()-COLUMN($V618)+IF($I618,0,1)))</f>
        <v>0</v>
      </c>
      <c r="X618" s="7">
        <f ca="1">IF(R618="","",OFFSET(program!$B$2,0,disasm!$A618+COLUMN()-COLUMN($V618)+IF($I618,0,1)))</f>
        <v>-1</v>
      </c>
      <c r="Y618" s="3" t="str">
        <f t="shared" ca="1" si="208"/>
        <v>[SP+2]</v>
      </c>
      <c r="Z618" s="3" t="str">
        <f t="shared" ca="1" si="209"/>
        <v>0</v>
      </c>
      <c r="AA618" s="3" t="str">
        <f t="shared" ca="1" si="210"/>
        <v>[SP-1]</v>
      </c>
      <c r="AB618" s="3" t="str">
        <f ca="1">" "
&amp;AF618
&amp;IF(AND(OR(K618=5,K618=6),MOD(INT(J618/1000),10)=1)," A2","")
&amp;IF(AND(NOT(I618),J618=109,OFFSET(program!$B$2,0,disasm!$A618+1)&gt;0,NOT(ISNUMBER(FIND(" A1 "," "&amp;AF618&amp;" "))))," AUTOLABEL","")
&amp;" "</f>
        <v xml:space="preserve">  </v>
      </c>
    </row>
    <row r="619" spans="1:32" x14ac:dyDescent="0.2">
      <c r="A619" s="1">
        <f t="shared" ca="1" si="190"/>
        <v>2934</v>
      </c>
      <c r="B619" s="2" t="str">
        <f t="shared" ca="1" si="191"/>
        <v>fun2909+25</v>
      </c>
      <c r="C619" s="3" t="str">
        <f ca="1">_xlfn.TEXTJOIN(" ",FALSE,OFFSET(program!$B$2,0,A619,1,M619))</f>
        <v>1206 -2 2948</v>
      </c>
      <c r="D619" s="4" t="str">
        <f ca="1">IF($H619="data",".dat "&amp;Y619,
IF($H619="str",".str "&amp;_xlfn.TEXTJOIN(" ",FALSE,OFFSET(program!$B$2,0,A619+1,1,M619-1)),
IF(O619&lt;&gt;0,"LD"&amp;O619&amp;"  "&amp;CHOOSE(O619,Y619,Z619)&amp;", "&amp;AA619,
$L619&amp;" "&amp;_xlfn.TEXTJOIN(", ",TRUE,$Y619:$AA619)
)))</f>
        <v>J=0  [SP-2], fun2909+39</v>
      </c>
      <c r="E619" s="19" t="b">
        <f t="shared" ca="1" si="192"/>
        <v>1</v>
      </c>
      <c r="F619" s="5" t="str">
        <f t="shared" ca="1" si="193"/>
        <v>fun2909</v>
      </c>
      <c r="G619" s="5">
        <f t="shared" ca="1" si="194"/>
        <v>2909</v>
      </c>
      <c r="H619" s="5" t="str">
        <f t="shared" si="195"/>
        <v>code</v>
      </c>
      <c r="I619" s="13" t="b">
        <f t="shared" si="196"/>
        <v>0</v>
      </c>
      <c r="J619" s="6">
        <f ca="1">OFFSET(program!$B$2,0,disasm!A619)</f>
        <v>1206</v>
      </c>
      <c r="K619" s="7">
        <f t="shared" ca="1" si="197"/>
        <v>6</v>
      </c>
      <c r="L619" s="7" t="str">
        <f t="shared" ca="1" si="198"/>
        <v xml:space="preserve">J=0 </v>
      </c>
      <c r="M619" s="7">
        <f t="shared" ca="1" si="199"/>
        <v>3</v>
      </c>
      <c r="N619" s="7">
        <f t="shared" ca="1" si="200"/>
        <v>2</v>
      </c>
      <c r="O619" s="7">
        <f t="shared" ca="1" si="201"/>
        <v>0</v>
      </c>
      <c r="P619" s="8">
        <f t="shared" ca="1" si="202"/>
        <v>2</v>
      </c>
      <c r="Q619" s="8">
        <f t="shared" ca="1" si="203"/>
        <v>1</v>
      </c>
      <c r="R619" s="8" t="str">
        <f t="shared" ca="1" si="204"/>
        <v/>
      </c>
      <c r="S619" s="8" t="str">
        <f t="shared" ca="1" si="205"/>
        <v>num</v>
      </c>
      <c r="T619" s="8" t="str">
        <f t="shared" ca="1" si="206"/>
        <v>addr</v>
      </c>
      <c r="U619" s="8" t="str">
        <f t="shared" ca="1" si="207"/>
        <v/>
      </c>
      <c r="V619" s="7">
        <f ca="1">IF(P619="","",OFFSET(program!$B$2,0,disasm!$A619+COLUMN()-COLUMN($V619)+IF($I619,0,1)))</f>
        <v>-2</v>
      </c>
      <c r="W619" s="7">
        <f ca="1">IF(Q619="","",OFFSET(program!$B$2,0,disasm!$A619+COLUMN()-COLUMN($V619)+IF($I619,0,1)))</f>
        <v>2948</v>
      </c>
      <c r="X619" s="7" t="str">
        <f ca="1">IF(R619="","",OFFSET(program!$B$2,0,disasm!$A619+COLUMN()-COLUMN($V619)+IF($I619,0,1)))</f>
        <v/>
      </c>
      <c r="Y619" s="3" t="str">
        <f t="shared" ca="1" si="208"/>
        <v>[SP-2]</v>
      </c>
      <c r="Z619" s="3" t="str">
        <f t="shared" ca="1" si="209"/>
        <v>fun2909+39</v>
      </c>
      <c r="AA619" s="3" t="str">
        <f t="shared" ca="1" si="210"/>
        <v/>
      </c>
      <c r="AB619" s="3" t="str">
        <f ca="1">" "
&amp;AF619
&amp;IF(AND(OR(K619=5,K619=6),MOD(INT(J619/1000),10)=1)," A2","")
&amp;IF(AND(NOT(I619),J619=109,OFFSET(program!$B$2,0,disasm!$A619+1)&gt;0,NOT(ISNUMBER(FIND(" A1 "," "&amp;AF619&amp;" "))))," AUTOLABEL","")
&amp;" "</f>
        <v xml:space="preserve">  A2 </v>
      </c>
    </row>
    <row r="620" spans="1:32" x14ac:dyDescent="0.2">
      <c r="A620" s="1">
        <f t="shared" ca="1" si="190"/>
        <v>2937</v>
      </c>
      <c r="B620" s="2" t="str">
        <f t="shared" ca="1" si="191"/>
        <v>fun2909+28</v>
      </c>
      <c r="C620" s="3" t="str">
        <f ca="1">_xlfn.TEXTJOIN(" ",FALSE,OFFSET(program!$B$2,0,A620,1,M620))</f>
        <v>22101 0 -2 1</v>
      </c>
      <c r="D620" s="4" t="str">
        <f ca="1">IF($H620="data",".dat "&amp;Y620,
IF($H620="str",".str "&amp;_xlfn.TEXTJOIN(" ",FALSE,OFFSET(program!$B$2,0,A620+1,1,M620-1)),
IF(O620&lt;&gt;0,"LD"&amp;O620&amp;"  "&amp;CHOOSE(O620,Y620,Z620)&amp;", "&amp;AA620,
$L620&amp;" "&amp;_xlfn.TEXTJOIN(", ",TRUE,$Y620:$AA620)
)))</f>
        <v>LD2  [SP-2], [SP+1]</v>
      </c>
      <c r="E620" s="19" t="b">
        <f t="shared" ca="1" si="192"/>
        <v>1</v>
      </c>
      <c r="F620" s="5" t="str">
        <f t="shared" ca="1" si="193"/>
        <v>fun2909</v>
      </c>
      <c r="G620" s="5">
        <f t="shared" ca="1" si="194"/>
        <v>2909</v>
      </c>
      <c r="H620" s="5" t="str">
        <f t="shared" si="195"/>
        <v>code</v>
      </c>
      <c r="I620" s="13" t="b">
        <f t="shared" si="196"/>
        <v>0</v>
      </c>
      <c r="J620" s="6">
        <f ca="1">OFFSET(program!$B$2,0,disasm!A620)</f>
        <v>22101</v>
      </c>
      <c r="K620" s="7">
        <f t="shared" ca="1" si="197"/>
        <v>1</v>
      </c>
      <c r="L620" s="7" t="str">
        <f t="shared" ca="1" si="198"/>
        <v xml:space="preserve">ADD </v>
      </c>
      <c r="M620" s="7">
        <f t="shared" ca="1" si="199"/>
        <v>4</v>
      </c>
      <c r="N620" s="7">
        <f t="shared" ca="1" si="200"/>
        <v>3</v>
      </c>
      <c r="O620" s="7">
        <f t="shared" ca="1" si="201"/>
        <v>2</v>
      </c>
      <c r="P620" s="8">
        <f t="shared" ca="1" si="202"/>
        <v>1</v>
      </c>
      <c r="Q620" s="8">
        <f t="shared" ca="1" si="203"/>
        <v>2</v>
      </c>
      <c r="R620" s="8">
        <f t="shared" ca="1" si="204"/>
        <v>2</v>
      </c>
      <c r="S620" s="8" t="str">
        <f t="shared" ca="1" si="205"/>
        <v>num</v>
      </c>
      <c r="T620" s="8" t="str">
        <f t="shared" ca="1" si="206"/>
        <v>num</v>
      </c>
      <c r="U620" s="8" t="str">
        <f t="shared" ca="1" si="207"/>
        <v>num</v>
      </c>
      <c r="V620" s="7">
        <f ca="1">IF(P620="","",OFFSET(program!$B$2,0,disasm!$A620+COLUMN()-COLUMN($V620)+IF($I620,0,1)))</f>
        <v>0</v>
      </c>
      <c r="W620" s="7">
        <f ca="1">IF(Q620="","",OFFSET(program!$B$2,0,disasm!$A620+COLUMN()-COLUMN($V620)+IF($I620,0,1)))</f>
        <v>-2</v>
      </c>
      <c r="X620" s="7">
        <f ca="1">IF(R620="","",OFFSET(program!$B$2,0,disasm!$A620+COLUMN()-COLUMN($V620)+IF($I620,0,1)))</f>
        <v>1</v>
      </c>
      <c r="Y620" s="3" t="str">
        <f t="shared" ca="1" si="208"/>
        <v>0</v>
      </c>
      <c r="Z620" s="3" t="str">
        <f t="shared" ca="1" si="209"/>
        <v>[SP-2]</v>
      </c>
      <c r="AA620" s="3" t="str">
        <f t="shared" ca="1" si="210"/>
        <v>[SP+1]</v>
      </c>
      <c r="AB620" s="3" t="str">
        <f ca="1">" "
&amp;AF620
&amp;IF(AND(OR(K620=5,K620=6),MOD(INT(J620/1000),10)=1)," A2","")
&amp;IF(AND(NOT(I620),J620=109,OFFSET(program!$B$2,0,disasm!$A620+1)&gt;0,NOT(ISNUMBER(FIND(" A1 "," "&amp;AF620&amp;" "))))," AUTOLABEL","")
&amp;" "</f>
        <v xml:space="preserve">  </v>
      </c>
    </row>
    <row r="621" spans="1:32" x14ac:dyDescent="0.2">
      <c r="A621" s="1">
        <f t="shared" ca="1" si="190"/>
        <v>2941</v>
      </c>
      <c r="B621" s="2" t="str">
        <f t="shared" ca="1" si="191"/>
        <v>fun2909+32</v>
      </c>
      <c r="C621" s="3" t="str">
        <f ca="1">_xlfn.TEXTJOIN(" ",FALSE,OFFSET(program!$B$2,0,A621,1,M621))</f>
        <v>21101 2948 0 0</v>
      </c>
      <c r="D621" s="4" t="str">
        <f ca="1">IF($H621="data",".dat "&amp;Y621,
IF($H621="str",".str "&amp;_xlfn.TEXTJOIN(" ",FALSE,OFFSET(program!$B$2,0,A621+1,1,M621-1)),
IF(O621&lt;&gt;0,"LD"&amp;O621&amp;"  "&amp;CHOOSE(O621,Y621,Z621)&amp;", "&amp;AA621,
$L621&amp;" "&amp;_xlfn.TEXTJOIN(", ",TRUE,$Y621:$AA621)
)))</f>
        <v>LD1  fun2909+39, [SP+0]</v>
      </c>
      <c r="E621" s="19" t="b">
        <f t="shared" ca="1" si="192"/>
        <v>1</v>
      </c>
      <c r="F621" s="5" t="str">
        <f t="shared" ca="1" si="193"/>
        <v>fun2909</v>
      </c>
      <c r="G621" s="5">
        <f t="shared" ca="1" si="194"/>
        <v>2909</v>
      </c>
      <c r="H621" s="5" t="str">
        <f t="shared" si="195"/>
        <v>code</v>
      </c>
      <c r="I621" s="13" t="b">
        <f t="shared" si="196"/>
        <v>0</v>
      </c>
      <c r="J621" s="6">
        <f ca="1">OFFSET(program!$B$2,0,disasm!A621)</f>
        <v>21101</v>
      </c>
      <c r="K621" s="7">
        <f t="shared" ca="1" si="197"/>
        <v>1</v>
      </c>
      <c r="L621" s="7" t="str">
        <f t="shared" ca="1" si="198"/>
        <v xml:space="preserve">ADD </v>
      </c>
      <c r="M621" s="7">
        <f t="shared" ca="1" si="199"/>
        <v>4</v>
      </c>
      <c r="N621" s="7">
        <f t="shared" ca="1" si="200"/>
        <v>3</v>
      </c>
      <c r="O621" s="7">
        <f t="shared" ca="1" si="201"/>
        <v>1</v>
      </c>
      <c r="P621" s="8">
        <f t="shared" ca="1" si="202"/>
        <v>1</v>
      </c>
      <c r="Q621" s="8">
        <f t="shared" ca="1" si="203"/>
        <v>1</v>
      </c>
      <c r="R621" s="8">
        <f t="shared" ca="1" si="204"/>
        <v>2</v>
      </c>
      <c r="S621" s="8" t="str">
        <f t="shared" ca="1" si="205"/>
        <v>addr</v>
      </c>
      <c r="T621" s="8" t="str">
        <f t="shared" ca="1" si="206"/>
        <v>num</v>
      </c>
      <c r="U621" s="8" t="str">
        <f t="shared" ca="1" si="207"/>
        <v>num</v>
      </c>
      <c r="V621" s="7">
        <f ca="1">IF(P621="","",OFFSET(program!$B$2,0,disasm!$A621+COLUMN()-COLUMN($V621)+IF($I621,0,1)))</f>
        <v>2948</v>
      </c>
      <c r="W621" s="7">
        <f ca="1">IF(Q621="","",OFFSET(program!$B$2,0,disasm!$A621+COLUMN()-COLUMN($V621)+IF($I621,0,1)))</f>
        <v>0</v>
      </c>
      <c r="X621" s="7">
        <f ca="1">IF(R621="","",OFFSET(program!$B$2,0,disasm!$A621+COLUMN()-COLUMN($V621)+IF($I621,0,1)))</f>
        <v>0</v>
      </c>
      <c r="Y621" s="3" t="str">
        <f t="shared" ca="1" si="208"/>
        <v>fun2909+39</v>
      </c>
      <c r="Z621" s="3" t="str">
        <f t="shared" ca="1" si="209"/>
        <v>0</v>
      </c>
      <c r="AA621" s="3" t="str">
        <f t="shared" ca="1" si="210"/>
        <v>[SP+0]</v>
      </c>
      <c r="AB621" s="3" t="str">
        <f ca="1">" "
&amp;AF621
&amp;IF(AND(OR(K621=5,K621=6),MOD(INT(J621/1000),10)=1)," A2","")
&amp;IF(AND(NOT(I621),J621=109,OFFSET(program!$B$2,0,disasm!$A621+1)&gt;0,NOT(ISNUMBER(FIND(" A1 "," "&amp;AF621&amp;" "))))," AUTOLABEL","")
&amp;" "</f>
        <v xml:space="preserve"> A1 </v>
      </c>
      <c r="AF621" s="12" t="s">
        <v>31</v>
      </c>
    </row>
    <row r="622" spans="1:32" x14ac:dyDescent="0.2">
      <c r="A622" s="1">
        <f t="shared" ca="1" si="190"/>
        <v>2945</v>
      </c>
      <c r="B622" s="2" t="str">
        <f t="shared" ca="1" si="191"/>
        <v>fun2909+36</v>
      </c>
      <c r="C622" s="3" t="str">
        <f ca="1">_xlfn.TEXTJOIN(" ",FALSE,OFFSET(program!$B$2,0,A622,1,M622))</f>
        <v>1105 1 2909</v>
      </c>
      <c r="D622" s="4" t="str">
        <f ca="1">IF($H622="data",".dat "&amp;Y622,
IF($H622="str",".str "&amp;_xlfn.TEXTJOIN(" ",FALSE,OFFSET(program!$B$2,0,A622+1,1,M622-1)),
IF(O622&lt;&gt;0,"LD"&amp;O622&amp;"  "&amp;CHOOSE(O622,Y622,Z622)&amp;", "&amp;AA622,
$L622&amp;" "&amp;_xlfn.TEXTJOIN(", ",TRUE,$Y622:$AA622)
)))</f>
        <v>J!=0 1, fun2909</v>
      </c>
      <c r="E622" s="19" t="b">
        <f t="shared" ca="1" si="192"/>
        <v>1</v>
      </c>
      <c r="F622" s="5" t="str">
        <f t="shared" ca="1" si="193"/>
        <v>fun2909</v>
      </c>
      <c r="G622" s="5">
        <f t="shared" ca="1" si="194"/>
        <v>2909</v>
      </c>
      <c r="H622" s="5" t="str">
        <f t="shared" si="195"/>
        <v>code</v>
      </c>
      <c r="I622" s="13" t="b">
        <f t="shared" si="196"/>
        <v>0</v>
      </c>
      <c r="J622" s="6">
        <f ca="1">OFFSET(program!$B$2,0,disasm!A622)</f>
        <v>1105</v>
      </c>
      <c r="K622" s="7">
        <f t="shared" ca="1" si="197"/>
        <v>5</v>
      </c>
      <c r="L622" s="7" t="str">
        <f t="shared" ca="1" si="198"/>
        <v>J!=0</v>
      </c>
      <c r="M622" s="7">
        <f t="shared" ca="1" si="199"/>
        <v>3</v>
      </c>
      <c r="N622" s="7">
        <f t="shared" ca="1" si="200"/>
        <v>2</v>
      </c>
      <c r="O622" s="7">
        <f t="shared" ca="1" si="201"/>
        <v>0</v>
      </c>
      <c r="P622" s="8">
        <f t="shared" ca="1" si="202"/>
        <v>1</v>
      </c>
      <c r="Q622" s="8">
        <f t="shared" ca="1" si="203"/>
        <v>1</v>
      </c>
      <c r="R622" s="8" t="str">
        <f t="shared" ca="1" si="204"/>
        <v/>
      </c>
      <c r="S622" s="8" t="str">
        <f t="shared" ca="1" si="205"/>
        <v>num</v>
      </c>
      <c r="T622" s="8" t="str">
        <f t="shared" ca="1" si="206"/>
        <v>addr</v>
      </c>
      <c r="U622" s="8" t="str">
        <f t="shared" ca="1" si="207"/>
        <v/>
      </c>
      <c r="V622" s="7">
        <f ca="1">IF(P622="","",OFFSET(program!$B$2,0,disasm!$A622+COLUMN()-COLUMN($V622)+IF($I622,0,1)))</f>
        <v>1</v>
      </c>
      <c r="W622" s="7">
        <f ca="1">IF(Q622="","",OFFSET(program!$B$2,0,disasm!$A622+COLUMN()-COLUMN($V622)+IF($I622,0,1)))</f>
        <v>2909</v>
      </c>
      <c r="X622" s="7" t="str">
        <f ca="1">IF(R622="","",OFFSET(program!$B$2,0,disasm!$A622+COLUMN()-COLUMN($V622)+IF($I622,0,1)))</f>
        <v/>
      </c>
      <c r="Y622" s="3" t="str">
        <f t="shared" ca="1" si="208"/>
        <v>1</v>
      </c>
      <c r="Z622" s="3" t="str">
        <f t="shared" ca="1" si="209"/>
        <v>fun2909</v>
      </c>
      <c r="AA622" s="3" t="str">
        <f t="shared" ca="1" si="210"/>
        <v/>
      </c>
      <c r="AB622" s="3" t="str">
        <f ca="1">" "
&amp;AF622
&amp;IF(AND(OR(K622=5,K622=6),MOD(INT(J622/1000),10)=1)," A2","")
&amp;IF(AND(NOT(I622),J622=109,OFFSET(program!$B$2,0,disasm!$A622+1)&gt;0,NOT(ISNUMBER(FIND(" A1 "," "&amp;AF622&amp;" "))))," AUTOLABEL","")
&amp;" "</f>
        <v xml:space="preserve">  A2 </v>
      </c>
    </row>
    <row r="623" spans="1:32" x14ac:dyDescent="0.2">
      <c r="A623" s="1">
        <f t="shared" ca="1" si="190"/>
        <v>2948</v>
      </c>
      <c r="B623" s="2" t="str">
        <f t="shared" ca="1" si="191"/>
        <v>fun2909+39</v>
      </c>
      <c r="C623" s="3" t="str">
        <f ca="1">_xlfn.TEXTJOIN(" ",FALSE,OFFSET(program!$B$2,0,A623,1,M623))</f>
        <v>22101 48 -1 -1</v>
      </c>
      <c r="D623" s="4" t="str">
        <f ca="1">IF($H623="data",".dat "&amp;Y623,
IF($H623="str",".str "&amp;_xlfn.TEXTJOIN(" ",FALSE,OFFSET(program!$B$2,0,A623+1,1,M623-1)),
IF(O623&lt;&gt;0,"LD"&amp;O623&amp;"  "&amp;CHOOSE(O623,Y623,Z623)&amp;", "&amp;AA623,
$L623&amp;" "&amp;_xlfn.TEXTJOIN(", ",TRUE,$Y623:$AA623)
)))</f>
        <v>ADD  '0', [SP-1], [SP-1]</v>
      </c>
      <c r="E623" s="19" t="b">
        <f t="shared" ca="1" si="192"/>
        <v>1</v>
      </c>
      <c r="F623" s="5" t="str">
        <f t="shared" ca="1" si="193"/>
        <v>fun2909</v>
      </c>
      <c r="G623" s="5">
        <f t="shared" ca="1" si="194"/>
        <v>2909</v>
      </c>
      <c r="H623" s="5" t="str">
        <f t="shared" si="195"/>
        <v>code</v>
      </c>
      <c r="I623" s="13" t="b">
        <f t="shared" si="196"/>
        <v>0</v>
      </c>
      <c r="J623" s="6">
        <f ca="1">OFFSET(program!$B$2,0,disasm!A623)</f>
        <v>22101</v>
      </c>
      <c r="K623" s="7">
        <f t="shared" ca="1" si="197"/>
        <v>1</v>
      </c>
      <c r="L623" s="7" t="str">
        <f t="shared" ca="1" si="198"/>
        <v xml:space="preserve">ADD </v>
      </c>
      <c r="M623" s="7">
        <f t="shared" ca="1" si="199"/>
        <v>4</v>
      </c>
      <c r="N623" s="7">
        <f t="shared" ca="1" si="200"/>
        <v>3</v>
      </c>
      <c r="O623" s="7">
        <f t="shared" ca="1" si="201"/>
        <v>0</v>
      </c>
      <c r="P623" s="8">
        <f t="shared" ca="1" si="202"/>
        <v>1</v>
      </c>
      <c r="Q623" s="8">
        <f t="shared" ca="1" si="203"/>
        <v>2</v>
      </c>
      <c r="R623" s="8">
        <f t="shared" ca="1" si="204"/>
        <v>2</v>
      </c>
      <c r="S623" s="8" t="str">
        <f t="shared" ca="1" si="205"/>
        <v>char</v>
      </c>
      <c r="T623" s="8" t="str">
        <f t="shared" ca="1" si="206"/>
        <v>num</v>
      </c>
      <c r="U623" s="8" t="str">
        <f t="shared" ca="1" si="207"/>
        <v>num</v>
      </c>
      <c r="V623" s="7">
        <f ca="1">IF(P623="","",OFFSET(program!$B$2,0,disasm!$A623+COLUMN()-COLUMN($V623)+IF($I623,0,1)))</f>
        <v>48</v>
      </c>
      <c r="W623" s="7">
        <f ca="1">IF(Q623="","",OFFSET(program!$B$2,0,disasm!$A623+COLUMN()-COLUMN($V623)+IF($I623,0,1)))</f>
        <v>-1</v>
      </c>
      <c r="X623" s="7">
        <f ca="1">IF(R623="","",OFFSET(program!$B$2,0,disasm!$A623+COLUMN()-COLUMN($V623)+IF($I623,0,1)))</f>
        <v>-1</v>
      </c>
      <c r="Y623" s="3" t="str">
        <f t="shared" ca="1" si="208"/>
        <v>'0'</v>
      </c>
      <c r="Z623" s="3" t="str">
        <f t="shared" ca="1" si="209"/>
        <v>[SP-1]</v>
      </c>
      <c r="AA623" s="3" t="str">
        <f t="shared" ca="1" si="210"/>
        <v>[SP-1]</v>
      </c>
      <c r="AB623" s="3" t="str">
        <f ca="1">" "
&amp;AF623
&amp;IF(AND(OR(K623=5,K623=6),MOD(INT(J623/1000),10)=1)," A2","")
&amp;IF(AND(NOT(I623),J623=109,OFFSET(program!$B$2,0,disasm!$A623+1)&gt;0,NOT(ISNUMBER(FIND(" A1 "," "&amp;AF623&amp;" "))))," AUTOLABEL","")
&amp;" "</f>
        <v xml:space="preserve"> C1 </v>
      </c>
      <c r="AF623" s="12" t="s">
        <v>26</v>
      </c>
    </row>
    <row r="624" spans="1:32" x14ac:dyDescent="0.2">
      <c r="A624" s="1">
        <f t="shared" ca="1" si="190"/>
        <v>2952</v>
      </c>
      <c r="B624" s="2" t="str">
        <f t="shared" ca="1" si="191"/>
        <v>fun2909+43</v>
      </c>
      <c r="C624" s="3" t="str">
        <f ca="1">_xlfn.TEXTJOIN(" ",FALSE,OFFSET(program!$B$2,0,A624,1,M624))</f>
        <v>204 -1</v>
      </c>
      <c r="D624" s="4" t="str">
        <f ca="1">IF($H624="data",".dat "&amp;Y624,
IF($H624="str",".str "&amp;_xlfn.TEXTJOIN(" ",FALSE,OFFSET(program!$B$2,0,A624+1,1,M624-1)),
IF(O624&lt;&gt;0,"LD"&amp;O624&amp;"  "&amp;CHOOSE(O624,Y624,Z624)&amp;", "&amp;AA624,
$L624&amp;" "&amp;_xlfn.TEXTJOIN(", ",TRUE,$Y624:$AA624)
)))</f>
        <v>OUT  [SP-1]</v>
      </c>
      <c r="E624" s="19" t="b">
        <f t="shared" ca="1" si="192"/>
        <v>1</v>
      </c>
      <c r="F624" s="5" t="str">
        <f t="shared" ca="1" si="193"/>
        <v>fun2909</v>
      </c>
      <c r="G624" s="5">
        <f t="shared" ca="1" si="194"/>
        <v>2909</v>
      </c>
      <c r="H624" s="5" t="str">
        <f t="shared" si="195"/>
        <v>code</v>
      </c>
      <c r="I624" s="13" t="b">
        <f t="shared" si="196"/>
        <v>0</v>
      </c>
      <c r="J624" s="6">
        <f ca="1">OFFSET(program!$B$2,0,disasm!A624)</f>
        <v>204</v>
      </c>
      <c r="K624" s="7">
        <f t="shared" ca="1" si="197"/>
        <v>4</v>
      </c>
      <c r="L624" s="7" t="str">
        <f t="shared" ca="1" si="198"/>
        <v xml:space="preserve">OUT </v>
      </c>
      <c r="M624" s="7">
        <f t="shared" ca="1" si="199"/>
        <v>2</v>
      </c>
      <c r="N624" s="7">
        <f t="shared" ca="1" si="200"/>
        <v>1</v>
      </c>
      <c r="O624" s="7">
        <f t="shared" ca="1" si="201"/>
        <v>0</v>
      </c>
      <c r="P624" s="8">
        <f t="shared" ca="1" si="202"/>
        <v>2</v>
      </c>
      <c r="Q624" s="8" t="str">
        <f t="shared" ca="1" si="203"/>
        <v/>
      </c>
      <c r="R624" s="8" t="str">
        <f t="shared" ca="1" si="204"/>
        <v/>
      </c>
      <c r="S624" s="8" t="str">
        <f t="shared" ca="1" si="205"/>
        <v>num</v>
      </c>
      <c r="T624" s="8" t="str">
        <f t="shared" ca="1" si="206"/>
        <v/>
      </c>
      <c r="U624" s="8" t="str">
        <f t="shared" ca="1" si="207"/>
        <v/>
      </c>
      <c r="V624" s="7">
        <f ca="1">IF(P624="","",OFFSET(program!$B$2,0,disasm!$A624+COLUMN()-COLUMN($V624)+IF($I624,0,1)))</f>
        <v>-1</v>
      </c>
      <c r="W624" s="7" t="str">
        <f ca="1">IF(Q624="","",OFFSET(program!$B$2,0,disasm!$A624+COLUMN()-COLUMN($V624)+IF($I624,0,1)))</f>
        <v/>
      </c>
      <c r="X624" s="7" t="str">
        <f ca="1">IF(R624="","",OFFSET(program!$B$2,0,disasm!$A624+COLUMN()-COLUMN($V624)+IF($I624,0,1)))</f>
        <v/>
      </c>
      <c r="Y624" s="3" t="str">
        <f t="shared" ca="1" si="208"/>
        <v>[SP-1]</v>
      </c>
      <c r="Z624" s="3" t="str">
        <f t="shared" ca="1" si="209"/>
        <v/>
      </c>
      <c r="AA624" s="3" t="str">
        <f t="shared" ca="1" si="210"/>
        <v/>
      </c>
      <c r="AB624" s="3" t="str">
        <f ca="1">" "
&amp;AF624
&amp;IF(AND(OR(K624=5,K624=6),MOD(INT(J624/1000),10)=1)," A2","")
&amp;IF(AND(NOT(I624),J624=109,OFFSET(program!$B$2,0,disasm!$A624+1)&gt;0,NOT(ISNUMBER(FIND(" A1 "," "&amp;AF624&amp;" "))))," AUTOLABEL","")
&amp;" "</f>
        <v xml:space="preserve">  </v>
      </c>
    </row>
    <row r="625" spans="1:32" x14ac:dyDescent="0.2">
      <c r="A625" s="1">
        <f t="shared" ca="1" si="190"/>
        <v>2954</v>
      </c>
      <c r="B625" s="2" t="str">
        <f t="shared" ca="1" si="191"/>
        <v>fun2909+45</v>
      </c>
      <c r="C625" s="3" t="str">
        <f ca="1">_xlfn.TEXTJOIN(" ",FALSE,OFFSET(program!$B$2,0,A625,1,M625))</f>
        <v>109 -4</v>
      </c>
      <c r="D625" s="4" t="str">
        <f ca="1">IF($H625="data",".dat "&amp;Y625,
IF($H625="str",".str "&amp;_xlfn.TEXTJOIN(" ",FALSE,OFFSET(program!$B$2,0,A625+1,1,M625-1)),
IF(O625&lt;&gt;0,"LD"&amp;O625&amp;"  "&amp;CHOOSE(O625,Y625,Z625)&amp;", "&amp;AA625,
$L625&amp;" "&amp;_xlfn.TEXTJOIN(", ",TRUE,$Y625:$AA625)
)))</f>
        <v>SP+  -4</v>
      </c>
      <c r="E625" s="19" t="b">
        <f t="shared" ca="1" si="192"/>
        <v>1</v>
      </c>
      <c r="F625" s="5" t="str">
        <f t="shared" ca="1" si="193"/>
        <v>fun2909</v>
      </c>
      <c r="G625" s="5">
        <f t="shared" ca="1" si="194"/>
        <v>2909</v>
      </c>
      <c r="H625" s="5" t="str">
        <f t="shared" si="195"/>
        <v>code</v>
      </c>
      <c r="I625" s="13" t="b">
        <f t="shared" si="196"/>
        <v>0</v>
      </c>
      <c r="J625" s="6">
        <f ca="1">OFFSET(program!$B$2,0,disasm!A625)</f>
        <v>109</v>
      </c>
      <c r="K625" s="7">
        <f t="shared" ca="1" si="197"/>
        <v>9</v>
      </c>
      <c r="L625" s="7" t="str">
        <f t="shared" ca="1" si="198"/>
        <v xml:space="preserve">SP+ </v>
      </c>
      <c r="M625" s="7">
        <f t="shared" ca="1" si="199"/>
        <v>2</v>
      </c>
      <c r="N625" s="7">
        <f t="shared" ca="1" si="200"/>
        <v>1</v>
      </c>
      <c r="O625" s="7">
        <f t="shared" ca="1" si="201"/>
        <v>0</v>
      </c>
      <c r="P625" s="8">
        <f t="shared" ca="1" si="202"/>
        <v>1</v>
      </c>
      <c r="Q625" s="8" t="str">
        <f t="shared" ca="1" si="203"/>
        <v/>
      </c>
      <c r="R625" s="8" t="str">
        <f t="shared" ca="1" si="204"/>
        <v/>
      </c>
      <c r="S625" s="8" t="str">
        <f t="shared" ca="1" si="205"/>
        <v>num</v>
      </c>
      <c r="T625" s="8" t="str">
        <f t="shared" ca="1" si="206"/>
        <v/>
      </c>
      <c r="U625" s="8" t="str">
        <f t="shared" ca="1" si="207"/>
        <v/>
      </c>
      <c r="V625" s="7">
        <f ca="1">IF(P625="","",OFFSET(program!$B$2,0,disasm!$A625+COLUMN()-COLUMN($V625)+IF($I625,0,1)))</f>
        <v>-4</v>
      </c>
      <c r="W625" s="7" t="str">
        <f ca="1">IF(Q625="","",OFFSET(program!$B$2,0,disasm!$A625+COLUMN()-COLUMN($V625)+IF($I625,0,1)))</f>
        <v/>
      </c>
      <c r="X625" s="7" t="str">
        <f ca="1">IF(R625="","",OFFSET(program!$B$2,0,disasm!$A625+COLUMN()-COLUMN($V625)+IF($I625,0,1)))</f>
        <v/>
      </c>
      <c r="Y625" s="3" t="str">
        <f t="shared" ca="1" si="208"/>
        <v>-4</v>
      </c>
      <c r="Z625" s="3" t="str">
        <f t="shared" ca="1" si="209"/>
        <v/>
      </c>
      <c r="AA625" s="3" t="str">
        <f t="shared" ca="1" si="210"/>
        <v/>
      </c>
      <c r="AB625" s="3" t="str">
        <f ca="1">" "
&amp;AF625
&amp;IF(AND(OR(K625=5,K625=6),MOD(INT(J625/1000),10)=1)," A2","")
&amp;IF(AND(NOT(I625),J625=109,OFFSET(program!$B$2,0,disasm!$A625+1)&gt;0,NOT(ISNUMBER(FIND(" A1 "," "&amp;AF625&amp;" "))))," AUTOLABEL","")
&amp;" "</f>
        <v xml:space="preserve">  </v>
      </c>
    </row>
    <row r="626" spans="1:32" x14ac:dyDescent="0.2">
      <c r="A626" s="1">
        <f t="shared" ca="1" si="190"/>
        <v>2956</v>
      </c>
      <c r="B626" s="2" t="str">
        <f t="shared" ca="1" si="191"/>
        <v>fun2909+47</v>
      </c>
      <c r="C626" s="3" t="str">
        <f ca="1">_xlfn.TEXTJOIN(" ",FALSE,OFFSET(program!$B$2,0,A626,1,M626))</f>
        <v>2106 0 0</v>
      </c>
      <c r="D626" s="4" t="str">
        <f ca="1">IF($H626="data",".dat "&amp;Y626,
IF($H626="str",".str "&amp;_xlfn.TEXTJOIN(" ",FALSE,OFFSET(program!$B$2,0,A626+1,1,M626-1)),
IF(O626&lt;&gt;0,"LD"&amp;O626&amp;"  "&amp;CHOOSE(O626,Y626,Z626)&amp;", "&amp;AA626,
$L626&amp;" "&amp;_xlfn.TEXTJOIN(", ",TRUE,$Y626:$AA626)
)))</f>
        <v>J=0  0, [SP+0]</v>
      </c>
      <c r="E626" s="19" t="b">
        <f t="shared" ca="1" si="192"/>
        <v>1</v>
      </c>
      <c r="F626" s="5" t="str">
        <f t="shared" ca="1" si="193"/>
        <v>fun2909</v>
      </c>
      <c r="G626" s="5">
        <f t="shared" ca="1" si="194"/>
        <v>2909</v>
      </c>
      <c r="H626" s="5" t="str">
        <f t="shared" si="195"/>
        <v>code</v>
      </c>
      <c r="I626" s="13" t="b">
        <f t="shared" si="196"/>
        <v>0</v>
      </c>
      <c r="J626" s="6">
        <f ca="1">OFFSET(program!$B$2,0,disasm!A626)</f>
        <v>2106</v>
      </c>
      <c r="K626" s="7">
        <f t="shared" ca="1" si="197"/>
        <v>6</v>
      </c>
      <c r="L626" s="7" t="str">
        <f t="shared" ca="1" si="198"/>
        <v xml:space="preserve">J=0 </v>
      </c>
      <c r="M626" s="7">
        <f t="shared" ca="1" si="199"/>
        <v>3</v>
      </c>
      <c r="N626" s="7">
        <f t="shared" ca="1" si="200"/>
        <v>2</v>
      </c>
      <c r="O626" s="7">
        <f t="shared" ca="1" si="201"/>
        <v>0</v>
      </c>
      <c r="P626" s="8">
        <f t="shared" ca="1" si="202"/>
        <v>1</v>
      </c>
      <c r="Q626" s="8">
        <f t="shared" ca="1" si="203"/>
        <v>2</v>
      </c>
      <c r="R626" s="8" t="str">
        <f t="shared" ca="1" si="204"/>
        <v/>
      </c>
      <c r="S626" s="8" t="str">
        <f t="shared" ca="1" si="205"/>
        <v>num</v>
      </c>
      <c r="T626" s="8" t="str">
        <f t="shared" ca="1" si="206"/>
        <v>num</v>
      </c>
      <c r="U626" s="8" t="str">
        <f t="shared" ca="1" si="207"/>
        <v/>
      </c>
      <c r="V626" s="7">
        <f ca="1">IF(P626="","",OFFSET(program!$B$2,0,disasm!$A626+COLUMN()-COLUMN($V626)+IF($I626,0,1)))</f>
        <v>0</v>
      </c>
      <c r="W626" s="7">
        <f ca="1">IF(Q626="","",OFFSET(program!$B$2,0,disasm!$A626+COLUMN()-COLUMN($V626)+IF($I626,0,1)))</f>
        <v>0</v>
      </c>
      <c r="X626" s="7" t="str">
        <f ca="1">IF(R626="","",OFFSET(program!$B$2,0,disasm!$A626+COLUMN()-COLUMN($V626)+IF($I626,0,1)))</f>
        <v/>
      </c>
      <c r="Y626" s="3" t="str">
        <f t="shared" ca="1" si="208"/>
        <v>0</v>
      </c>
      <c r="Z626" s="3" t="str">
        <f t="shared" ca="1" si="209"/>
        <v>[SP+0]</v>
      </c>
      <c r="AA626" s="3" t="str">
        <f t="shared" ca="1" si="210"/>
        <v/>
      </c>
      <c r="AB626" s="3" t="str">
        <f ca="1">" "
&amp;AF626
&amp;IF(AND(OR(K626=5,K626=6),MOD(INT(J626/1000),10)=1)," A2","")
&amp;IF(AND(NOT(I626),J626=109,OFFSET(program!$B$2,0,disasm!$A626+1)&gt;0,NOT(ISNUMBER(FIND(" A1 "," "&amp;AF626&amp;" "))))," AUTOLABEL","")
&amp;" "</f>
        <v xml:space="preserve">  </v>
      </c>
    </row>
    <row r="627" spans="1:32" x14ac:dyDescent="0.2">
      <c r="A627" s="1">
        <f t="shared" ca="1" si="190"/>
        <v>2959</v>
      </c>
      <c r="B627" s="2" t="str">
        <f t="shared" ca="1" si="191"/>
        <v>fun2909+50</v>
      </c>
      <c r="C627" s="3" t="str">
        <f ca="1">_xlfn.TEXTJOIN(" ",FALSE,OFFSET(program!$B$2,0,A627,1,M627))</f>
        <v>1 2 4 8</v>
      </c>
      <c r="D627" s="4" t="str">
        <f ca="1">IF($H627="data",".dat "&amp;Y627,
IF($H627="str",".str "&amp;_xlfn.TEXTJOIN(" ",FALSE,OFFSET(program!$B$2,0,A627+1,1,M627-1)),
IF(O627&lt;&gt;0,"LD"&amp;O627&amp;"  "&amp;CHOOSE(O627,Y627,Z627)&amp;", "&amp;AA627,
$L627&amp;" "&amp;_xlfn.TEXTJOIN(", ",TRUE,$Y627:$AA627)
)))</f>
        <v>ADD  [start+2], [start+2.a2], [start+6.a2]</v>
      </c>
      <c r="E627" s="19" t="b">
        <f t="shared" ca="1" si="192"/>
        <v>1</v>
      </c>
      <c r="F627" s="5" t="str">
        <f t="shared" ca="1" si="193"/>
        <v>fun2909</v>
      </c>
      <c r="G627" s="5">
        <f t="shared" ca="1" si="194"/>
        <v>2909</v>
      </c>
      <c r="H627" s="5" t="str">
        <f t="shared" si="195"/>
        <v>code</v>
      </c>
      <c r="I627" s="13" t="b">
        <f t="shared" si="196"/>
        <v>0</v>
      </c>
      <c r="J627" s="6">
        <f ca="1">OFFSET(program!$B$2,0,disasm!A627)</f>
        <v>1</v>
      </c>
      <c r="K627" s="7">
        <f t="shared" ca="1" si="197"/>
        <v>1</v>
      </c>
      <c r="L627" s="7" t="str">
        <f t="shared" ca="1" si="198"/>
        <v xml:space="preserve">ADD </v>
      </c>
      <c r="M627" s="7">
        <f t="shared" ca="1" si="199"/>
        <v>4</v>
      </c>
      <c r="N627" s="7">
        <f t="shared" ca="1" si="200"/>
        <v>3</v>
      </c>
      <c r="O627" s="7">
        <f t="shared" ca="1" si="201"/>
        <v>0</v>
      </c>
      <c r="P627" s="8">
        <f t="shared" ca="1" si="202"/>
        <v>0</v>
      </c>
      <c r="Q627" s="8">
        <f t="shared" ca="1" si="203"/>
        <v>0</v>
      </c>
      <c r="R627" s="8">
        <f t="shared" ca="1" si="204"/>
        <v>0</v>
      </c>
      <c r="S627" s="8" t="str">
        <f t="shared" ca="1" si="205"/>
        <v>addr</v>
      </c>
      <c r="T627" s="8" t="str">
        <f t="shared" ca="1" si="206"/>
        <v>addr</v>
      </c>
      <c r="U627" s="8" t="str">
        <f t="shared" ca="1" si="207"/>
        <v>addr</v>
      </c>
      <c r="V627" s="7">
        <f ca="1">IF(P627="","",OFFSET(program!$B$2,0,disasm!$A627+COLUMN()-COLUMN($V627)+IF($I627,0,1)))</f>
        <v>2</v>
      </c>
      <c r="W627" s="7">
        <f ca="1">IF(Q627="","",OFFSET(program!$B$2,0,disasm!$A627+COLUMN()-COLUMN($V627)+IF($I627,0,1)))</f>
        <v>4</v>
      </c>
      <c r="X627" s="7">
        <f ca="1">IF(R627="","",OFFSET(program!$B$2,0,disasm!$A627+COLUMN()-COLUMN($V627)+IF($I627,0,1)))</f>
        <v>8</v>
      </c>
      <c r="Y627" s="3" t="str">
        <f t="shared" ca="1" si="208"/>
        <v>[start+2]</v>
      </c>
      <c r="Z627" s="3" t="str">
        <f t="shared" ca="1" si="209"/>
        <v>[start+2.a2]</v>
      </c>
      <c r="AA627" s="3" t="str">
        <f t="shared" ca="1" si="210"/>
        <v>[start+6.a2]</v>
      </c>
      <c r="AB627" s="3" t="str">
        <f ca="1">" "
&amp;AF627
&amp;IF(AND(OR(K627=5,K627=6),MOD(INT(J627/1000),10)=1)," A2","")
&amp;IF(AND(NOT(I627),J627=109,OFFSET(program!$B$2,0,disasm!$A627+1)&gt;0,NOT(ISNUMBER(FIND(" A1 "," "&amp;AF627&amp;" "))))," AUTOLABEL","")
&amp;" "</f>
        <v xml:space="preserve">  </v>
      </c>
    </row>
    <row r="628" spans="1:32" x14ac:dyDescent="0.2">
      <c r="A628" s="1">
        <f t="shared" ca="1" si="190"/>
        <v>2963</v>
      </c>
      <c r="B628" s="2" t="str">
        <f t="shared" ca="1" si="191"/>
        <v>datpow2</v>
      </c>
      <c r="C628" s="3" t="str">
        <f ca="1">_xlfn.TEXTJOIN(" ",FALSE,OFFSET(program!$B$2,0,A628,1,M628))</f>
        <v>16</v>
      </c>
      <c r="D628" s="4" t="str">
        <f ca="1">IF($H628="data",".dat "&amp;Y628,
IF($H628="str",".str "&amp;_xlfn.TEXTJOIN(" ",FALSE,OFFSET(program!$B$2,0,A628+1,1,M628-1)),
IF(O628&lt;&gt;0,"LD"&amp;O628&amp;"  "&amp;CHOOSE(O628,Y628,Z628)&amp;", "&amp;AA628,
$L628&amp;" "&amp;_xlfn.TEXTJOIN(", ",TRUE,$Y628:$AA628)
)))</f>
        <v>.dat 16</v>
      </c>
      <c r="E628" s="19" t="b">
        <f t="shared" ca="1" si="192"/>
        <v>0</v>
      </c>
      <c r="F628" s="5" t="str">
        <f t="shared" si="193"/>
        <v>datpow2</v>
      </c>
      <c r="G628" s="5">
        <f t="shared" ca="1" si="194"/>
        <v>2963</v>
      </c>
      <c r="H628" s="5" t="str">
        <f t="shared" si="195"/>
        <v>data</v>
      </c>
      <c r="I628" s="13" t="b">
        <f t="shared" si="196"/>
        <v>1</v>
      </c>
      <c r="J628" s="6">
        <f ca="1">OFFSET(program!$B$2,0,disasm!A628)</f>
        <v>16</v>
      </c>
      <c r="K628" s="7">
        <f t="shared" ca="1" si="197"/>
        <v>16</v>
      </c>
      <c r="L628" s="7" t="e">
        <f t="shared" ca="1" si="198"/>
        <v>#VALUE!</v>
      </c>
      <c r="M628" s="7">
        <f t="shared" si="199"/>
        <v>1</v>
      </c>
      <c r="N628" s="7">
        <f t="shared" si="200"/>
        <v>1</v>
      </c>
      <c r="O628" s="7">
        <f t="shared" si="201"/>
        <v>0</v>
      </c>
      <c r="P628" s="8">
        <f t="shared" si="202"/>
        <v>1</v>
      </c>
      <c r="Q628" s="8" t="str">
        <f t="shared" si="203"/>
        <v/>
      </c>
      <c r="R628" s="8" t="str">
        <f t="shared" si="204"/>
        <v/>
      </c>
      <c r="S628" s="8" t="str">
        <f t="shared" ca="1" si="205"/>
        <v>num</v>
      </c>
      <c r="T628" s="8" t="str">
        <f t="shared" si="206"/>
        <v/>
      </c>
      <c r="U628" s="8" t="str">
        <f t="shared" si="207"/>
        <v/>
      </c>
      <c r="V628" s="7">
        <f ca="1">IF(P628="","",OFFSET(program!$B$2,0,disasm!$A628+COLUMN()-COLUMN($V628)+IF($I628,0,1)))</f>
        <v>16</v>
      </c>
      <c r="W628" s="7" t="str">
        <f ca="1">IF(Q628="","",OFFSET(program!$B$2,0,disasm!$A628+COLUMN()-COLUMN($V628)+IF($I628,0,1)))</f>
        <v/>
      </c>
      <c r="X628" s="7" t="str">
        <f ca="1">IF(R628="","",OFFSET(program!$B$2,0,disasm!$A628+COLUMN()-COLUMN($V628)+IF($I628,0,1)))</f>
        <v/>
      </c>
      <c r="Y628" s="3" t="str">
        <f t="shared" ca="1" si="208"/>
        <v>16</v>
      </c>
      <c r="Z628" s="3" t="str">
        <f t="shared" si="209"/>
        <v/>
      </c>
      <c r="AA628" s="3" t="str">
        <f t="shared" si="210"/>
        <v/>
      </c>
      <c r="AB628" s="3" t="str">
        <f ca="1">" "
&amp;AF628
&amp;IF(AND(OR(K628=5,K628=6),MOD(INT(J628/1000),10)=1)," A2","")
&amp;IF(AND(NOT(I628),J628=109,OFFSET(program!$B$2,0,disasm!$A628+1)&gt;0,NOT(ISNUMBER(FIND(" A1 "," "&amp;AF628&amp;" "))))," AUTOLABEL","")
&amp;" "</f>
        <v xml:space="preserve"> DATA </v>
      </c>
      <c r="AE628" s="12" t="s">
        <v>34</v>
      </c>
      <c r="AF628" s="12" t="s">
        <v>24</v>
      </c>
    </row>
    <row r="629" spans="1:32" x14ac:dyDescent="0.2">
      <c r="A629" s="1">
        <f t="shared" ca="1" si="190"/>
        <v>2964</v>
      </c>
      <c r="B629" s="2" t="str">
        <f t="shared" ca="1" si="191"/>
        <v>datpow2+1</v>
      </c>
      <c r="C629" s="3" t="str">
        <f ca="1">_xlfn.TEXTJOIN(" ",FALSE,OFFSET(program!$B$2,0,A629,1,M629))</f>
        <v>32</v>
      </c>
      <c r="D629" s="4" t="str">
        <f ca="1">IF($H629="data",".dat "&amp;Y629,
IF($H629="str",".str "&amp;_xlfn.TEXTJOIN(" ",FALSE,OFFSET(program!$B$2,0,A629+1,1,M629-1)),
IF(O629&lt;&gt;0,"LD"&amp;O629&amp;"  "&amp;CHOOSE(O629,Y629,Z629)&amp;", "&amp;AA629,
$L629&amp;" "&amp;_xlfn.TEXTJOIN(", ",TRUE,$Y629:$AA629)
)))</f>
        <v>.dat 32</v>
      </c>
      <c r="E629" s="19" t="b">
        <f t="shared" ca="1" si="192"/>
        <v>0</v>
      </c>
      <c r="F629" s="5" t="str">
        <f t="shared" ca="1" si="193"/>
        <v>datpow2</v>
      </c>
      <c r="G629" s="5">
        <f t="shared" ca="1" si="194"/>
        <v>2963</v>
      </c>
      <c r="H629" s="5" t="str">
        <f t="shared" si="195"/>
        <v>data</v>
      </c>
      <c r="I629" s="13" t="b">
        <f t="shared" si="196"/>
        <v>1</v>
      </c>
      <c r="J629" s="6">
        <f ca="1">OFFSET(program!$B$2,0,disasm!A629)</f>
        <v>32</v>
      </c>
      <c r="K629" s="7">
        <f t="shared" ca="1" si="197"/>
        <v>32</v>
      </c>
      <c r="L629" s="7" t="e">
        <f t="shared" ca="1" si="198"/>
        <v>#VALUE!</v>
      </c>
      <c r="M629" s="7">
        <f t="shared" si="199"/>
        <v>1</v>
      </c>
      <c r="N629" s="7">
        <f t="shared" si="200"/>
        <v>1</v>
      </c>
      <c r="O629" s="7">
        <f t="shared" si="201"/>
        <v>0</v>
      </c>
      <c r="P629" s="8">
        <f t="shared" si="202"/>
        <v>1</v>
      </c>
      <c r="Q629" s="8" t="str">
        <f t="shared" si="203"/>
        <v/>
      </c>
      <c r="R629" s="8" t="str">
        <f t="shared" si="204"/>
        <v/>
      </c>
      <c r="S629" s="8" t="str">
        <f t="shared" ca="1" si="205"/>
        <v>num</v>
      </c>
      <c r="T629" s="8" t="str">
        <f t="shared" si="206"/>
        <v/>
      </c>
      <c r="U629" s="8" t="str">
        <f t="shared" si="207"/>
        <v/>
      </c>
      <c r="V629" s="7">
        <f ca="1">IF(P629="","",OFFSET(program!$B$2,0,disasm!$A629+COLUMN()-COLUMN($V629)+IF($I629,0,1)))</f>
        <v>32</v>
      </c>
      <c r="W629" s="7" t="str">
        <f ca="1">IF(Q629="","",OFFSET(program!$B$2,0,disasm!$A629+COLUMN()-COLUMN($V629)+IF($I629,0,1)))</f>
        <v/>
      </c>
      <c r="X629" s="7" t="str">
        <f ca="1">IF(R629="","",OFFSET(program!$B$2,0,disasm!$A629+COLUMN()-COLUMN($V629)+IF($I629,0,1)))</f>
        <v/>
      </c>
      <c r="Y629" s="3" t="str">
        <f t="shared" ca="1" si="208"/>
        <v>32</v>
      </c>
      <c r="Z629" s="3" t="str">
        <f t="shared" si="209"/>
        <v/>
      </c>
      <c r="AA629" s="3" t="str">
        <f t="shared" si="210"/>
        <v/>
      </c>
      <c r="AB629" s="3" t="str">
        <f ca="1">" "
&amp;AF629
&amp;IF(AND(OR(K629=5,K629=6),MOD(INT(J629/1000),10)=1)," A2","")
&amp;IF(AND(NOT(I629),J629=109,OFFSET(program!$B$2,0,disasm!$A629+1)&gt;0,NOT(ISNUMBER(FIND(" A1 "," "&amp;AF629&amp;" "))))," AUTOLABEL","")
&amp;" "</f>
        <v xml:space="preserve">  </v>
      </c>
    </row>
    <row r="630" spans="1:32" x14ac:dyDescent="0.2">
      <c r="A630" s="1">
        <f t="shared" ca="1" si="190"/>
        <v>2965</v>
      </c>
      <c r="B630" s="2" t="str">
        <f t="shared" ca="1" si="191"/>
        <v>datpow2+2</v>
      </c>
      <c r="C630" s="3" t="str">
        <f ca="1">_xlfn.TEXTJOIN(" ",FALSE,OFFSET(program!$B$2,0,A630,1,M630))</f>
        <v>64</v>
      </c>
      <c r="D630" s="4" t="str">
        <f ca="1">IF($H630="data",".dat "&amp;Y630,
IF($H630="str",".str "&amp;_xlfn.TEXTJOIN(" ",FALSE,OFFSET(program!$B$2,0,A630+1,1,M630-1)),
IF(O630&lt;&gt;0,"LD"&amp;O630&amp;"  "&amp;CHOOSE(O630,Y630,Z630)&amp;", "&amp;AA630,
$L630&amp;" "&amp;_xlfn.TEXTJOIN(", ",TRUE,$Y630:$AA630)
)))</f>
        <v>.dat 64</v>
      </c>
      <c r="E630" s="19" t="b">
        <f t="shared" ca="1" si="192"/>
        <v>0</v>
      </c>
      <c r="F630" s="5" t="str">
        <f t="shared" ca="1" si="193"/>
        <v>datpow2</v>
      </c>
      <c r="G630" s="5">
        <f t="shared" ca="1" si="194"/>
        <v>2963</v>
      </c>
      <c r="H630" s="5" t="str">
        <f t="shared" si="195"/>
        <v>data</v>
      </c>
      <c r="I630" s="13" t="b">
        <f t="shared" si="196"/>
        <v>1</v>
      </c>
      <c r="J630" s="6">
        <f ca="1">OFFSET(program!$B$2,0,disasm!A630)</f>
        <v>64</v>
      </c>
      <c r="K630" s="7">
        <f t="shared" ca="1" si="197"/>
        <v>64</v>
      </c>
      <c r="L630" s="7" t="e">
        <f t="shared" ca="1" si="198"/>
        <v>#VALUE!</v>
      </c>
      <c r="M630" s="7">
        <f t="shared" si="199"/>
        <v>1</v>
      </c>
      <c r="N630" s="7">
        <f t="shared" si="200"/>
        <v>1</v>
      </c>
      <c r="O630" s="7">
        <f t="shared" si="201"/>
        <v>0</v>
      </c>
      <c r="P630" s="8">
        <f t="shared" si="202"/>
        <v>1</v>
      </c>
      <c r="Q630" s="8" t="str">
        <f t="shared" si="203"/>
        <v/>
      </c>
      <c r="R630" s="8" t="str">
        <f t="shared" si="204"/>
        <v/>
      </c>
      <c r="S630" s="8" t="str">
        <f t="shared" ca="1" si="205"/>
        <v>num</v>
      </c>
      <c r="T630" s="8" t="str">
        <f t="shared" si="206"/>
        <v/>
      </c>
      <c r="U630" s="8" t="str">
        <f t="shared" si="207"/>
        <v/>
      </c>
      <c r="V630" s="7">
        <f ca="1">IF(P630="","",OFFSET(program!$B$2,0,disasm!$A630+COLUMN()-COLUMN($V630)+IF($I630,0,1)))</f>
        <v>64</v>
      </c>
      <c r="W630" s="7" t="str">
        <f ca="1">IF(Q630="","",OFFSET(program!$B$2,0,disasm!$A630+COLUMN()-COLUMN($V630)+IF($I630,0,1)))</f>
        <v/>
      </c>
      <c r="X630" s="7" t="str">
        <f ca="1">IF(R630="","",OFFSET(program!$B$2,0,disasm!$A630+COLUMN()-COLUMN($V630)+IF($I630,0,1)))</f>
        <v/>
      </c>
      <c r="Y630" s="3" t="str">
        <f t="shared" ca="1" si="208"/>
        <v>64</v>
      </c>
      <c r="Z630" s="3" t="str">
        <f t="shared" si="209"/>
        <v/>
      </c>
      <c r="AA630" s="3" t="str">
        <f t="shared" si="210"/>
        <v/>
      </c>
      <c r="AB630" s="3" t="str">
        <f ca="1">" "
&amp;AF630
&amp;IF(AND(OR(K630=5,K630=6),MOD(INT(J630/1000),10)=1)," A2","")
&amp;IF(AND(NOT(I630),J630=109,OFFSET(program!$B$2,0,disasm!$A630+1)&gt;0,NOT(ISNUMBER(FIND(" A1 "," "&amp;AF630&amp;" "))))," AUTOLABEL","")
&amp;" "</f>
        <v xml:space="preserve">  </v>
      </c>
    </row>
    <row r="631" spans="1:32" x14ac:dyDescent="0.2">
      <c r="A631" s="1">
        <f t="shared" ca="1" si="190"/>
        <v>2966</v>
      </c>
      <c r="B631" s="2" t="str">
        <f t="shared" ca="1" si="191"/>
        <v>datpow2+3</v>
      </c>
      <c r="C631" s="3" t="str">
        <f ca="1">_xlfn.TEXTJOIN(" ",FALSE,OFFSET(program!$B$2,0,A631,1,M631))</f>
        <v>128</v>
      </c>
      <c r="D631" s="4" t="str">
        <f ca="1">IF($H631="data",".dat "&amp;Y631,
IF($H631="str",".str "&amp;_xlfn.TEXTJOIN(" ",FALSE,OFFSET(program!$B$2,0,A631+1,1,M631-1)),
IF(O631&lt;&gt;0,"LD"&amp;O631&amp;"  "&amp;CHOOSE(O631,Y631,Z631)&amp;", "&amp;AA631,
$L631&amp;" "&amp;_xlfn.TEXTJOIN(", ",TRUE,$Y631:$AA631)
)))</f>
        <v>.dat 128</v>
      </c>
      <c r="E631" s="19" t="b">
        <f t="shared" ca="1" si="192"/>
        <v>0</v>
      </c>
      <c r="F631" s="5" t="str">
        <f t="shared" ca="1" si="193"/>
        <v>datpow2</v>
      </c>
      <c r="G631" s="5">
        <f t="shared" ca="1" si="194"/>
        <v>2963</v>
      </c>
      <c r="H631" s="5" t="str">
        <f t="shared" si="195"/>
        <v>data</v>
      </c>
      <c r="I631" s="13" t="b">
        <f t="shared" si="196"/>
        <v>1</v>
      </c>
      <c r="J631" s="6">
        <f ca="1">OFFSET(program!$B$2,0,disasm!A631)</f>
        <v>128</v>
      </c>
      <c r="K631" s="7">
        <f t="shared" ca="1" si="197"/>
        <v>28</v>
      </c>
      <c r="L631" s="7" t="e">
        <f t="shared" ca="1" si="198"/>
        <v>#VALUE!</v>
      </c>
      <c r="M631" s="7">
        <f t="shared" si="199"/>
        <v>1</v>
      </c>
      <c r="N631" s="7">
        <f t="shared" si="200"/>
        <v>1</v>
      </c>
      <c r="O631" s="7">
        <f t="shared" si="201"/>
        <v>0</v>
      </c>
      <c r="P631" s="8">
        <f t="shared" si="202"/>
        <v>1</v>
      </c>
      <c r="Q631" s="8" t="str">
        <f t="shared" si="203"/>
        <v/>
      </c>
      <c r="R631" s="8" t="str">
        <f t="shared" si="204"/>
        <v/>
      </c>
      <c r="S631" s="8" t="str">
        <f t="shared" ca="1" si="205"/>
        <v>num</v>
      </c>
      <c r="T631" s="8" t="str">
        <f t="shared" si="206"/>
        <v/>
      </c>
      <c r="U631" s="8" t="str">
        <f t="shared" si="207"/>
        <v/>
      </c>
      <c r="V631" s="7">
        <f ca="1">IF(P631="","",OFFSET(program!$B$2,0,disasm!$A631+COLUMN()-COLUMN($V631)+IF($I631,0,1)))</f>
        <v>128</v>
      </c>
      <c r="W631" s="7" t="str">
        <f ca="1">IF(Q631="","",OFFSET(program!$B$2,0,disasm!$A631+COLUMN()-COLUMN($V631)+IF($I631,0,1)))</f>
        <v/>
      </c>
      <c r="X631" s="7" t="str">
        <f ca="1">IF(R631="","",OFFSET(program!$B$2,0,disasm!$A631+COLUMN()-COLUMN($V631)+IF($I631,0,1)))</f>
        <v/>
      </c>
      <c r="Y631" s="3" t="str">
        <f t="shared" ca="1" si="208"/>
        <v>128</v>
      </c>
      <c r="Z631" s="3" t="str">
        <f t="shared" si="209"/>
        <v/>
      </c>
      <c r="AA631" s="3" t="str">
        <f t="shared" si="210"/>
        <v/>
      </c>
      <c r="AB631" s="3" t="str">
        <f ca="1">" "
&amp;AF631
&amp;IF(AND(OR(K631=5,K631=6),MOD(INT(J631/1000),10)=1)," A2","")
&amp;IF(AND(NOT(I631),J631=109,OFFSET(program!$B$2,0,disasm!$A631+1)&gt;0,NOT(ISNUMBER(FIND(" A1 "," "&amp;AF631&amp;" "))))," AUTOLABEL","")
&amp;" "</f>
        <v xml:space="preserve">  </v>
      </c>
    </row>
    <row r="632" spans="1:32" x14ac:dyDescent="0.2">
      <c r="A632" s="1">
        <f t="shared" ca="1" si="190"/>
        <v>2967</v>
      </c>
      <c r="B632" s="2" t="str">
        <f t="shared" ca="1" si="191"/>
        <v>datpow2+4</v>
      </c>
      <c r="C632" s="3" t="str">
        <f ca="1">_xlfn.TEXTJOIN(" ",FALSE,OFFSET(program!$B$2,0,A632,1,M632))</f>
        <v>256</v>
      </c>
      <c r="D632" s="4" t="str">
        <f ca="1">IF($H632="data",".dat "&amp;Y632,
IF($H632="str",".str "&amp;_xlfn.TEXTJOIN(" ",FALSE,OFFSET(program!$B$2,0,A632+1,1,M632-1)),
IF(O632&lt;&gt;0,"LD"&amp;O632&amp;"  "&amp;CHOOSE(O632,Y632,Z632)&amp;", "&amp;AA632,
$L632&amp;" "&amp;_xlfn.TEXTJOIN(", ",TRUE,$Y632:$AA632)
)))</f>
        <v>.dat 256</v>
      </c>
      <c r="E632" s="19" t="b">
        <f t="shared" ca="1" si="192"/>
        <v>0</v>
      </c>
      <c r="F632" s="5" t="str">
        <f t="shared" ca="1" si="193"/>
        <v>datpow2</v>
      </c>
      <c r="G632" s="5">
        <f t="shared" ca="1" si="194"/>
        <v>2963</v>
      </c>
      <c r="H632" s="5" t="str">
        <f t="shared" si="195"/>
        <v>data</v>
      </c>
      <c r="I632" s="13" t="b">
        <f t="shared" si="196"/>
        <v>1</v>
      </c>
      <c r="J632" s="6">
        <f ca="1">OFFSET(program!$B$2,0,disasm!A632)</f>
        <v>256</v>
      </c>
      <c r="K632" s="7">
        <f t="shared" ca="1" si="197"/>
        <v>56</v>
      </c>
      <c r="L632" s="7" t="e">
        <f t="shared" ca="1" si="198"/>
        <v>#VALUE!</v>
      </c>
      <c r="M632" s="7">
        <f t="shared" si="199"/>
        <v>1</v>
      </c>
      <c r="N632" s="7">
        <f t="shared" si="200"/>
        <v>1</v>
      </c>
      <c r="O632" s="7">
        <f t="shared" si="201"/>
        <v>0</v>
      </c>
      <c r="P632" s="8">
        <f t="shared" si="202"/>
        <v>1</v>
      </c>
      <c r="Q632" s="8" t="str">
        <f t="shared" si="203"/>
        <v/>
      </c>
      <c r="R632" s="8" t="str">
        <f t="shared" si="204"/>
        <v/>
      </c>
      <c r="S632" s="8" t="str">
        <f t="shared" ca="1" si="205"/>
        <v>num</v>
      </c>
      <c r="T632" s="8" t="str">
        <f t="shared" si="206"/>
        <v/>
      </c>
      <c r="U632" s="8" t="str">
        <f t="shared" si="207"/>
        <v/>
      </c>
      <c r="V632" s="7">
        <f ca="1">IF(P632="","",OFFSET(program!$B$2,0,disasm!$A632+COLUMN()-COLUMN($V632)+IF($I632,0,1)))</f>
        <v>256</v>
      </c>
      <c r="W632" s="7" t="str">
        <f ca="1">IF(Q632="","",OFFSET(program!$B$2,0,disasm!$A632+COLUMN()-COLUMN($V632)+IF($I632,0,1)))</f>
        <v/>
      </c>
      <c r="X632" s="7" t="str">
        <f ca="1">IF(R632="","",OFFSET(program!$B$2,0,disasm!$A632+COLUMN()-COLUMN($V632)+IF($I632,0,1)))</f>
        <v/>
      </c>
      <c r="Y632" s="3" t="str">
        <f t="shared" ca="1" si="208"/>
        <v>256</v>
      </c>
      <c r="Z632" s="3" t="str">
        <f t="shared" si="209"/>
        <v/>
      </c>
      <c r="AA632" s="3" t="str">
        <f t="shared" si="210"/>
        <v/>
      </c>
      <c r="AB632" s="3" t="str">
        <f ca="1">" "
&amp;AF632
&amp;IF(AND(OR(K632=5,K632=6),MOD(INT(J632/1000),10)=1)," A2","")
&amp;IF(AND(NOT(I632),J632=109,OFFSET(program!$B$2,0,disasm!$A632+1)&gt;0,NOT(ISNUMBER(FIND(" A1 "," "&amp;AF632&amp;" "))))," AUTOLABEL","")
&amp;" "</f>
        <v xml:space="preserve">  </v>
      </c>
    </row>
    <row r="633" spans="1:32" x14ac:dyDescent="0.2">
      <c r="A633" s="1">
        <f t="shared" ca="1" si="190"/>
        <v>2968</v>
      </c>
      <c r="B633" s="2" t="str">
        <f t="shared" ca="1" si="191"/>
        <v>datpow2+5</v>
      </c>
      <c r="C633" s="3" t="str">
        <f ca="1">_xlfn.TEXTJOIN(" ",FALSE,OFFSET(program!$B$2,0,A633,1,M633))</f>
        <v>512</v>
      </c>
      <c r="D633" s="4" t="str">
        <f ca="1">IF($H633="data",".dat "&amp;Y633,
IF($H633="str",".str "&amp;_xlfn.TEXTJOIN(" ",FALSE,OFFSET(program!$B$2,0,A633+1,1,M633-1)),
IF(O633&lt;&gt;0,"LD"&amp;O633&amp;"  "&amp;CHOOSE(O633,Y633,Z633)&amp;", "&amp;AA633,
$L633&amp;" "&amp;_xlfn.TEXTJOIN(", ",TRUE,$Y633:$AA633)
)))</f>
        <v>.dat 512</v>
      </c>
      <c r="E633" s="19" t="b">
        <f t="shared" ca="1" si="192"/>
        <v>0</v>
      </c>
      <c r="F633" s="5" t="str">
        <f t="shared" ca="1" si="193"/>
        <v>datpow2</v>
      </c>
      <c r="G633" s="5">
        <f t="shared" ca="1" si="194"/>
        <v>2963</v>
      </c>
      <c r="H633" s="5" t="str">
        <f t="shared" si="195"/>
        <v>data</v>
      </c>
      <c r="I633" s="13" t="b">
        <f t="shared" si="196"/>
        <v>1</v>
      </c>
      <c r="J633" s="6">
        <f ca="1">OFFSET(program!$B$2,0,disasm!A633)</f>
        <v>512</v>
      </c>
      <c r="K633" s="7">
        <f t="shared" ca="1" si="197"/>
        <v>12</v>
      </c>
      <c r="L633" s="7" t="e">
        <f t="shared" ca="1" si="198"/>
        <v>#VALUE!</v>
      </c>
      <c r="M633" s="7">
        <f t="shared" si="199"/>
        <v>1</v>
      </c>
      <c r="N633" s="7">
        <f t="shared" si="200"/>
        <v>1</v>
      </c>
      <c r="O633" s="7">
        <f t="shared" si="201"/>
        <v>0</v>
      </c>
      <c r="P633" s="8">
        <f t="shared" si="202"/>
        <v>1</v>
      </c>
      <c r="Q633" s="8" t="str">
        <f t="shared" si="203"/>
        <v/>
      </c>
      <c r="R633" s="8" t="str">
        <f t="shared" si="204"/>
        <v/>
      </c>
      <c r="S633" s="8" t="str">
        <f t="shared" ca="1" si="205"/>
        <v>num</v>
      </c>
      <c r="T633" s="8" t="str">
        <f t="shared" si="206"/>
        <v/>
      </c>
      <c r="U633" s="8" t="str">
        <f t="shared" si="207"/>
        <v/>
      </c>
      <c r="V633" s="7">
        <f ca="1">IF(P633="","",OFFSET(program!$B$2,0,disasm!$A633+COLUMN()-COLUMN($V633)+IF($I633,0,1)))</f>
        <v>512</v>
      </c>
      <c r="W633" s="7" t="str">
        <f ca="1">IF(Q633="","",OFFSET(program!$B$2,0,disasm!$A633+COLUMN()-COLUMN($V633)+IF($I633,0,1)))</f>
        <v/>
      </c>
      <c r="X633" s="7" t="str">
        <f ca="1">IF(R633="","",OFFSET(program!$B$2,0,disasm!$A633+COLUMN()-COLUMN($V633)+IF($I633,0,1)))</f>
        <v/>
      </c>
      <c r="Y633" s="3" t="str">
        <f t="shared" ca="1" si="208"/>
        <v>512</v>
      </c>
      <c r="Z633" s="3" t="str">
        <f t="shared" si="209"/>
        <v/>
      </c>
      <c r="AA633" s="3" t="str">
        <f t="shared" si="210"/>
        <v/>
      </c>
      <c r="AB633" s="3" t="str">
        <f ca="1">" "
&amp;AF633
&amp;IF(AND(OR(K633=5,K633=6),MOD(INT(J633/1000),10)=1)," A2","")
&amp;IF(AND(NOT(I633),J633=109,OFFSET(program!$B$2,0,disasm!$A633+1)&gt;0,NOT(ISNUMBER(FIND(" A1 "," "&amp;AF633&amp;" "))))," AUTOLABEL","")
&amp;" "</f>
        <v xml:space="preserve">  </v>
      </c>
    </row>
    <row r="634" spans="1:32" x14ac:dyDescent="0.2">
      <c r="A634" s="1">
        <f t="shared" ca="1" si="190"/>
        <v>2969</v>
      </c>
      <c r="B634" s="2" t="str">
        <f t="shared" ca="1" si="191"/>
        <v>datpow2+6</v>
      </c>
      <c r="C634" s="3" t="str">
        <f ca="1">_xlfn.TEXTJOIN(" ",FALSE,OFFSET(program!$B$2,0,A634,1,M634))</f>
        <v>1024</v>
      </c>
      <c r="D634" s="4" t="str">
        <f ca="1">IF($H634="data",".dat "&amp;Y634,
IF($H634="str",".str "&amp;_xlfn.TEXTJOIN(" ",FALSE,OFFSET(program!$B$2,0,A634+1,1,M634-1)),
IF(O634&lt;&gt;0,"LD"&amp;O634&amp;"  "&amp;CHOOSE(O634,Y634,Z634)&amp;", "&amp;AA634,
$L634&amp;" "&amp;_xlfn.TEXTJOIN(", ",TRUE,$Y634:$AA634)
)))</f>
        <v>.dat 1024</v>
      </c>
      <c r="E634" s="19" t="b">
        <f t="shared" ca="1" si="192"/>
        <v>0</v>
      </c>
      <c r="F634" s="5" t="str">
        <f t="shared" ca="1" si="193"/>
        <v>datpow2</v>
      </c>
      <c r="G634" s="5">
        <f t="shared" ca="1" si="194"/>
        <v>2963</v>
      </c>
      <c r="H634" s="5" t="str">
        <f t="shared" si="195"/>
        <v>data</v>
      </c>
      <c r="I634" s="13" t="b">
        <f t="shared" si="196"/>
        <v>1</v>
      </c>
      <c r="J634" s="6">
        <f ca="1">OFFSET(program!$B$2,0,disasm!A634)</f>
        <v>1024</v>
      </c>
      <c r="K634" s="7">
        <f t="shared" ca="1" si="197"/>
        <v>24</v>
      </c>
      <c r="L634" s="7" t="e">
        <f t="shared" ca="1" si="198"/>
        <v>#VALUE!</v>
      </c>
      <c r="M634" s="7">
        <f t="shared" si="199"/>
        <v>1</v>
      </c>
      <c r="N634" s="7">
        <f t="shared" si="200"/>
        <v>1</v>
      </c>
      <c r="O634" s="7">
        <f t="shared" si="201"/>
        <v>0</v>
      </c>
      <c r="P634" s="8">
        <f t="shared" si="202"/>
        <v>1</v>
      </c>
      <c r="Q634" s="8" t="str">
        <f t="shared" si="203"/>
        <v/>
      </c>
      <c r="R634" s="8" t="str">
        <f t="shared" si="204"/>
        <v/>
      </c>
      <c r="S634" s="8" t="str">
        <f t="shared" ca="1" si="205"/>
        <v>num</v>
      </c>
      <c r="T634" s="8" t="str">
        <f t="shared" si="206"/>
        <v/>
      </c>
      <c r="U634" s="8" t="str">
        <f t="shared" si="207"/>
        <v/>
      </c>
      <c r="V634" s="7">
        <f ca="1">IF(P634="","",OFFSET(program!$B$2,0,disasm!$A634+COLUMN()-COLUMN($V634)+IF($I634,0,1)))</f>
        <v>1024</v>
      </c>
      <c r="W634" s="7" t="str">
        <f ca="1">IF(Q634="","",OFFSET(program!$B$2,0,disasm!$A634+COLUMN()-COLUMN($V634)+IF($I634,0,1)))</f>
        <v/>
      </c>
      <c r="X634" s="7" t="str">
        <f ca="1">IF(R634="","",OFFSET(program!$B$2,0,disasm!$A634+COLUMN()-COLUMN($V634)+IF($I634,0,1)))</f>
        <v/>
      </c>
      <c r="Y634" s="3" t="str">
        <f t="shared" ca="1" si="208"/>
        <v>1024</v>
      </c>
      <c r="Z634" s="3" t="str">
        <f t="shared" si="209"/>
        <v/>
      </c>
      <c r="AA634" s="3" t="str">
        <f t="shared" si="210"/>
        <v/>
      </c>
      <c r="AB634" s="3" t="str">
        <f ca="1">" "
&amp;AF634
&amp;IF(AND(OR(K634=5,K634=6),MOD(INT(J634/1000),10)=1)," A2","")
&amp;IF(AND(NOT(I634),J634=109,OFFSET(program!$B$2,0,disasm!$A634+1)&gt;0,NOT(ISNUMBER(FIND(" A1 "," "&amp;AF634&amp;" "))))," AUTOLABEL","")
&amp;" "</f>
        <v xml:space="preserve">  </v>
      </c>
    </row>
    <row r="635" spans="1:32" x14ac:dyDescent="0.2">
      <c r="A635" s="1">
        <f t="shared" ca="1" si="190"/>
        <v>2970</v>
      </c>
      <c r="B635" s="2" t="str">
        <f t="shared" ca="1" si="191"/>
        <v>datpow2+7</v>
      </c>
      <c r="C635" s="3" t="str">
        <f ca="1">_xlfn.TEXTJOIN(" ",FALSE,OFFSET(program!$B$2,0,A635,1,M635))</f>
        <v>2048</v>
      </c>
      <c r="D635" s="4" t="str">
        <f ca="1">IF($H635="data",".dat "&amp;Y635,
IF($H635="str",".str "&amp;_xlfn.TEXTJOIN(" ",FALSE,OFFSET(program!$B$2,0,A635+1,1,M635-1)),
IF(O635&lt;&gt;0,"LD"&amp;O635&amp;"  "&amp;CHOOSE(O635,Y635,Z635)&amp;", "&amp;AA635,
$L635&amp;" "&amp;_xlfn.TEXTJOIN(", ",TRUE,$Y635:$AA635)
)))</f>
        <v>.dat 2048</v>
      </c>
      <c r="E635" s="19" t="b">
        <f t="shared" ca="1" si="192"/>
        <v>0</v>
      </c>
      <c r="F635" s="5" t="str">
        <f t="shared" ca="1" si="193"/>
        <v>datpow2</v>
      </c>
      <c r="G635" s="5">
        <f t="shared" ca="1" si="194"/>
        <v>2963</v>
      </c>
      <c r="H635" s="5" t="str">
        <f t="shared" si="195"/>
        <v>data</v>
      </c>
      <c r="I635" s="13" t="b">
        <f t="shared" si="196"/>
        <v>1</v>
      </c>
      <c r="J635" s="6">
        <f ca="1">OFFSET(program!$B$2,0,disasm!A635)</f>
        <v>2048</v>
      </c>
      <c r="K635" s="7">
        <f t="shared" ca="1" si="197"/>
        <v>48</v>
      </c>
      <c r="L635" s="7" t="e">
        <f t="shared" ca="1" si="198"/>
        <v>#VALUE!</v>
      </c>
      <c r="M635" s="7">
        <f t="shared" si="199"/>
        <v>1</v>
      </c>
      <c r="N635" s="7">
        <f t="shared" si="200"/>
        <v>1</v>
      </c>
      <c r="O635" s="7">
        <f t="shared" si="201"/>
        <v>0</v>
      </c>
      <c r="P635" s="8">
        <f t="shared" si="202"/>
        <v>1</v>
      </c>
      <c r="Q635" s="8" t="str">
        <f t="shared" si="203"/>
        <v/>
      </c>
      <c r="R635" s="8" t="str">
        <f t="shared" si="204"/>
        <v/>
      </c>
      <c r="S635" s="8" t="str">
        <f t="shared" ca="1" si="205"/>
        <v>num</v>
      </c>
      <c r="T635" s="8" t="str">
        <f t="shared" si="206"/>
        <v/>
      </c>
      <c r="U635" s="8" t="str">
        <f t="shared" si="207"/>
        <v/>
      </c>
      <c r="V635" s="7">
        <f ca="1">IF(P635="","",OFFSET(program!$B$2,0,disasm!$A635+COLUMN()-COLUMN($V635)+IF($I635,0,1)))</f>
        <v>2048</v>
      </c>
      <c r="W635" s="7" t="str">
        <f ca="1">IF(Q635="","",OFFSET(program!$B$2,0,disasm!$A635+COLUMN()-COLUMN($V635)+IF($I635,0,1)))</f>
        <v/>
      </c>
      <c r="X635" s="7" t="str">
        <f ca="1">IF(R635="","",OFFSET(program!$B$2,0,disasm!$A635+COLUMN()-COLUMN($V635)+IF($I635,0,1)))</f>
        <v/>
      </c>
      <c r="Y635" s="3" t="str">
        <f t="shared" ca="1" si="208"/>
        <v>2048</v>
      </c>
      <c r="Z635" s="3" t="str">
        <f t="shared" si="209"/>
        <v/>
      </c>
      <c r="AA635" s="3" t="str">
        <f t="shared" si="210"/>
        <v/>
      </c>
      <c r="AB635" s="3" t="str">
        <f ca="1">" "
&amp;AF635
&amp;IF(AND(OR(K635=5,K635=6),MOD(INT(J635/1000),10)=1)," A2","")
&amp;IF(AND(NOT(I635),J635=109,OFFSET(program!$B$2,0,disasm!$A635+1)&gt;0,NOT(ISNUMBER(FIND(" A1 "," "&amp;AF635&amp;" "))))," AUTOLABEL","")
&amp;" "</f>
        <v xml:space="preserve">  </v>
      </c>
    </row>
    <row r="636" spans="1:32" x14ac:dyDescent="0.2">
      <c r="A636" s="1">
        <f t="shared" ca="1" si="190"/>
        <v>2971</v>
      </c>
      <c r="B636" s="2" t="str">
        <f t="shared" ca="1" si="191"/>
        <v>datpow2+8</v>
      </c>
      <c r="C636" s="3" t="str">
        <f ca="1">_xlfn.TEXTJOIN(" ",FALSE,OFFSET(program!$B$2,0,A636,1,M636))</f>
        <v>4096</v>
      </c>
      <c r="D636" s="4" t="str">
        <f ca="1">IF($H636="data",".dat "&amp;Y636,
IF($H636="str",".str "&amp;_xlfn.TEXTJOIN(" ",FALSE,OFFSET(program!$B$2,0,A636+1,1,M636-1)),
IF(O636&lt;&gt;0,"LD"&amp;O636&amp;"  "&amp;CHOOSE(O636,Y636,Z636)&amp;", "&amp;AA636,
$L636&amp;" "&amp;_xlfn.TEXTJOIN(", ",TRUE,$Y636:$AA636)
)))</f>
        <v>.dat 4096</v>
      </c>
      <c r="E636" s="19" t="b">
        <f t="shared" ca="1" si="192"/>
        <v>0</v>
      </c>
      <c r="F636" s="5" t="str">
        <f t="shared" ca="1" si="193"/>
        <v>datpow2</v>
      </c>
      <c r="G636" s="5">
        <f t="shared" ca="1" si="194"/>
        <v>2963</v>
      </c>
      <c r="H636" s="5" t="str">
        <f t="shared" si="195"/>
        <v>data</v>
      </c>
      <c r="I636" s="13" t="b">
        <f t="shared" si="196"/>
        <v>1</v>
      </c>
      <c r="J636" s="6">
        <f ca="1">OFFSET(program!$B$2,0,disasm!A636)</f>
        <v>4096</v>
      </c>
      <c r="K636" s="7">
        <f t="shared" ca="1" si="197"/>
        <v>96</v>
      </c>
      <c r="L636" s="7" t="e">
        <f t="shared" ca="1" si="198"/>
        <v>#VALUE!</v>
      </c>
      <c r="M636" s="7">
        <f t="shared" si="199"/>
        <v>1</v>
      </c>
      <c r="N636" s="7">
        <f t="shared" si="200"/>
        <v>1</v>
      </c>
      <c r="O636" s="7">
        <f t="shared" si="201"/>
        <v>0</v>
      </c>
      <c r="P636" s="8">
        <f t="shared" si="202"/>
        <v>1</v>
      </c>
      <c r="Q636" s="8" t="str">
        <f t="shared" si="203"/>
        <v/>
      </c>
      <c r="R636" s="8" t="str">
        <f t="shared" si="204"/>
        <v/>
      </c>
      <c r="S636" s="8" t="str">
        <f t="shared" ca="1" si="205"/>
        <v>num</v>
      </c>
      <c r="T636" s="8" t="str">
        <f t="shared" si="206"/>
        <v/>
      </c>
      <c r="U636" s="8" t="str">
        <f t="shared" si="207"/>
        <v/>
      </c>
      <c r="V636" s="7">
        <f ca="1">IF(P636="","",OFFSET(program!$B$2,0,disasm!$A636+COLUMN()-COLUMN($V636)+IF($I636,0,1)))</f>
        <v>4096</v>
      </c>
      <c r="W636" s="7" t="str">
        <f ca="1">IF(Q636="","",OFFSET(program!$B$2,0,disasm!$A636+COLUMN()-COLUMN($V636)+IF($I636,0,1)))</f>
        <v/>
      </c>
      <c r="X636" s="7" t="str">
        <f ca="1">IF(R636="","",OFFSET(program!$B$2,0,disasm!$A636+COLUMN()-COLUMN($V636)+IF($I636,0,1)))</f>
        <v/>
      </c>
      <c r="Y636" s="3" t="str">
        <f t="shared" ca="1" si="208"/>
        <v>4096</v>
      </c>
      <c r="Z636" s="3" t="str">
        <f t="shared" si="209"/>
        <v/>
      </c>
      <c r="AA636" s="3" t="str">
        <f t="shared" si="210"/>
        <v/>
      </c>
      <c r="AB636" s="3" t="str">
        <f ca="1">" "
&amp;AF636
&amp;IF(AND(OR(K636=5,K636=6),MOD(INT(J636/1000),10)=1)," A2","")
&amp;IF(AND(NOT(I636),J636=109,OFFSET(program!$B$2,0,disasm!$A636+1)&gt;0,NOT(ISNUMBER(FIND(" A1 "," "&amp;AF636&amp;" "))))," AUTOLABEL","")
&amp;" "</f>
        <v xml:space="preserve">  </v>
      </c>
    </row>
    <row r="637" spans="1:32" x14ac:dyDescent="0.2">
      <c r="A637" s="1">
        <f t="shared" ca="1" si="190"/>
        <v>2972</v>
      </c>
      <c r="B637" s="2" t="str">
        <f t="shared" ca="1" si="191"/>
        <v>datpow2+9</v>
      </c>
      <c r="C637" s="3" t="str">
        <f ca="1">_xlfn.TEXTJOIN(" ",FALSE,OFFSET(program!$B$2,0,A637,1,M637))</f>
        <v>8192</v>
      </c>
      <c r="D637" s="4" t="str">
        <f ca="1">IF($H637="data",".dat "&amp;Y637,
IF($H637="str",".str "&amp;_xlfn.TEXTJOIN(" ",FALSE,OFFSET(program!$B$2,0,A637+1,1,M637-1)),
IF(O637&lt;&gt;0,"LD"&amp;O637&amp;"  "&amp;CHOOSE(O637,Y637,Z637)&amp;", "&amp;AA637,
$L637&amp;" "&amp;_xlfn.TEXTJOIN(", ",TRUE,$Y637:$AA637)
)))</f>
        <v>.dat 8192</v>
      </c>
      <c r="E637" s="19" t="b">
        <f t="shared" ca="1" si="192"/>
        <v>0</v>
      </c>
      <c r="F637" s="5" t="str">
        <f t="shared" ca="1" si="193"/>
        <v>datpow2</v>
      </c>
      <c r="G637" s="5">
        <f t="shared" ca="1" si="194"/>
        <v>2963</v>
      </c>
      <c r="H637" s="5" t="str">
        <f t="shared" si="195"/>
        <v>data</v>
      </c>
      <c r="I637" s="13" t="b">
        <f t="shared" si="196"/>
        <v>1</v>
      </c>
      <c r="J637" s="6">
        <f ca="1">OFFSET(program!$B$2,0,disasm!A637)</f>
        <v>8192</v>
      </c>
      <c r="K637" s="7">
        <f t="shared" ca="1" si="197"/>
        <v>92</v>
      </c>
      <c r="L637" s="7" t="e">
        <f t="shared" ca="1" si="198"/>
        <v>#VALUE!</v>
      </c>
      <c r="M637" s="7">
        <f t="shared" si="199"/>
        <v>1</v>
      </c>
      <c r="N637" s="7">
        <f t="shared" si="200"/>
        <v>1</v>
      </c>
      <c r="O637" s="7">
        <f t="shared" si="201"/>
        <v>0</v>
      </c>
      <c r="P637" s="8">
        <f t="shared" si="202"/>
        <v>1</v>
      </c>
      <c r="Q637" s="8" t="str">
        <f t="shared" si="203"/>
        <v/>
      </c>
      <c r="R637" s="8" t="str">
        <f t="shared" si="204"/>
        <v/>
      </c>
      <c r="S637" s="8" t="str">
        <f t="shared" ca="1" si="205"/>
        <v>num</v>
      </c>
      <c r="T637" s="8" t="str">
        <f t="shared" si="206"/>
        <v/>
      </c>
      <c r="U637" s="8" t="str">
        <f t="shared" si="207"/>
        <v/>
      </c>
      <c r="V637" s="7">
        <f ca="1">IF(P637="","",OFFSET(program!$B$2,0,disasm!$A637+COLUMN()-COLUMN($V637)+IF($I637,0,1)))</f>
        <v>8192</v>
      </c>
      <c r="W637" s="7" t="str">
        <f ca="1">IF(Q637="","",OFFSET(program!$B$2,0,disasm!$A637+COLUMN()-COLUMN($V637)+IF($I637,0,1)))</f>
        <v/>
      </c>
      <c r="X637" s="7" t="str">
        <f ca="1">IF(R637="","",OFFSET(program!$B$2,0,disasm!$A637+COLUMN()-COLUMN($V637)+IF($I637,0,1)))</f>
        <v/>
      </c>
      <c r="Y637" s="3" t="str">
        <f t="shared" ca="1" si="208"/>
        <v>8192</v>
      </c>
      <c r="Z637" s="3" t="str">
        <f t="shared" si="209"/>
        <v/>
      </c>
      <c r="AA637" s="3" t="str">
        <f t="shared" si="210"/>
        <v/>
      </c>
      <c r="AB637" s="3" t="str">
        <f ca="1">" "
&amp;AF637
&amp;IF(AND(OR(K637=5,K637=6),MOD(INT(J637/1000),10)=1)," A2","")
&amp;IF(AND(NOT(I637),J637=109,OFFSET(program!$B$2,0,disasm!$A637+1)&gt;0,NOT(ISNUMBER(FIND(" A1 "," "&amp;AF637&amp;" "))))," AUTOLABEL","")
&amp;" "</f>
        <v xml:space="preserve">  </v>
      </c>
    </row>
    <row r="638" spans="1:32" x14ac:dyDescent="0.2">
      <c r="A638" s="1">
        <f t="shared" ca="1" si="190"/>
        <v>2973</v>
      </c>
      <c r="B638" s="2" t="str">
        <f t="shared" ca="1" si="191"/>
        <v>datpow2+10</v>
      </c>
      <c r="C638" s="3" t="str">
        <f ca="1">_xlfn.TEXTJOIN(" ",FALSE,OFFSET(program!$B$2,0,A638,1,M638))</f>
        <v>16384</v>
      </c>
      <c r="D638" s="4" t="str">
        <f ca="1">IF($H638="data",".dat "&amp;Y638,
IF($H638="str",".str "&amp;_xlfn.TEXTJOIN(" ",FALSE,OFFSET(program!$B$2,0,A638+1,1,M638-1)),
IF(O638&lt;&gt;0,"LD"&amp;O638&amp;"  "&amp;CHOOSE(O638,Y638,Z638)&amp;", "&amp;AA638,
$L638&amp;" "&amp;_xlfn.TEXTJOIN(", ",TRUE,$Y638:$AA638)
)))</f>
        <v>.dat 16384</v>
      </c>
      <c r="E638" s="19" t="b">
        <f t="shared" ca="1" si="192"/>
        <v>0</v>
      </c>
      <c r="F638" s="5" t="str">
        <f t="shared" ca="1" si="193"/>
        <v>datpow2</v>
      </c>
      <c r="G638" s="5">
        <f t="shared" ca="1" si="194"/>
        <v>2963</v>
      </c>
      <c r="H638" s="5" t="str">
        <f t="shared" si="195"/>
        <v>data</v>
      </c>
      <c r="I638" s="13" t="b">
        <f t="shared" si="196"/>
        <v>1</v>
      </c>
      <c r="J638" s="6">
        <f ca="1">OFFSET(program!$B$2,0,disasm!A638)</f>
        <v>16384</v>
      </c>
      <c r="K638" s="7">
        <f t="shared" ca="1" si="197"/>
        <v>84</v>
      </c>
      <c r="L638" s="7" t="e">
        <f t="shared" ca="1" si="198"/>
        <v>#VALUE!</v>
      </c>
      <c r="M638" s="7">
        <f t="shared" si="199"/>
        <v>1</v>
      </c>
      <c r="N638" s="7">
        <f t="shared" si="200"/>
        <v>1</v>
      </c>
      <c r="O638" s="7">
        <f t="shared" si="201"/>
        <v>0</v>
      </c>
      <c r="P638" s="8">
        <f t="shared" si="202"/>
        <v>1</v>
      </c>
      <c r="Q638" s="8" t="str">
        <f t="shared" si="203"/>
        <v/>
      </c>
      <c r="R638" s="8" t="str">
        <f t="shared" si="204"/>
        <v/>
      </c>
      <c r="S638" s="8" t="str">
        <f t="shared" ca="1" si="205"/>
        <v>num</v>
      </c>
      <c r="T638" s="8" t="str">
        <f t="shared" si="206"/>
        <v/>
      </c>
      <c r="U638" s="8" t="str">
        <f t="shared" si="207"/>
        <v/>
      </c>
      <c r="V638" s="7">
        <f ca="1">IF(P638="","",OFFSET(program!$B$2,0,disasm!$A638+COLUMN()-COLUMN($V638)+IF($I638,0,1)))</f>
        <v>16384</v>
      </c>
      <c r="W638" s="7" t="str">
        <f ca="1">IF(Q638="","",OFFSET(program!$B$2,0,disasm!$A638+COLUMN()-COLUMN($V638)+IF($I638,0,1)))</f>
        <v/>
      </c>
      <c r="X638" s="7" t="str">
        <f ca="1">IF(R638="","",OFFSET(program!$B$2,0,disasm!$A638+COLUMN()-COLUMN($V638)+IF($I638,0,1)))</f>
        <v/>
      </c>
      <c r="Y638" s="3" t="str">
        <f t="shared" ca="1" si="208"/>
        <v>16384</v>
      </c>
      <c r="Z638" s="3" t="str">
        <f t="shared" si="209"/>
        <v/>
      </c>
      <c r="AA638" s="3" t="str">
        <f t="shared" si="210"/>
        <v/>
      </c>
      <c r="AB638" s="3" t="str">
        <f ca="1">" "
&amp;AF638
&amp;IF(AND(OR(K638=5,K638=6),MOD(INT(J638/1000),10)=1)," A2","")
&amp;IF(AND(NOT(I638),J638=109,OFFSET(program!$B$2,0,disasm!$A638+1)&gt;0,NOT(ISNUMBER(FIND(" A1 "," "&amp;AF638&amp;" "))))," AUTOLABEL","")
&amp;" "</f>
        <v xml:space="preserve">  </v>
      </c>
    </row>
    <row r="639" spans="1:32" x14ac:dyDescent="0.2">
      <c r="A639" s="1">
        <f t="shared" ca="1" si="190"/>
        <v>2974</v>
      </c>
      <c r="B639" s="2" t="str">
        <f t="shared" ca="1" si="191"/>
        <v>datpow2+11</v>
      </c>
      <c r="C639" s="3" t="str">
        <f ca="1">_xlfn.TEXTJOIN(" ",FALSE,OFFSET(program!$B$2,0,A639,1,M639))</f>
        <v>32768</v>
      </c>
      <c r="D639" s="4" t="str">
        <f ca="1">IF($H639="data",".dat "&amp;Y639,
IF($H639="str",".str "&amp;_xlfn.TEXTJOIN(" ",FALSE,OFFSET(program!$B$2,0,A639+1,1,M639-1)),
IF(O639&lt;&gt;0,"LD"&amp;O639&amp;"  "&amp;CHOOSE(O639,Y639,Z639)&amp;", "&amp;AA639,
$L639&amp;" "&amp;_xlfn.TEXTJOIN(", ",TRUE,$Y639:$AA639)
)))</f>
        <v>.dat 32768</v>
      </c>
      <c r="E639" s="19" t="b">
        <f t="shared" ca="1" si="192"/>
        <v>0</v>
      </c>
      <c r="F639" s="5" t="str">
        <f t="shared" ca="1" si="193"/>
        <v>datpow2</v>
      </c>
      <c r="G639" s="5">
        <f t="shared" ca="1" si="194"/>
        <v>2963</v>
      </c>
      <c r="H639" s="5" t="str">
        <f t="shared" si="195"/>
        <v>data</v>
      </c>
      <c r="I639" s="13" t="b">
        <f t="shared" si="196"/>
        <v>1</v>
      </c>
      <c r="J639" s="6">
        <f ca="1">OFFSET(program!$B$2,0,disasm!A639)</f>
        <v>32768</v>
      </c>
      <c r="K639" s="7">
        <f t="shared" ca="1" si="197"/>
        <v>68</v>
      </c>
      <c r="L639" s="7" t="e">
        <f t="shared" ca="1" si="198"/>
        <v>#VALUE!</v>
      </c>
      <c r="M639" s="7">
        <f t="shared" si="199"/>
        <v>1</v>
      </c>
      <c r="N639" s="7">
        <f t="shared" si="200"/>
        <v>1</v>
      </c>
      <c r="O639" s="7">
        <f t="shared" si="201"/>
        <v>0</v>
      </c>
      <c r="P639" s="8">
        <f t="shared" si="202"/>
        <v>1</v>
      </c>
      <c r="Q639" s="8" t="str">
        <f t="shared" si="203"/>
        <v/>
      </c>
      <c r="R639" s="8" t="str">
        <f t="shared" si="204"/>
        <v/>
      </c>
      <c r="S639" s="8" t="str">
        <f t="shared" ca="1" si="205"/>
        <v>num</v>
      </c>
      <c r="T639" s="8" t="str">
        <f t="shared" si="206"/>
        <v/>
      </c>
      <c r="U639" s="8" t="str">
        <f t="shared" si="207"/>
        <v/>
      </c>
      <c r="V639" s="7">
        <f ca="1">IF(P639="","",OFFSET(program!$B$2,0,disasm!$A639+COLUMN()-COLUMN($V639)+IF($I639,0,1)))</f>
        <v>32768</v>
      </c>
      <c r="W639" s="7" t="str">
        <f ca="1">IF(Q639="","",OFFSET(program!$B$2,0,disasm!$A639+COLUMN()-COLUMN($V639)+IF($I639,0,1)))</f>
        <v/>
      </c>
      <c r="X639" s="7" t="str">
        <f ca="1">IF(R639="","",OFFSET(program!$B$2,0,disasm!$A639+COLUMN()-COLUMN($V639)+IF($I639,0,1)))</f>
        <v/>
      </c>
      <c r="Y639" s="3" t="str">
        <f t="shared" ca="1" si="208"/>
        <v>32768</v>
      </c>
      <c r="Z639" s="3" t="str">
        <f t="shared" si="209"/>
        <v/>
      </c>
      <c r="AA639" s="3" t="str">
        <f t="shared" si="210"/>
        <v/>
      </c>
      <c r="AB639" s="3" t="str">
        <f ca="1">" "
&amp;AF639
&amp;IF(AND(OR(K639=5,K639=6),MOD(INT(J639/1000),10)=1)," A2","")
&amp;IF(AND(NOT(I639),J639=109,OFFSET(program!$B$2,0,disasm!$A639+1)&gt;0,NOT(ISNUMBER(FIND(" A1 "," "&amp;AF639&amp;" "))))," AUTOLABEL","")
&amp;" "</f>
        <v xml:space="preserve">  </v>
      </c>
    </row>
    <row r="640" spans="1:32" x14ac:dyDescent="0.2">
      <c r="A640" s="1">
        <f t="shared" ca="1" si="190"/>
        <v>2975</v>
      </c>
      <c r="B640" s="2" t="str">
        <f t="shared" ca="1" si="191"/>
        <v>datpow2+12</v>
      </c>
      <c r="C640" s="3" t="str">
        <f ca="1">_xlfn.TEXTJOIN(" ",FALSE,OFFSET(program!$B$2,0,A640,1,M640))</f>
        <v>65536</v>
      </c>
      <c r="D640" s="4" t="str">
        <f ca="1">IF($H640="data",".dat "&amp;Y640,
IF($H640="str",".str "&amp;_xlfn.TEXTJOIN(" ",FALSE,OFFSET(program!$B$2,0,A640+1,1,M640-1)),
IF(O640&lt;&gt;0,"LD"&amp;O640&amp;"  "&amp;CHOOSE(O640,Y640,Z640)&amp;", "&amp;AA640,
$L640&amp;" "&amp;_xlfn.TEXTJOIN(", ",TRUE,$Y640:$AA640)
)))</f>
        <v>.dat 65536</v>
      </c>
      <c r="E640" s="19" t="b">
        <f t="shared" ca="1" si="192"/>
        <v>0</v>
      </c>
      <c r="F640" s="5" t="str">
        <f t="shared" ca="1" si="193"/>
        <v>datpow2</v>
      </c>
      <c r="G640" s="5">
        <f t="shared" ca="1" si="194"/>
        <v>2963</v>
      </c>
      <c r="H640" s="5" t="str">
        <f t="shared" si="195"/>
        <v>data</v>
      </c>
      <c r="I640" s="13" t="b">
        <f t="shared" si="196"/>
        <v>1</v>
      </c>
      <c r="J640" s="6">
        <f ca="1">OFFSET(program!$B$2,0,disasm!A640)</f>
        <v>65536</v>
      </c>
      <c r="K640" s="7">
        <f t="shared" ca="1" si="197"/>
        <v>36</v>
      </c>
      <c r="L640" s="7" t="e">
        <f t="shared" ca="1" si="198"/>
        <v>#VALUE!</v>
      </c>
      <c r="M640" s="7">
        <f t="shared" si="199"/>
        <v>1</v>
      </c>
      <c r="N640" s="7">
        <f t="shared" si="200"/>
        <v>1</v>
      </c>
      <c r="O640" s="7">
        <f t="shared" si="201"/>
        <v>0</v>
      </c>
      <c r="P640" s="8">
        <f t="shared" si="202"/>
        <v>1</v>
      </c>
      <c r="Q640" s="8" t="str">
        <f t="shared" si="203"/>
        <v/>
      </c>
      <c r="R640" s="8" t="str">
        <f t="shared" si="204"/>
        <v/>
      </c>
      <c r="S640" s="8" t="str">
        <f t="shared" ca="1" si="205"/>
        <v>num</v>
      </c>
      <c r="T640" s="8" t="str">
        <f t="shared" si="206"/>
        <v/>
      </c>
      <c r="U640" s="8" t="str">
        <f t="shared" si="207"/>
        <v/>
      </c>
      <c r="V640" s="7">
        <f ca="1">IF(P640="","",OFFSET(program!$B$2,0,disasm!$A640+COLUMN()-COLUMN($V640)+IF($I640,0,1)))</f>
        <v>65536</v>
      </c>
      <c r="W640" s="7" t="str">
        <f ca="1">IF(Q640="","",OFFSET(program!$B$2,0,disasm!$A640+COLUMN()-COLUMN($V640)+IF($I640,0,1)))</f>
        <v/>
      </c>
      <c r="X640" s="7" t="str">
        <f ca="1">IF(R640="","",OFFSET(program!$B$2,0,disasm!$A640+COLUMN()-COLUMN($V640)+IF($I640,0,1)))</f>
        <v/>
      </c>
      <c r="Y640" s="3" t="str">
        <f t="shared" ca="1" si="208"/>
        <v>65536</v>
      </c>
      <c r="Z640" s="3" t="str">
        <f t="shared" si="209"/>
        <v/>
      </c>
      <c r="AA640" s="3" t="str">
        <f t="shared" si="210"/>
        <v/>
      </c>
      <c r="AB640" s="3" t="str">
        <f ca="1">" "
&amp;AF640
&amp;IF(AND(OR(K640=5,K640=6),MOD(INT(J640/1000),10)=1)," A2","")
&amp;IF(AND(NOT(I640),J640=109,OFFSET(program!$B$2,0,disasm!$A640+1)&gt;0,NOT(ISNUMBER(FIND(" A1 "," "&amp;AF640&amp;" "))))," AUTOLABEL","")
&amp;" "</f>
        <v xml:space="preserve">  </v>
      </c>
    </row>
    <row r="641" spans="1:28" x14ac:dyDescent="0.2">
      <c r="A641" s="1">
        <f t="shared" ca="1" si="190"/>
        <v>2976</v>
      </c>
      <c r="B641" s="2" t="str">
        <f t="shared" ca="1" si="191"/>
        <v>datpow2+13</v>
      </c>
      <c r="C641" s="3" t="str">
        <f ca="1">_xlfn.TEXTJOIN(" ",FALSE,OFFSET(program!$B$2,0,A641,1,M641))</f>
        <v>131072</v>
      </c>
      <c r="D641" s="4" t="str">
        <f ca="1">IF($H641="data",".dat "&amp;Y641,
IF($H641="str",".str "&amp;_xlfn.TEXTJOIN(" ",FALSE,OFFSET(program!$B$2,0,A641+1,1,M641-1)),
IF(O641&lt;&gt;0,"LD"&amp;O641&amp;"  "&amp;CHOOSE(O641,Y641,Z641)&amp;", "&amp;AA641,
$L641&amp;" "&amp;_xlfn.TEXTJOIN(", ",TRUE,$Y641:$AA641)
)))</f>
        <v>.dat 131072</v>
      </c>
      <c r="E641" s="19" t="b">
        <f t="shared" ca="1" si="192"/>
        <v>0</v>
      </c>
      <c r="F641" s="5" t="str">
        <f t="shared" ca="1" si="193"/>
        <v>datpow2</v>
      </c>
      <c r="G641" s="5">
        <f t="shared" ca="1" si="194"/>
        <v>2963</v>
      </c>
      <c r="H641" s="5" t="str">
        <f t="shared" si="195"/>
        <v>data</v>
      </c>
      <c r="I641" s="13" t="b">
        <f t="shared" si="196"/>
        <v>1</v>
      </c>
      <c r="J641" s="6">
        <f ca="1">OFFSET(program!$B$2,0,disasm!A641)</f>
        <v>131072</v>
      </c>
      <c r="K641" s="7">
        <f t="shared" ca="1" si="197"/>
        <v>72</v>
      </c>
      <c r="L641" s="7" t="e">
        <f t="shared" ca="1" si="198"/>
        <v>#VALUE!</v>
      </c>
      <c r="M641" s="7">
        <f t="shared" si="199"/>
        <v>1</v>
      </c>
      <c r="N641" s="7">
        <f t="shared" si="200"/>
        <v>1</v>
      </c>
      <c r="O641" s="7">
        <f t="shared" si="201"/>
        <v>0</v>
      </c>
      <c r="P641" s="8">
        <f t="shared" si="202"/>
        <v>1</v>
      </c>
      <c r="Q641" s="8" t="str">
        <f t="shared" si="203"/>
        <v/>
      </c>
      <c r="R641" s="8" t="str">
        <f t="shared" si="204"/>
        <v/>
      </c>
      <c r="S641" s="8" t="str">
        <f t="shared" ca="1" si="205"/>
        <v>num</v>
      </c>
      <c r="T641" s="8" t="str">
        <f t="shared" si="206"/>
        <v/>
      </c>
      <c r="U641" s="8" t="str">
        <f t="shared" si="207"/>
        <v/>
      </c>
      <c r="V641" s="7">
        <f ca="1">IF(P641="","",OFFSET(program!$B$2,0,disasm!$A641+COLUMN()-COLUMN($V641)+IF($I641,0,1)))</f>
        <v>131072</v>
      </c>
      <c r="W641" s="7" t="str">
        <f ca="1">IF(Q641="","",OFFSET(program!$B$2,0,disasm!$A641+COLUMN()-COLUMN($V641)+IF($I641,0,1)))</f>
        <v/>
      </c>
      <c r="X641" s="7" t="str">
        <f ca="1">IF(R641="","",OFFSET(program!$B$2,0,disasm!$A641+COLUMN()-COLUMN($V641)+IF($I641,0,1)))</f>
        <v/>
      </c>
      <c r="Y641" s="3" t="str">
        <f t="shared" ca="1" si="208"/>
        <v>131072</v>
      </c>
      <c r="Z641" s="3" t="str">
        <f t="shared" si="209"/>
        <v/>
      </c>
      <c r="AA641" s="3" t="str">
        <f t="shared" si="210"/>
        <v/>
      </c>
      <c r="AB641" s="3" t="str">
        <f ca="1">" "
&amp;AF641
&amp;IF(AND(OR(K641=5,K641=6),MOD(INT(J641/1000),10)=1)," A2","")
&amp;IF(AND(NOT(I641),J641=109,OFFSET(program!$B$2,0,disasm!$A641+1)&gt;0,NOT(ISNUMBER(FIND(" A1 "," "&amp;AF641&amp;" "))))," AUTOLABEL","")
&amp;" "</f>
        <v xml:space="preserve">  </v>
      </c>
    </row>
    <row r="642" spans="1:28" x14ac:dyDescent="0.2">
      <c r="A642" s="1">
        <f t="shared" ca="1" si="190"/>
        <v>2977</v>
      </c>
      <c r="B642" s="2" t="str">
        <f t="shared" ca="1" si="191"/>
        <v>datpow2+14</v>
      </c>
      <c r="C642" s="3" t="str">
        <f ca="1">_xlfn.TEXTJOIN(" ",FALSE,OFFSET(program!$B$2,0,A642,1,M642))</f>
        <v>262144</v>
      </c>
      <c r="D642" s="4" t="str">
        <f ca="1">IF($H642="data",".dat "&amp;Y642,
IF($H642="str",".str "&amp;_xlfn.TEXTJOIN(" ",FALSE,OFFSET(program!$B$2,0,A642+1,1,M642-1)),
IF(O642&lt;&gt;0,"LD"&amp;O642&amp;"  "&amp;CHOOSE(O642,Y642,Z642)&amp;", "&amp;AA642,
$L642&amp;" "&amp;_xlfn.TEXTJOIN(", ",TRUE,$Y642:$AA642)
)))</f>
        <v>.dat 262144</v>
      </c>
      <c r="E642" s="19" t="b">
        <f t="shared" ca="1" si="192"/>
        <v>0</v>
      </c>
      <c r="F642" s="5" t="str">
        <f t="shared" ca="1" si="193"/>
        <v>datpow2</v>
      </c>
      <c r="G642" s="5">
        <f t="shared" ca="1" si="194"/>
        <v>2963</v>
      </c>
      <c r="H642" s="5" t="str">
        <f t="shared" si="195"/>
        <v>data</v>
      </c>
      <c r="I642" s="13" t="b">
        <f t="shared" si="196"/>
        <v>1</v>
      </c>
      <c r="J642" s="6">
        <f ca="1">OFFSET(program!$B$2,0,disasm!A642)</f>
        <v>262144</v>
      </c>
      <c r="K642" s="7">
        <f t="shared" ca="1" si="197"/>
        <v>44</v>
      </c>
      <c r="L642" s="7" t="e">
        <f t="shared" ca="1" si="198"/>
        <v>#VALUE!</v>
      </c>
      <c r="M642" s="7">
        <f t="shared" si="199"/>
        <v>1</v>
      </c>
      <c r="N642" s="7">
        <f t="shared" si="200"/>
        <v>1</v>
      </c>
      <c r="O642" s="7">
        <f t="shared" si="201"/>
        <v>0</v>
      </c>
      <c r="P642" s="8">
        <f t="shared" si="202"/>
        <v>1</v>
      </c>
      <c r="Q642" s="8" t="str">
        <f t="shared" si="203"/>
        <v/>
      </c>
      <c r="R642" s="8" t="str">
        <f t="shared" si="204"/>
        <v/>
      </c>
      <c r="S642" s="8" t="str">
        <f t="shared" ca="1" si="205"/>
        <v>num</v>
      </c>
      <c r="T642" s="8" t="str">
        <f t="shared" si="206"/>
        <v/>
      </c>
      <c r="U642" s="8" t="str">
        <f t="shared" si="207"/>
        <v/>
      </c>
      <c r="V642" s="7">
        <f ca="1">IF(P642="","",OFFSET(program!$B$2,0,disasm!$A642+COLUMN()-COLUMN($V642)+IF($I642,0,1)))</f>
        <v>262144</v>
      </c>
      <c r="W642" s="7" t="str">
        <f ca="1">IF(Q642="","",OFFSET(program!$B$2,0,disasm!$A642+COLUMN()-COLUMN($V642)+IF($I642,0,1)))</f>
        <v/>
      </c>
      <c r="X642" s="7" t="str">
        <f ca="1">IF(R642="","",OFFSET(program!$B$2,0,disasm!$A642+COLUMN()-COLUMN($V642)+IF($I642,0,1)))</f>
        <v/>
      </c>
      <c r="Y642" s="3" t="str">
        <f t="shared" ca="1" si="208"/>
        <v>262144</v>
      </c>
      <c r="Z642" s="3" t="str">
        <f t="shared" si="209"/>
        <v/>
      </c>
      <c r="AA642" s="3" t="str">
        <f t="shared" si="210"/>
        <v/>
      </c>
      <c r="AB642" s="3" t="str">
        <f ca="1">" "
&amp;AF642
&amp;IF(AND(OR(K642=5,K642=6),MOD(INT(J642/1000),10)=1)," A2","")
&amp;IF(AND(NOT(I642),J642=109,OFFSET(program!$B$2,0,disasm!$A642+1)&gt;0,NOT(ISNUMBER(FIND(" A1 "," "&amp;AF642&amp;" "))))," AUTOLABEL","")
&amp;" "</f>
        <v xml:space="preserve">  </v>
      </c>
    </row>
    <row r="643" spans="1:28" x14ac:dyDescent="0.2">
      <c r="A643" s="1">
        <f t="shared" ref="A643:A706" ca="1" si="211">A642+M642</f>
        <v>2978</v>
      </c>
      <c r="B643" s="2" t="str">
        <f t="shared" ref="B643:B706" ca="1" si="212">$F643
&amp;IF(ISBLANK(AC643),
    IF($A643=$G643,
        "",
        "+"&amp;$A643-$G643
    ),
    "."&amp;AC643
)</f>
        <v>datpow2+15</v>
      </c>
      <c r="C643" s="3" t="str">
        <f ca="1">_xlfn.TEXTJOIN(" ",FALSE,OFFSET(program!$B$2,0,A643,1,M643))</f>
        <v>524288</v>
      </c>
      <c r="D643" s="4" t="str">
        <f ca="1">IF($H643="data",".dat "&amp;Y643,
IF($H643="str",".str "&amp;_xlfn.TEXTJOIN(" ",FALSE,OFFSET(program!$B$2,0,A643+1,1,M643-1)),
IF(O643&lt;&gt;0,"LD"&amp;O643&amp;"  "&amp;CHOOSE(O643,Y643,Z643)&amp;", "&amp;AA643,
$L643&amp;" "&amp;_xlfn.TEXTJOIN(", ",TRUE,$Y643:$AA643)
)))</f>
        <v>.dat 524288</v>
      </c>
      <c r="E643" s="19" t="b">
        <f t="shared" ref="E643:E706" ca="1" si="213">IF(G643&lt;&gt;G642,NOT(E642),E642)</f>
        <v>0</v>
      </c>
      <c r="F643" s="5" t="str">
        <f t="shared" ref="F643:F706" ca="1" si="214">IF(ISBLANK($AE643),
    IF(ISNUMBER(FIND(" AUTOLABEL ",AB643)),IF(I643,"data","fun")&amp;A643,F642),
    $AE643
)</f>
        <v>datpow2</v>
      </c>
      <c r="G643" s="5">
        <f t="shared" ref="G643:G706" ca="1" si="215">IF(AND(ISBLANK($AE643),NOT(ISNUMBER(FIND(" AUTOLABEL ",AB643)))),G642,$A643)</f>
        <v>2963</v>
      </c>
      <c r="H643" s="5" t="str">
        <f t="shared" ref="H643:H706" si="216">IF(ISNUMBER(FIND(" STR "," "&amp;AF643&amp;" ")),"str",
IF(ISNUMBER(FIND(" CODE "," "&amp;AF643&amp;" ")),"code",
IF(ISNUMBER(FIND(" DATA "," "&amp;AF643&amp;" ")),"data",
$H642
)))</f>
        <v>data</v>
      </c>
      <c r="I643" s="13" t="b">
        <f t="shared" ref="I643:I706" si="217">H643&lt;&gt;"code"</f>
        <v>1</v>
      </c>
      <c r="J643" s="6">
        <f ca="1">OFFSET(program!$B$2,0,disasm!A643)</f>
        <v>524288</v>
      </c>
      <c r="K643" s="7">
        <f t="shared" ref="K643:K706" ca="1" si="218">MOD($J643,100)</f>
        <v>88</v>
      </c>
      <c r="L643" s="7" t="e">
        <f t="shared" ref="L643:L706" ca="1" si="219">IF(K643=99,"END",CHOOSE(K643,"ADD ","MUL ","IN  ","OUT ","J!=0","J=0 ","CMP&lt;","CMP=","SP+ "))</f>
        <v>#VALUE!</v>
      </c>
      <c r="M643" s="7">
        <f t="shared" ref="M643:M706" si="220">IF($H643="data",1,IF($H643="str",$J643+1,N643+1))</f>
        <v>1</v>
      </c>
      <c r="N643" s="7">
        <f t="shared" ref="N643:N706" si="221">IF($I643,1,IFERROR(CHOOSE($K643,3,3,1,1,2,2,3,3,1),0))</f>
        <v>1</v>
      </c>
      <c r="O643" s="7">
        <f t="shared" ref="O643:O706" si="222">IF(I643,0,IF(OR(AND(K643=1,P643=1,V643=0),AND(K643=2,P643=1,V643=1)),2,IF(OR(AND(K643=1,Q643=1,W643=0),AND(K643=2,Q643=1,W643=1)),1,0)))</f>
        <v>0</v>
      </c>
      <c r="P643" s="8">
        <f t="shared" ref="P643:P706" si="223">IF(I643,1,IF($N643&gt;=1,MOD(INT($J643/100),10),""))</f>
        <v>1</v>
      </c>
      <c r="Q643" s="8" t="str">
        <f t="shared" ref="Q643:Q706" si="224">IF($N643&gt;=2,MOD(INT($J643/1000),10),"")</f>
        <v/>
      </c>
      <c r="R643" s="8" t="str">
        <f t="shared" ref="R643:R706" si="225">IF($N643&gt;=3,MOD(INT($J643/10000),10),"")</f>
        <v/>
      </c>
      <c r="S643" s="8" t="str">
        <f t="shared" ref="S643:S706" ca="1" si="226">IF(P643="","",
    IF(ISNUMBER(FIND(" A"&amp;S$1&amp;" ",$AB643)),"addr",
        IF(ISNUMBER(FIND(" C"&amp;S$1&amp;" ",$AB643)),"char",
            CHOOSE(P643+1,"addr","num","num")
        )
    )
)</f>
        <v>num</v>
      </c>
      <c r="T643" s="8" t="str">
        <f t="shared" ref="T643:T706" si="227">IF(Q643="","",
    IF(ISNUMBER(FIND(" A"&amp;T$1&amp;" ",$AB643)),"addr",
        IF(ISNUMBER(FIND(" C"&amp;T$1&amp;" ",$AB643)),"char",
            CHOOSE(Q643+1,"addr","num","num")
        )
    )
)</f>
        <v/>
      </c>
      <c r="U643" s="8" t="str">
        <f t="shared" ref="U643:U706" si="228">IF(R643="","",
    IF(ISNUMBER(FIND(" A"&amp;U$1&amp;" ",$AB643)),"addr",
        IF(ISNUMBER(FIND(" C"&amp;U$1&amp;" ",$AB643)),"char",
            CHOOSE(R643+1,"addr","num","num")
        )
    )
)</f>
        <v/>
      </c>
      <c r="V643" s="7">
        <f ca="1">IF(P643="","",OFFSET(program!$B$2,0,disasm!$A643+COLUMN()-COLUMN($V643)+IF($I643,0,1)))</f>
        <v>524288</v>
      </c>
      <c r="W643" s="7" t="str">
        <f ca="1">IF(Q643="","",OFFSET(program!$B$2,0,disasm!$A643+COLUMN()-COLUMN($V643)+IF($I643,0,1)))</f>
        <v/>
      </c>
      <c r="X643" s="7" t="str">
        <f ca="1">IF(R643="","",OFFSET(program!$B$2,0,disasm!$A643+COLUMN()-COLUMN($V643)+IF($I643,0,1)))</f>
        <v/>
      </c>
      <c r="Y643" s="3" t="str">
        <f t="shared" ref="Y643:Y706" ca="1" si="229">IF(P643="","",
  SUBSTITUTE(SUBSTITUTE(
    CHOOSE(1+P643,"[val]","val","[SP+val]"),
    "val",
    IF(S643="char","'"&amp;CHAR(V643)&amp;"'",
      IF(S643="addr",
        INDEX($B:$B,MATCH(V643,$A:$A,1))
          &amp; IF(INDEX($A:$A,MATCH(V643,$A:$A,1)) &lt; V643, ".a"&amp;(V643 - INDEX($A:$A,MATCH(V643,$A:$A,1))),""),
        V643
       )
    )
  ),"+-","-")
)</f>
        <v>524288</v>
      </c>
      <c r="Z643" s="3" t="str">
        <f t="shared" ref="Z643:Z706" si="230">IF(Q643="","",
  SUBSTITUTE(SUBSTITUTE(
    CHOOSE(1+Q643,"[val]","val","[SP+val]"),
    "val",
    IF(T643="char","'"&amp;CHAR(W643)&amp;"'",
      IF(T643="addr",
        INDEX($B:$B,MATCH(W643,$A:$A,1))
          &amp; IF(INDEX($A:$A,MATCH(W643,$A:$A,1)) &lt; W643, ".a"&amp;(W643 - INDEX($A:$A,MATCH(W643,$A:$A,1))),""),
        W643
       )
    )
  ),"+-","-")
)</f>
        <v/>
      </c>
      <c r="AA643" s="3" t="str">
        <f t="shared" ref="AA643:AA706" si="231">IF(R643="","",
  SUBSTITUTE(SUBSTITUTE(
    CHOOSE(1+R643,"[val]","val","[SP+val]"),
    "val",
    IF(U643="char","'"&amp;CHAR(X643)&amp;"'",
      IF(U643="addr",
        INDEX($B:$B,MATCH(X643,$A:$A,1))
          &amp; IF(INDEX($A:$A,MATCH(X643,$A:$A,1)) &lt; X643, ".a"&amp;(X643 - INDEX($A:$A,MATCH(X643,$A:$A,1))),""),
        X643
       )
    )
  ),"+-","-")
)</f>
        <v/>
      </c>
      <c r="AB643" s="3" t="str">
        <f ca="1">" "
&amp;AF643
&amp;IF(AND(OR(K643=5,K643=6),MOD(INT(J643/1000),10)=1)," A2","")
&amp;IF(AND(NOT(I643),J643=109,OFFSET(program!$B$2,0,disasm!$A643+1)&gt;0,NOT(ISNUMBER(FIND(" A1 "," "&amp;AF643&amp;" "))))," AUTOLABEL","")
&amp;" "</f>
        <v xml:space="preserve">  </v>
      </c>
    </row>
    <row r="644" spans="1:28" x14ac:dyDescent="0.2">
      <c r="A644" s="1">
        <f t="shared" ca="1" si="211"/>
        <v>2979</v>
      </c>
      <c r="B644" s="2" t="str">
        <f t="shared" ca="1" si="212"/>
        <v>datpow2+16</v>
      </c>
      <c r="C644" s="3" t="str">
        <f ca="1">_xlfn.TEXTJOIN(" ",FALSE,OFFSET(program!$B$2,0,A644,1,M644))</f>
        <v>1048576</v>
      </c>
      <c r="D644" s="4" t="str">
        <f ca="1">IF($H644="data",".dat "&amp;Y644,
IF($H644="str",".str "&amp;_xlfn.TEXTJOIN(" ",FALSE,OFFSET(program!$B$2,0,A644+1,1,M644-1)),
IF(O644&lt;&gt;0,"LD"&amp;O644&amp;"  "&amp;CHOOSE(O644,Y644,Z644)&amp;", "&amp;AA644,
$L644&amp;" "&amp;_xlfn.TEXTJOIN(", ",TRUE,$Y644:$AA644)
)))</f>
        <v>.dat 1048576</v>
      </c>
      <c r="E644" s="19" t="b">
        <f t="shared" ca="1" si="213"/>
        <v>0</v>
      </c>
      <c r="F644" s="5" t="str">
        <f t="shared" ca="1" si="214"/>
        <v>datpow2</v>
      </c>
      <c r="G644" s="5">
        <f t="shared" ca="1" si="215"/>
        <v>2963</v>
      </c>
      <c r="H644" s="5" t="str">
        <f t="shared" si="216"/>
        <v>data</v>
      </c>
      <c r="I644" s="13" t="b">
        <f t="shared" si="217"/>
        <v>1</v>
      </c>
      <c r="J644" s="6">
        <f ca="1">OFFSET(program!$B$2,0,disasm!A644)</f>
        <v>1048576</v>
      </c>
      <c r="K644" s="7">
        <f t="shared" ca="1" si="218"/>
        <v>76</v>
      </c>
      <c r="L644" s="7" t="e">
        <f t="shared" ca="1" si="219"/>
        <v>#VALUE!</v>
      </c>
      <c r="M644" s="7">
        <f t="shared" si="220"/>
        <v>1</v>
      </c>
      <c r="N644" s="7">
        <f t="shared" si="221"/>
        <v>1</v>
      </c>
      <c r="O644" s="7">
        <f t="shared" si="222"/>
        <v>0</v>
      </c>
      <c r="P644" s="8">
        <f t="shared" si="223"/>
        <v>1</v>
      </c>
      <c r="Q644" s="8" t="str">
        <f t="shared" si="224"/>
        <v/>
      </c>
      <c r="R644" s="8" t="str">
        <f t="shared" si="225"/>
        <v/>
      </c>
      <c r="S644" s="8" t="str">
        <f t="shared" ca="1" si="226"/>
        <v>num</v>
      </c>
      <c r="T644" s="8" t="str">
        <f t="shared" si="227"/>
        <v/>
      </c>
      <c r="U644" s="8" t="str">
        <f t="shared" si="228"/>
        <v/>
      </c>
      <c r="V644" s="7">
        <f ca="1">IF(P644="","",OFFSET(program!$B$2,0,disasm!$A644+COLUMN()-COLUMN($V644)+IF($I644,0,1)))</f>
        <v>1048576</v>
      </c>
      <c r="W644" s="7" t="str">
        <f ca="1">IF(Q644="","",OFFSET(program!$B$2,0,disasm!$A644+COLUMN()-COLUMN($V644)+IF($I644,0,1)))</f>
        <v/>
      </c>
      <c r="X644" s="7" t="str">
        <f ca="1">IF(R644="","",OFFSET(program!$B$2,0,disasm!$A644+COLUMN()-COLUMN($V644)+IF($I644,0,1)))</f>
        <v/>
      </c>
      <c r="Y644" s="3" t="str">
        <f t="shared" ca="1" si="229"/>
        <v>1048576</v>
      </c>
      <c r="Z644" s="3" t="str">
        <f t="shared" si="230"/>
        <v/>
      </c>
      <c r="AA644" s="3" t="str">
        <f t="shared" si="231"/>
        <v/>
      </c>
      <c r="AB644" s="3" t="str">
        <f ca="1">" "
&amp;AF644
&amp;IF(AND(OR(K644=5,K644=6),MOD(INT(J644/1000),10)=1)," A2","")
&amp;IF(AND(NOT(I644),J644=109,OFFSET(program!$B$2,0,disasm!$A644+1)&gt;0,NOT(ISNUMBER(FIND(" A1 "," "&amp;AF644&amp;" "))))," AUTOLABEL","")
&amp;" "</f>
        <v xml:space="preserve">  </v>
      </c>
    </row>
    <row r="645" spans="1:28" x14ac:dyDescent="0.2">
      <c r="A645" s="1">
        <f t="shared" ca="1" si="211"/>
        <v>2980</v>
      </c>
      <c r="B645" s="2" t="str">
        <f t="shared" ca="1" si="212"/>
        <v>datpow2+17</v>
      </c>
      <c r="C645" s="3" t="str">
        <f ca="1">_xlfn.TEXTJOIN(" ",FALSE,OFFSET(program!$B$2,0,A645,1,M645))</f>
        <v>2097152</v>
      </c>
      <c r="D645" s="4" t="str">
        <f ca="1">IF($H645="data",".dat "&amp;Y645,
IF($H645="str",".str "&amp;_xlfn.TEXTJOIN(" ",FALSE,OFFSET(program!$B$2,0,A645+1,1,M645-1)),
IF(O645&lt;&gt;0,"LD"&amp;O645&amp;"  "&amp;CHOOSE(O645,Y645,Z645)&amp;", "&amp;AA645,
$L645&amp;" "&amp;_xlfn.TEXTJOIN(", ",TRUE,$Y645:$AA645)
)))</f>
        <v>.dat 2097152</v>
      </c>
      <c r="E645" s="19" t="b">
        <f t="shared" ca="1" si="213"/>
        <v>0</v>
      </c>
      <c r="F645" s="5" t="str">
        <f t="shared" ca="1" si="214"/>
        <v>datpow2</v>
      </c>
      <c r="G645" s="5">
        <f t="shared" ca="1" si="215"/>
        <v>2963</v>
      </c>
      <c r="H645" s="5" t="str">
        <f t="shared" si="216"/>
        <v>data</v>
      </c>
      <c r="I645" s="13" t="b">
        <f t="shared" si="217"/>
        <v>1</v>
      </c>
      <c r="J645" s="6">
        <f ca="1">OFFSET(program!$B$2,0,disasm!A645)</f>
        <v>2097152</v>
      </c>
      <c r="K645" s="7">
        <f t="shared" ca="1" si="218"/>
        <v>52</v>
      </c>
      <c r="L645" s="7" t="e">
        <f t="shared" ca="1" si="219"/>
        <v>#VALUE!</v>
      </c>
      <c r="M645" s="7">
        <f t="shared" si="220"/>
        <v>1</v>
      </c>
      <c r="N645" s="7">
        <f t="shared" si="221"/>
        <v>1</v>
      </c>
      <c r="O645" s="7">
        <f t="shared" si="222"/>
        <v>0</v>
      </c>
      <c r="P645" s="8">
        <f t="shared" si="223"/>
        <v>1</v>
      </c>
      <c r="Q645" s="8" t="str">
        <f t="shared" si="224"/>
        <v/>
      </c>
      <c r="R645" s="8" t="str">
        <f t="shared" si="225"/>
        <v/>
      </c>
      <c r="S645" s="8" t="str">
        <f t="shared" ca="1" si="226"/>
        <v>num</v>
      </c>
      <c r="T645" s="8" t="str">
        <f t="shared" si="227"/>
        <v/>
      </c>
      <c r="U645" s="8" t="str">
        <f t="shared" si="228"/>
        <v/>
      </c>
      <c r="V645" s="7">
        <f ca="1">IF(P645="","",OFFSET(program!$B$2,0,disasm!$A645+COLUMN()-COLUMN($V645)+IF($I645,0,1)))</f>
        <v>2097152</v>
      </c>
      <c r="W645" s="7" t="str">
        <f ca="1">IF(Q645="","",OFFSET(program!$B$2,0,disasm!$A645+COLUMN()-COLUMN($V645)+IF($I645,0,1)))</f>
        <v/>
      </c>
      <c r="X645" s="7" t="str">
        <f ca="1">IF(R645="","",OFFSET(program!$B$2,0,disasm!$A645+COLUMN()-COLUMN($V645)+IF($I645,0,1)))</f>
        <v/>
      </c>
      <c r="Y645" s="3" t="str">
        <f t="shared" ca="1" si="229"/>
        <v>2097152</v>
      </c>
      <c r="Z645" s="3" t="str">
        <f t="shared" si="230"/>
        <v/>
      </c>
      <c r="AA645" s="3" t="str">
        <f t="shared" si="231"/>
        <v/>
      </c>
      <c r="AB645" s="3" t="str">
        <f ca="1">" "
&amp;AF645
&amp;IF(AND(OR(K645=5,K645=6),MOD(INT(J645/1000),10)=1)," A2","")
&amp;IF(AND(NOT(I645),J645=109,OFFSET(program!$B$2,0,disasm!$A645+1)&gt;0,NOT(ISNUMBER(FIND(" A1 "," "&amp;AF645&amp;" "))))," AUTOLABEL","")
&amp;" "</f>
        <v xml:space="preserve">  </v>
      </c>
    </row>
    <row r="646" spans="1:28" x14ac:dyDescent="0.2">
      <c r="A646" s="1">
        <f t="shared" ca="1" si="211"/>
        <v>2981</v>
      </c>
      <c r="B646" s="2" t="str">
        <f t="shared" ca="1" si="212"/>
        <v>datpow2+18</v>
      </c>
      <c r="C646" s="3" t="str">
        <f ca="1">_xlfn.TEXTJOIN(" ",FALSE,OFFSET(program!$B$2,0,A646,1,M646))</f>
        <v>4194304</v>
      </c>
      <c r="D646" s="4" t="str">
        <f ca="1">IF($H646="data",".dat "&amp;Y646,
IF($H646="str",".str "&amp;_xlfn.TEXTJOIN(" ",FALSE,OFFSET(program!$B$2,0,A646+1,1,M646-1)),
IF(O646&lt;&gt;0,"LD"&amp;O646&amp;"  "&amp;CHOOSE(O646,Y646,Z646)&amp;", "&amp;AA646,
$L646&amp;" "&amp;_xlfn.TEXTJOIN(", ",TRUE,$Y646:$AA646)
)))</f>
        <v>.dat 4194304</v>
      </c>
      <c r="E646" s="19" t="b">
        <f t="shared" ca="1" si="213"/>
        <v>0</v>
      </c>
      <c r="F646" s="5" t="str">
        <f t="shared" ca="1" si="214"/>
        <v>datpow2</v>
      </c>
      <c r="G646" s="5">
        <f t="shared" ca="1" si="215"/>
        <v>2963</v>
      </c>
      <c r="H646" s="5" t="str">
        <f t="shared" si="216"/>
        <v>data</v>
      </c>
      <c r="I646" s="13" t="b">
        <f t="shared" si="217"/>
        <v>1</v>
      </c>
      <c r="J646" s="6">
        <f ca="1">OFFSET(program!$B$2,0,disasm!A646)</f>
        <v>4194304</v>
      </c>
      <c r="K646" s="7">
        <f t="shared" ca="1" si="218"/>
        <v>4</v>
      </c>
      <c r="L646" s="7" t="str">
        <f t="shared" ca="1" si="219"/>
        <v xml:space="preserve">OUT </v>
      </c>
      <c r="M646" s="7">
        <f t="shared" si="220"/>
        <v>1</v>
      </c>
      <c r="N646" s="7">
        <f t="shared" si="221"/>
        <v>1</v>
      </c>
      <c r="O646" s="7">
        <f t="shared" si="222"/>
        <v>0</v>
      </c>
      <c r="P646" s="8">
        <f t="shared" si="223"/>
        <v>1</v>
      </c>
      <c r="Q646" s="8" t="str">
        <f t="shared" si="224"/>
        <v/>
      </c>
      <c r="R646" s="8" t="str">
        <f t="shared" si="225"/>
        <v/>
      </c>
      <c r="S646" s="8" t="str">
        <f t="shared" ca="1" si="226"/>
        <v>num</v>
      </c>
      <c r="T646" s="8" t="str">
        <f t="shared" si="227"/>
        <v/>
      </c>
      <c r="U646" s="8" t="str">
        <f t="shared" si="228"/>
        <v/>
      </c>
      <c r="V646" s="7">
        <f ca="1">IF(P646="","",OFFSET(program!$B$2,0,disasm!$A646+COLUMN()-COLUMN($V646)+IF($I646,0,1)))</f>
        <v>4194304</v>
      </c>
      <c r="W646" s="7" t="str">
        <f ca="1">IF(Q646="","",OFFSET(program!$B$2,0,disasm!$A646+COLUMN()-COLUMN($V646)+IF($I646,0,1)))</f>
        <v/>
      </c>
      <c r="X646" s="7" t="str">
        <f ca="1">IF(R646="","",OFFSET(program!$B$2,0,disasm!$A646+COLUMN()-COLUMN($V646)+IF($I646,0,1)))</f>
        <v/>
      </c>
      <c r="Y646" s="3" t="str">
        <f t="shared" ca="1" si="229"/>
        <v>4194304</v>
      </c>
      <c r="Z646" s="3" t="str">
        <f t="shared" si="230"/>
        <v/>
      </c>
      <c r="AA646" s="3" t="str">
        <f t="shared" si="231"/>
        <v/>
      </c>
      <c r="AB646" s="3" t="str">
        <f ca="1">" "
&amp;AF646
&amp;IF(AND(OR(K646=5,K646=6),MOD(INT(J646/1000),10)=1)," A2","")
&amp;IF(AND(NOT(I646),J646=109,OFFSET(program!$B$2,0,disasm!$A646+1)&gt;0,NOT(ISNUMBER(FIND(" A1 "," "&amp;AF646&amp;" "))))," AUTOLABEL","")
&amp;" "</f>
        <v xml:space="preserve">  </v>
      </c>
    </row>
    <row r="647" spans="1:28" x14ac:dyDescent="0.2">
      <c r="A647" s="1">
        <f t="shared" ca="1" si="211"/>
        <v>2982</v>
      </c>
      <c r="B647" s="2" t="str">
        <f t="shared" ca="1" si="212"/>
        <v>datpow2+19</v>
      </c>
      <c r="C647" s="3" t="str">
        <f ca="1">_xlfn.TEXTJOIN(" ",FALSE,OFFSET(program!$B$2,0,A647,1,M647))</f>
        <v>8388608</v>
      </c>
      <c r="D647" s="4" t="str">
        <f ca="1">IF($H647="data",".dat "&amp;Y647,
IF($H647="str",".str "&amp;_xlfn.TEXTJOIN(" ",FALSE,OFFSET(program!$B$2,0,A647+1,1,M647-1)),
IF(O647&lt;&gt;0,"LD"&amp;O647&amp;"  "&amp;CHOOSE(O647,Y647,Z647)&amp;", "&amp;AA647,
$L647&amp;" "&amp;_xlfn.TEXTJOIN(", ",TRUE,$Y647:$AA647)
)))</f>
        <v>.dat 8388608</v>
      </c>
      <c r="E647" s="19" t="b">
        <f t="shared" ca="1" si="213"/>
        <v>0</v>
      </c>
      <c r="F647" s="5" t="str">
        <f t="shared" ca="1" si="214"/>
        <v>datpow2</v>
      </c>
      <c r="G647" s="5">
        <f t="shared" ca="1" si="215"/>
        <v>2963</v>
      </c>
      <c r="H647" s="5" t="str">
        <f t="shared" si="216"/>
        <v>data</v>
      </c>
      <c r="I647" s="13" t="b">
        <f t="shared" si="217"/>
        <v>1</v>
      </c>
      <c r="J647" s="6">
        <f ca="1">OFFSET(program!$B$2,0,disasm!A647)</f>
        <v>8388608</v>
      </c>
      <c r="K647" s="7">
        <f t="shared" ca="1" si="218"/>
        <v>8</v>
      </c>
      <c r="L647" s="7" t="str">
        <f t="shared" ca="1" si="219"/>
        <v>CMP=</v>
      </c>
      <c r="M647" s="7">
        <f t="shared" si="220"/>
        <v>1</v>
      </c>
      <c r="N647" s="7">
        <f t="shared" si="221"/>
        <v>1</v>
      </c>
      <c r="O647" s="7">
        <f t="shared" si="222"/>
        <v>0</v>
      </c>
      <c r="P647" s="8">
        <f t="shared" si="223"/>
        <v>1</v>
      </c>
      <c r="Q647" s="8" t="str">
        <f t="shared" si="224"/>
        <v/>
      </c>
      <c r="R647" s="8" t="str">
        <f t="shared" si="225"/>
        <v/>
      </c>
      <c r="S647" s="8" t="str">
        <f t="shared" ca="1" si="226"/>
        <v>num</v>
      </c>
      <c r="T647" s="8" t="str">
        <f t="shared" si="227"/>
        <v/>
      </c>
      <c r="U647" s="8" t="str">
        <f t="shared" si="228"/>
        <v/>
      </c>
      <c r="V647" s="7">
        <f ca="1">IF(P647="","",OFFSET(program!$B$2,0,disasm!$A647+COLUMN()-COLUMN($V647)+IF($I647,0,1)))</f>
        <v>8388608</v>
      </c>
      <c r="W647" s="7" t="str">
        <f ca="1">IF(Q647="","",OFFSET(program!$B$2,0,disasm!$A647+COLUMN()-COLUMN($V647)+IF($I647,0,1)))</f>
        <v/>
      </c>
      <c r="X647" s="7" t="str">
        <f ca="1">IF(R647="","",OFFSET(program!$B$2,0,disasm!$A647+COLUMN()-COLUMN($V647)+IF($I647,0,1)))</f>
        <v/>
      </c>
      <c r="Y647" s="3" t="str">
        <f t="shared" ca="1" si="229"/>
        <v>8388608</v>
      </c>
      <c r="Z647" s="3" t="str">
        <f t="shared" si="230"/>
        <v/>
      </c>
      <c r="AA647" s="3" t="str">
        <f t="shared" si="231"/>
        <v/>
      </c>
      <c r="AB647" s="3" t="str">
        <f ca="1">" "
&amp;AF647
&amp;IF(AND(OR(K647=5,K647=6),MOD(INT(J647/1000),10)=1)," A2","")
&amp;IF(AND(NOT(I647),J647=109,OFFSET(program!$B$2,0,disasm!$A647+1)&gt;0,NOT(ISNUMBER(FIND(" A1 "," "&amp;AF647&amp;" "))))," AUTOLABEL","")
&amp;" "</f>
        <v xml:space="preserve">  </v>
      </c>
    </row>
    <row r="648" spans="1:28" x14ac:dyDescent="0.2">
      <c r="A648" s="1">
        <f t="shared" ca="1" si="211"/>
        <v>2983</v>
      </c>
      <c r="B648" s="2" t="str">
        <f t="shared" ca="1" si="212"/>
        <v>datpow2+20</v>
      </c>
      <c r="C648" s="3" t="str">
        <f ca="1">_xlfn.TEXTJOIN(" ",FALSE,OFFSET(program!$B$2,0,A648,1,M648))</f>
        <v>16777216</v>
      </c>
      <c r="D648" s="4" t="str">
        <f ca="1">IF($H648="data",".dat "&amp;Y648,
IF($H648="str",".str "&amp;_xlfn.TEXTJOIN(" ",FALSE,OFFSET(program!$B$2,0,A648+1,1,M648-1)),
IF(O648&lt;&gt;0,"LD"&amp;O648&amp;"  "&amp;CHOOSE(O648,Y648,Z648)&amp;", "&amp;AA648,
$L648&amp;" "&amp;_xlfn.TEXTJOIN(", ",TRUE,$Y648:$AA648)
)))</f>
        <v>.dat 16777216</v>
      </c>
      <c r="E648" s="19" t="b">
        <f t="shared" ca="1" si="213"/>
        <v>0</v>
      </c>
      <c r="F648" s="5" t="str">
        <f t="shared" ca="1" si="214"/>
        <v>datpow2</v>
      </c>
      <c r="G648" s="5">
        <f t="shared" ca="1" si="215"/>
        <v>2963</v>
      </c>
      <c r="H648" s="5" t="str">
        <f t="shared" si="216"/>
        <v>data</v>
      </c>
      <c r="I648" s="13" t="b">
        <f t="shared" si="217"/>
        <v>1</v>
      </c>
      <c r="J648" s="6">
        <f ca="1">OFFSET(program!$B$2,0,disasm!A648)</f>
        <v>16777216</v>
      </c>
      <c r="K648" s="7">
        <f t="shared" ca="1" si="218"/>
        <v>16</v>
      </c>
      <c r="L648" s="7" t="e">
        <f t="shared" ca="1" si="219"/>
        <v>#VALUE!</v>
      </c>
      <c r="M648" s="7">
        <f t="shared" si="220"/>
        <v>1</v>
      </c>
      <c r="N648" s="7">
        <f t="shared" si="221"/>
        <v>1</v>
      </c>
      <c r="O648" s="7">
        <f t="shared" si="222"/>
        <v>0</v>
      </c>
      <c r="P648" s="8">
        <f t="shared" si="223"/>
        <v>1</v>
      </c>
      <c r="Q648" s="8" t="str">
        <f t="shared" si="224"/>
        <v/>
      </c>
      <c r="R648" s="8" t="str">
        <f t="shared" si="225"/>
        <v/>
      </c>
      <c r="S648" s="8" t="str">
        <f t="shared" ca="1" si="226"/>
        <v>num</v>
      </c>
      <c r="T648" s="8" t="str">
        <f t="shared" si="227"/>
        <v/>
      </c>
      <c r="U648" s="8" t="str">
        <f t="shared" si="228"/>
        <v/>
      </c>
      <c r="V648" s="7">
        <f ca="1">IF(P648="","",OFFSET(program!$B$2,0,disasm!$A648+COLUMN()-COLUMN($V648)+IF($I648,0,1)))</f>
        <v>16777216</v>
      </c>
      <c r="W648" s="7" t="str">
        <f ca="1">IF(Q648="","",OFFSET(program!$B$2,0,disasm!$A648+COLUMN()-COLUMN($V648)+IF($I648,0,1)))</f>
        <v/>
      </c>
      <c r="X648" s="7" t="str">
        <f ca="1">IF(R648="","",OFFSET(program!$B$2,0,disasm!$A648+COLUMN()-COLUMN($V648)+IF($I648,0,1)))</f>
        <v/>
      </c>
      <c r="Y648" s="3" t="str">
        <f t="shared" ca="1" si="229"/>
        <v>16777216</v>
      </c>
      <c r="Z648" s="3" t="str">
        <f t="shared" si="230"/>
        <v/>
      </c>
      <c r="AA648" s="3" t="str">
        <f t="shared" si="231"/>
        <v/>
      </c>
      <c r="AB648" s="3" t="str">
        <f ca="1">" "
&amp;AF648
&amp;IF(AND(OR(K648=5,K648=6),MOD(INT(J648/1000),10)=1)," A2","")
&amp;IF(AND(NOT(I648),J648=109,OFFSET(program!$B$2,0,disasm!$A648+1)&gt;0,NOT(ISNUMBER(FIND(" A1 "," "&amp;AF648&amp;" "))))," AUTOLABEL","")
&amp;" "</f>
        <v xml:space="preserve">  </v>
      </c>
    </row>
    <row r="649" spans="1:28" x14ac:dyDescent="0.2">
      <c r="A649" s="1">
        <f t="shared" ca="1" si="211"/>
        <v>2984</v>
      </c>
      <c r="B649" s="2" t="str">
        <f t="shared" ca="1" si="212"/>
        <v>datpow2+21</v>
      </c>
      <c r="C649" s="3" t="str">
        <f ca="1">_xlfn.TEXTJOIN(" ",FALSE,OFFSET(program!$B$2,0,A649,1,M649))</f>
        <v>33554432</v>
      </c>
      <c r="D649" s="4" t="str">
        <f ca="1">IF($H649="data",".dat "&amp;Y649,
IF($H649="str",".str "&amp;_xlfn.TEXTJOIN(" ",FALSE,OFFSET(program!$B$2,0,A649+1,1,M649-1)),
IF(O649&lt;&gt;0,"LD"&amp;O649&amp;"  "&amp;CHOOSE(O649,Y649,Z649)&amp;", "&amp;AA649,
$L649&amp;" "&amp;_xlfn.TEXTJOIN(", ",TRUE,$Y649:$AA649)
)))</f>
        <v>.dat 33554432</v>
      </c>
      <c r="E649" s="19" t="b">
        <f t="shared" ca="1" si="213"/>
        <v>0</v>
      </c>
      <c r="F649" s="5" t="str">
        <f t="shared" ca="1" si="214"/>
        <v>datpow2</v>
      </c>
      <c r="G649" s="5">
        <f t="shared" ca="1" si="215"/>
        <v>2963</v>
      </c>
      <c r="H649" s="5" t="str">
        <f t="shared" si="216"/>
        <v>data</v>
      </c>
      <c r="I649" s="13" t="b">
        <f t="shared" si="217"/>
        <v>1</v>
      </c>
      <c r="J649" s="6">
        <f ca="1">OFFSET(program!$B$2,0,disasm!A649)</f>
        <v>33554432</v>
      </c>
      <c r="K649" s="7">
        <f t="shared" ca="1" si="218"/>
        <v>32</v>
      </c>
      <c r="L649" s="7" t="e">
        <f t="shared" ca="1" si="219"/>
        <v>#VALUE!</v>
      </c>
      <c r="M649" s="7">
        <f t="shared" si="220"/>
        <v>1</v>
      </c>
      <c r="N649" s="7">
        <f t="shared" si="221"/>
        <v>1</v>
      </c>
      <c r="O649" s="7">
        <f t="shared" si="222"/>
        <v>0</v>
      </c>
      <c r="P649" s="8">
        <f t="shared" si="223"/>
        <v>1</v>
      </c>
      <c r="Q649" s="8" t="str">
        <f t="shared" si="224"/>
        <v/>
      </c>
      <c r="R649" s="8" t="str">
        <f t="shared" si="225"/>
        <v/>
      </c>
      <c r="S649" s="8" t="str">
        <f t="shared" ca="1" si="226"/>
        <v>num</v>
      </c>
      <c r="T649" s="8" t="str">
        <f t="shared" si="227"/>
        <v/>
      </c>
      <c r="U649" s="8" t="str">
        <f t="shared" si="228"/>
        <v/>
      </c>
      <c r="V649" s="7">
        <f ca="1">IF(P649="","",OFFSET(program!$B$2,0,disasm!$A649+COLUMN()-COLUMN($V649)+IF($I649,0,1)))</f>
        <v>33554432</v>
      </c>
      <c r="W649" s="7" t="str">
        <f ca="1">IF(Q649="","",OFFSET(program!$B$2,0,disasm!$A649+COLUMN()-COLUMN($V649)+IF($I649,0,1)))</f>
        <v/>
      </c>
      <c r="X649" s="7" t="str">
        <f ca="1">IF(R649="","",OFFSET(program!$B$2,0,disasm!$A649+COLUMN()-COLUMN($V649)+IF($I649,0,1)))</f>
        <v/>
      </c>
      <c r="Y649" s="3" t="str">
        <f t="shared" ca="1" si="229"/>
        <v>33554432</v>
      </c>
      <c r="Z649" s="3" t="str">
        <f t="shared" si="230"/>
        <v/>
      </c>
      <c r="AA649" s="3" t="str">
        <f t="shared" si="231"/>
        <v/>
      </c>
      <c r="AB649" s="3" t="str">
        <f ca="1">" "
&amp;AF649
&amp;IF(AND(OR(K649=5,K649=6),MOD(INT(J649/1000),10)=1)," A2","")
&amp;IF(AND(NOT(I649),J649=109,OFFSET(program!$B$2,0,disasm!$A649+1)&gt;0,NOT(ISNUMBER(FIND(" A1 "," "&amp;AF649&amp;" "))))," AUTOLABEL","")
&amp;" "</f>
        <v xml:space="preserve">  </v>
      </c>
    </row>
    <row r="650" spans="1:28" x14ac:dyDescent="0.2">
      <c r="A650" s="1">
        <f t="shared" ca="1" si="211"/>
        <v>2985</v>
      </c>
      <c r="B650" s="2" t="str">
        <f t="shared" ca="1" si="212"/>
        <v>datpow2+22</v>
      </c>
      <c r="C650" s="3" t="str">
        <f ca="1">_xlfn.TEXTJOIN(" ",FALSE,OFFSET(program!$B$2,0,A650,1,M650))</f>
        <v>67108864</v>
      </c>
      <c r="D650" s="4" t="str">
        <f ca="1">IF($H650="data",".dat "&amp;Y650,
IF($H650="str",".str "&amp;_xlfn.TEXTJOIN(" ",FALSE,OFFSET(program!$B$2,0,A650+1,1,M650-1)),
IF(O650&lt;&gt;0,"LD"&amp;O650&amp;"  "&amp;CHOOSE(O650,Y650,Z650)&amp;", "&amp;AA650,
$L650&amp;" "&amp;_xlfn.TEXTJOIN(", ",TRUE,$Y650:$AA650)
)))</f>
        <v>.dat 67108864</v>
      </c>
      <c r="E650" s="19" t="b">
        <f t="shared" ca="1" si="213"/>
        <v>0</v>
      </c>
      <c r="F650" s="5" t="str">
        <f t="shared" ca="1" si="214"/>
        <v>datpow2</v>
      </c>
      <c r="G650" s="5">
        <f t="shared" ca="1" si="215"/>
        <v>2963</v>
      </c>
      <c r="H650" s="5" t="str">
        <f t="shared" si="216"/>
        <v>data</v>
      </c>
      <c r="I650" s="13" t="b">
        <f t="shared" si="217"/>
        <v>1</v>
      </c>
      <c r="J650" s="6">
        <f ca="1">OFFSET(program!$B$2,0,disasm!A650)</f>
        <v>67108864</v>
      </c>
      <c r="K650" s="7">
        <f t="shared" ca="1" si="218"/>
        <v>64</v>
      </c>
      <c r="L650" s="7" t="e">
        <f t="shared" ca="1" si="219"/>
        <v>#VALUE!</v>
      </c>
      <c r="M650" s="7">
        <f t="shared" si="220"/>
        <v>1</v>
      </c>
      <c r="N650" s="7">
        <f t="shared" si="221"/>
        <v>1</v>
      </c>
      <c r="O650" s="7">
        <f t="shared" si="222"/>
        <v>0</v>
      </c>
      <c r="P650" s="8">
        <f t="shared" si="223"/>
        <v>1</v>
      </c>
      <c r="Q650" s="8" t="str">
        <f t="shared" si="224"/>
        <v/>
      </c>
      <c r="R650" s="8" t="str">
        <f t="shared" si="225"/>
        <v/>
      </c>
      <c r="S650" s="8" t="str">
        <f t="shared" ca="1" si="226"/>
        <v>num</v>
      </c>
      <c r="T650" s="8" t="str">
        <f t="shared" si="227"/>
        <v/>
      </c>
      <c r="U650" s="8" t="str">
        <f t="shared" si="228"/>
        <v/>
      </c>
      <c r="V650" s="7">
        <f ca="1">IF(P650="","",OFFSET(program!$B$2,0,disasm!$A650+COLUMN()-COLUMN($V650)+IF($I650,0,1)))</f>
        <v>67108864</v>
      </c>
      <c r="W650" s="7" t="str">
        <f ca="1">IF(Q650="","",OFFSET(program!$B$2,0,disasm!$A650+COLUMN()-COLUMN($V650)+IF($I650,0,1)))</f>
        <v/>
      </c>
      <c r="X650" s="7" t="str">
        <f ca="1">IF(R650="","",OFFSET(program!$B$2,0,disasm!$A650+COLUMN()-COLUMN($V650)+IF($I650,0,1)))</f>
        <v/>
      </c>
      <c r="Y650" s="3" t="str">
        <f t="shared" ca="1" si="229"/>
        <v>67108864</v>
      </c>
      <c r="Z650" s="3" t="str">
        <f t="shared" si="230"/>
        <v/>
      </c>
      <c r="AA650" s="3" t="str">
        <f t="shared" si="231"/>
        <v/>
      </c>
      <c r="AB650" s="3" t="str">
        <f ca="1">" "
&amp;AF650
&amp;IF(AND(OR(K650=5,K650=6),MOD(INT(J650/1000),10)=1)," A2","")
&amp;IF(AND(NOT(I650),J650=109,OFFSET(program!$B$2,0,disasm!$A650+1)&gt;0,NOT(ISNUMBER(FIND(" A1 "," "&amp;AF650&amp;" "))))," AUTOLABEL","")
&amp;" "</f>
        <v xml:space="preserve">  </v>
      </c>
    </row>
    <row r="651" spans="1:28" x14ac:dyDescent="0.2">
      <c r="A651" s="1">
        <f t="shared" ca="1" si="211"/>
        <v>2986</v>
      </c>
      <c r="B651" s="2" t="str">
        <f t="shared" ca="1" si="212"/>
        <v>datpow2+23</v>
      </c>
      <c r="C651" s="3" t="str">
        <f ca="1">_xlfn.TEXTJOIN(" ",FALSE,OFFSET(program!$B$2,0,A651,1,M651))</f>
        <v>134217728</v>
      </c>
      <c r="D651" s="4" t="str">
        <f ca="1">IF($H651="data",".dat "&amp;Y651,
IF($H651="str",".str "&amp;_xlfn.TEXTJOIN(" ",FALSE,OFFSET(program!$B$2,0,A651+1,1,M651-1)),
IF(O651&lt;&gt;0,"LD"&amp;O651&amp;"  "&amp;CHOOSE(O651,Y651,Z651)&amp;", "&amp;AA651,
$L651&amp;" "&amp;_xlfn.TEXTJOIN(", ",TRUE,$Y651:$AA651)
)))</f>
        <v>.dat 134217728</v>
      </c>
      <c r="E651" s="19" t="b">
        <f t="shared" ca="1" si="213"/>
        <v>0</v>
      </c>
      <c r="F651" s="5" t="str">
        <f t="shared" ca="1" si="214"/>
        <v>datpow2</v>
      </c>
      <c r="G651" s="5">
        <f t="shared" ca="1" si="215"/>
        <v>2963</v>
      </c>
      <c r="H651" s="5" t="str">
        <f t="shared" si="216"/>
        <v>data</v>
      </c>
      <c r="I651" s="13" t="b">
        <f t="shared" si="217"/>
        <v>1</v>
      </c>
      <c r="J651" s="6">
        <f ca="1">OFFSET(program!$B$2,0,disasm!A651)</f>
        <v>134217728</v>
      </c>
      <c r="K651" s="7">
        <f t="shared" ca="1" si="218"/>
        <v>28</v>
      </c>
      <c r="L651" s="7" t="e">
        <f t="shared" ca="1" si="219"/>
        <v>#VALUE!</v>
      </c>
      <c r="M651" s="7">
        <f t="shared" si="220"/>
        <v>1</v>
      </c>
      <c r="N651" s="7">
        <f t="shared" si="221"/>
        <v>1</v>
      </c>
      <c r="O651" s="7">
        <f t="shared" si="222"/>
        <v>0</v>
      </c>
      <c r="P651" s="8">
        <f t="shared" si="223"/>
        <v>1</v>
      </c>
      <c r="Q651" s="8" t="str">
        <f t="shared" si="224"/>
        <v/>
      </c>
      <c r="R651" s="8" t="str">
        <f t="shared" si="225"/>
        <v/>
      </c>
      <c r="S651" s="8" t="str">
        <f t="shared" ca="1" si="226"/>
        <v>num</v>
      </c>
      <c r="T651" s="8" t="str">
        <f t="shared" si="227"/>
        <v/>
      </c>
      <c r="U651" s="8" t="str">
        <f t="shared" si="228"/>
        <v/>
      </c>
      <c r="V651" s="7">
        <f ca="1">IF(P651="","",OFFSET(program!$B$2,0,disasm!$A651+COLUMN()-COLUMN($V651)+IF($I651,0,1)))</f>
        <v>134217728</v>
      </c>
      <c r="W651" s="7" t="str">
        <f ca="1">IF(Q651="","",OFFSET(program!$B$2,0,disasm!$A651+COLUMN()-COLUMN($V651)+IF($I651,0,1)))</f>
        <v/>
      </c>
      <c r="X651" s="7" t="str">
        <f ca="1">IF(R651="","",OFFSET(program!$B$2,0,disasm!$A651+COLUMN()-COLUMN($V651)+IF($I651,0,1)))</f>
        <v/>
      </c>
      <c r="Y651" s="3" t="str">
        <f t="shared" ca="1" si="229"/>
        <v>134217728</v>
      </c>
      <c r="Z651" s="3" t="str">
        <f t="shared" si="230"/>
        <v/>
      </c>
      <c r="AA651" s="3" t="str">
        <f t="shared" si="231"/>
        <v/>
      </c>
      <c r="AB651" s="3" t="str">
        <f ca="1">" "
&amp;AF651
&amp;IF(AND(OR(K651=5,K651=6),MOD(INT(J651/1000),10)=1)," A2","")
&amp;IF(AND(NOT(I651),J651=109,OFFSET(program!$B$2,0,disasm!$A651+1)&gt;0,NOT(ISNUMBER(FIND(" A1 "," "&amp;AF651&amp;" "))))," AUTOLABEL","")
&amp;" "</f>
        <v xml:space="preserve">  </v>
      </c>
    </row>
    <row r="652" spans="1:28" x14ac:dyDescent="0.2">
      <c r="A652" s="1">
        <f t="shared" ca="1" si="211"/>
        <v>2987</v>
      </c>
      <c r="B652" s="2" t="str">
        <f t="shared" ca="1" si="212"/>
        <v>datpow2+24</v>
      </c>
      <c r="C652" s="3" t="str">
        <f ca="1">_xlfn.TEXTJOIN(" ",FALSE,OFFSET(program!$B$2,0,A652,1,M652))</f>
        <v>268435456</v>
      </c>
      <c r="D652" s="4" t="str">
        <f ca="1">IF($H652="data",".dat "&amp;Y652,
IF($H652="str",".str "&amp;_xlfn.TEXTJOIN(" ",FALSE,OFFSET(program!$B$2,0,A652+1,1,M652-1)),
IF(O652&lt;&gt;0,"LD"&amp;O652&amp;"  "&amp;CHOOSE(O652,Y652,Z652)&amp;", "&amp;AA652,
$L652&amp;" "&amp;_xlfn.TEXTJOIN(", ",TRUE,$Y652:$AA652)
)))</f>
        <v>.dat 268435456</v>
      </c>
      <c r="E652" s="19" t="b">
        <f t="shared" ca="1" si="213"/>
        <v>0</v>
      </c>
      <c r="F652" s="5" t="str">
        <f t="shared" ca="1" si="214"/>
        <v>datpow2</v>
      </c>
      <c r="G652" s="5">
        <f t="shared" ca="1" si="215"/>
        <v>2963</v>
      </c>
      <c r="H652" s="5" t="str">
        <f t="shared" si="216"/>
        <v>data</v>
      </c>
      <c r="I652" s="13" t="b">
        <f t="shared" si="217"/>
        <v>1</v>
      </c>
      <c r="J652" s="6">
        <f ca="1">OFFSET(program!$B$2,0,disasm!A652)</f>
        <v>268435456</v>
      </c>
      <c r="K652" s="7">
        <f t="shared" ca="1" si="218"/>
        <v>56</v>
      </c>
      <c r="L652" s="7" t="e">
        <f t="shared" ca="1" si="219"/>
        <v>#VALUE!</v>
      </c>
      <c r="M652" s="7">
        <f t="shared" si="220"/>
        <v>1</v>
      </c>
      <c r="N652" s="7">
        <f t="shared" si="221"/>
        <v>1</v>
      </c>
      <c r="O652" s="7">
        <f t="shared" si="222"/>
        <v>0</v>
      </c>
      <c r="P652" s="8">
        <f t="shared" si="223"/>
        <v>1</v>
      </c>
      <c r="Q652" s="8" t="str">
        <f t="shared" si="224"/>
        <v/>
      </c>
      <c r="R652" s="8" t="str">
        <f t="shared" si="225"/>
        <v/>
      </c>
      <c r="S652" s="8" t="str">
        <f t="shared" ca="1" si="226"/>
        <v>num</v>
      </c>
      <c r="T652" s="8" t="str">
        <f t="shared" si="227"/>
        <v/>
      </c>
      <c r="U652" s="8" t="str">
        <f t="shared" si="228"/>
        <v/>
      </c>
      <c r="V652" s="7">
        <f ca="1">IF(P652="","",OFFSET(program!$B$2,0,disasm!$A652+COLUMN()-COLUMN($V652)+IF($I652,0,1)))</f>
        <v>268435456</v>
      </c>
      <c r="W652" s="7" t="str">
        <f ca="1">IF(Q652="","",OFFSET(program!$B$2,0,disasm!$A652+COLUMN()-COLUMN($V652)+IF($I652,0,1)))</f>
        <v/>
      </c>
      <c r="X652" s="7" t="str">
        <f ca="1">IF(R652="","",OFFSET(program!$B$2,0,disasm!$A652+COLUMN()-COLUMN($V652)+IF($I652,0,1)))</f>
        <v/>
      </c>
      <c r="Y652" s="3" t="str">
        <f t="shared" ca="1" si="229"/>
        <v>268435456</v>
      </c>
      <c r="Z652" s="3" t="str">
        <f t="shared" si="230"/>
        <v/>
      </c>
      <c r="AA652" s="3" t="str">
        <f t="shared" si="231"/>
        <v/>
      </c>
      <c r="AB652" s="3" t="str">
        <f ca="1">" "
&amp;AF652
&amp;IF(AND(OR(K652=5,K652=6),MOD(INT(J652/1000),10)=1)," A2","")
&amp;IF(AND(NOT(I652),J652=109,OFFSET(program!$B$2,0,disasm!$A652+1)&gt;0,NOT(ISNUMBER(FIND(" A1 "," "&amp;AF652&amp;" "))))," AUTOLABEL","")
&amp;" "</f>
        <v xml:space="preserve">  </v>
      </c>
    </row>
    <row r="653" spans="1:28" x14ac:dyDescent="0.2">
      <c r="A653" s="1">
        <f t="shared" ca="1" si="211"/>
        <v>2988</v>
      </c>
      <c r="B653" s="2" t="str">
        <f t="shared" ca="1" si="212"/>
        <v>datpow2+25</v>
      </c>
      <c r="C653" s="3" t="str">
        <f ca="1">_xlfn.TEXTJOIN(" ",FALSE,OFFSET(program!$B$2,0,A653,1,M653))</f>
        <v>536870912</v>
      </c>
      <c r="D653" s="4" t="str">
        <f ca="1">IF($H653="data",".dat "&amp;Y653,
IF($H653="str",".str "&amp;_xlfn.TEXTJOIN(" ",FALSE,OFFSET(program!$B$2,0,A653+1,1,M653-1)),
IF(O653&lt;&gt;0,"LD"&amp;O653&amp;"  "&amp;CHOOSE(O653,Y653,Z653)&amp;", "&amp;AA653,
$L653&amp;" "&amp;_xlfn.TEXTJOIN(", ",TRUE,$Y653:$AA653)
)))</f>
        <v>.dat 536870912</v>
      </c>
      <c r="E653" s="19" t="b">
        <f t="shared" ca="1" si="213"/>
        <v>0</v>
      </c>
      <c r="F653" s="5" t="str">
        <f t="shared" ca="1" si="214"/>
        <v>datpow2</v>
      </c>
      <c r="G653" s="5">
        <f t="shared" ca="1" si="215"/>
        <v>2963</v>
      </c>
      <c r="H653" s="5" t="str">
        <f t="shared" si="216"/>
        <v>data</v>
      </c>
      <c r="I653" s="13" t="b">
        <f t="shared" si="217"/>
        <v>1</v>
      </c>
      <c r="J653" s="6">
        <f ca="1">OFFSET(program!$B$2,0,disasm!A653)</f>
        <v>536870912</v>
      </c>
      <c r="K653" s="7">
        <f t="shared" ca="1" si="218"/>
        <v>12</v>
      </c>
      <c r="L653" s="7" t="e">
        <f t="shared" ca="1" si="219"/>
        <v>#VALUE!</v>
      </c>
      <c r="M653" s="7">
        <f t="shared" si="220"/>
        <v>1</v>
      </c>
      <c r="N653" s="7">
        <f t="shared" si="221"/>
        <v>1</v>
      </c>
      <c r="O653" s="7">
        <f t="shared" si="222"/>
        <v>0</v>
      </c>
      <c r="P653" s="8">
        <f t="shared" si="223"/>
        <v>1</v>
      </c>
      <c r="Q653" s="8" t="str">
        <f t="shared" si="224"/>
        <v/>
      </c>
      <c r="R653" s="8" t="str">
        <f t="shared" si="225"/>
        <v/>
      </c>
      <c r="S653" s="8" t="str">
        <f t="shared" ca="1" si="226"/>
        <v>num</v>
      </c>
      <c r="T653" s="8" t="str">
        <f t="shared" si="227"/>
        <v/>
      </c>
      <c r="U653" s="8" t="str">
        <f t="shared" si="228"/>
        <v/>
      </c>
      <c r="V653" s="7">
        <f ca="1">IF(P653="","",OFFSET(program!$B$2,0,disasm!$A653+COLUMN()-COLUMN($V653)+IF($I653,0,1)))</f>
        <v>536870912</v>
      </c>
      <c r="W653" s="7" t="str">
        <f ca="1">IF(Q653="","",OFFSET(program!$B$2,0,disasm!$A653+COLUMN()-COLUMN($V653)+IF($I653,0,1)))</f>
        <v/>
      </c>
      <c r="X653" s="7" t="str">
        <f ca="1">IF(R653="","",OFFSET(program!$B$2,0,disasm!$A653+COLUMN()-COLUMN($V653)+IF($I653,0,1)))</f>
        <v/>
      </c>
      <c r="Y653" s="3" t="str">
        <f t="shared" ca="1" si="229"/>
        <v>536870912</v>
      </c>
      <c r="Z653" s="3" t="str">
        <f t="shared" si="230"/>
        <v/>
      </c>
      <c r="AA653" s="3" t="str">
        <f t="shared" si="231"/>
        <v/>
      </c>
      <c r="AB653" s="3" t="str">
        <f ca="1">" "
&amp;AF653
&amp;IF(AND(OR(K653=5,K653=6),MOD(INT(J653/1000),10)=1)," A2","")
&amp;IF(AND(NOT(I653),J653=109,OFFSET(program!$B$2,0,disasm!$A653+1)&gt;0,NOT(ISNUMBER(FIND(" A1 "," "&amp;AF653&amp;" "))))," AUTOLABEL","")
&amp;" "</f>
        <v xml:space="preserve">  </v>
      </c>
    </row>
    <row r="654" spans="1:28" x14ac:dyDescent="0.2">
      <c r="A654" s="1">
        <f t="shared" ca="1" si="211"/>
        <v>2989</v>
      </c>
      <c r="B654" s="2" t="str">
        <f t="shared" ca="1" si="212"/>
        <v>datpow2+26</v>
      </c>
      <c r="C654" s="3" t="str">
        <f ca="1">_xlfn.TEXTJOIN(" ",FALSE,OFFSET(program!$B$2,0,A654,1,M654))</f>
        <v>1073741824</v>
      </c>
      <c r="D654" s="4" t="str">
        <f ca="1">IF($H654="data",".dat "&amp;Y654,
IF($H654="str",".str "&amp;_xlfn.TEXTJOIN(" ",FALSE,OFFSET(program!$B$2,0,A654+1,1,M654-1)),
IF(O654&lt;&gt;0,"LD"&amp;O654&amp;"  "&amp;CHOOSE(O654,Y654,Z654)&amp;", "&amp;AA654,
$L654&amp;" "&amp;_xlfn.TEXTJOIN(", ",TRUE,$Y654:$AA654)
)))</f>
        <v>.dat 1073741824</v>
      </c>
      <c r="E654" s="19" t="b">
        <f t="shared" ca="1" si="213"/>
        <v>0</v>
      </c>
      <c r="F654" s="5" t="str">
        <f t="shared" ca="1" si="214"/>
        <v>datpow2</v>
      </c>
      <c r="G654" s="5">
        <f t="shared" ca="1" si="215"/>
        <v>2963</v>
      </c>
      <c r="H654" s="5" t="str">
        <f t="shared" si="216"/>
        <v>data</v>
      </c>
      <c r="I654" s="13" t="b">
        <f t="shared" si="217"/>
        <v>1</v>
      </c>
      <c r="J654" s="6">
        <f ca="1">OFFSET(program!$B$2,0,disasm!A654)</f>
        <v>1073741824</v>
      </c>
      <c r="K654" s="7">
        <f t="shared" ca="1" si="218"/>
        <v>24</v>
      </c>
      <c r="L654" s="7" t="e">
        <f t="shared" ca="1" si="219"/>
        <v>#VALUE!</v>
      </c>
      <c r="M654" s="7">
        <f t="shared" si="220"/>
        <v>1</v>
      </c>
      <c r="N654" s="7">
        <f t="shared" si="221"/>
        <v>1</v>
      </c>
      <c r="O654" s="7">
        <f t="shared" si="222"/>
        <v>0</v>
      </c>
      <c r="P654" s="8">
        <f t="shared" si="223"/>
        <v>1</v>
      </c>
      <c r="Q654" s="8" t="str">
        <f t="shared" si="224"/>
        <v/>
      </c>
      <c r="R654" s="8" t="str">
        <f t="shared" si="225"/>
        <v/>
      </c>
      <c r="S654" s="8" t="str">
        <f t="shared" ca="1" si="226"/>
        <v>num</v>
      </c>
      <c r="T654" s="8" t="str">
        <f t="shared" si="227"/>
        <v/>
      </c>
      <c r="U654" s="8" t="str">
        <f t="shared" si="228"/>
        <v/>
      </c>
      <c r="V654" s="7">
        <f ca="1">IF(P654="","",OFFSET(program!$B$2,0,disasm!$A654+COLUMN()-COLUMN($V654)+IF($I654,0,1)))</f>
        <v>1073741824</v>
      </c>
      <c r="W654" s="7" t="str">
        <f ca="1">IF(Q654="","",OFFSET(program!$B$2,0,disasm!$A654+COLUMN()-COLUMN($V654)+IF($I654,0,1)))</f>
        <v/>
      </c>
      <c r="X654" s="7" t="str">
        <f ca="1">IF(R654="","",OFFSET(program!$B$2,0,disasm!$A654+COLUMN()-COLUMN($V654)+IF($I654,0,1)))</f>
        <v/>
      </c>
      <c r="Y654" s="3" t="str">
        <f t="shared" ca="1" si="229"/>
        <v>1073741824</v>
      </c>
      <c r="Z654" s="3" t="str">
        <f t="shared" si="230"/>
        <v/>
      </c>
      <c r="AA654" s="3" t="str">
        <f t="shared" si="231"/>
        <v/>
      </c>
      <c r="AB654" s="3" t="str">
        <f ca="1">" "
&amp;AF654
&amp;IF(AND(OR(K654=5,K654=6),MOD(INT(J654/1000),10)=1)," A2","")
&amp;IF(AND(NOT(I654),J654=109,OFFSET(program!$B$2,0,disasm!$A654+1)&gt;0,NOT(ISNUMBER(FIND(" A1 "," "&amp;AF654&amp;" "))))," AUTOLABEL","")
&amp;" "</f>
        <v xml:space="preserve">  </v>
      </c>
    </row>
    <row r="655" spans="1:28" x14ac:dyDescent="0.2">
      <c r="A655" s="1">
        <f t="shared" ca="1" si="211"/>
        <v>2990</v>
      </c>
      <c r="B655" s="2" t="str">
        <f t="shared" ca="1" si="212"/>
        <v>datpow2+27</v>
      </c>
      <c r="C655" s="3" t="str">
        <f ca="1">_xlfn.TEXTJOIN(" ",FALSE,OFFSET(program!$B$2,0,A655,1,M655))</f>
        <v>2147483648</v>
      </c>
      <c r="D655" s="4" t="str">
        <f ca="1">IF($H655="data",".dat "&amp;Y655,
IF($H655="str",".str "&amp;_xlfn.TEXTJOIN(" ",FALSE,OFFSET(program!$B$2,0,A655+1,1,M655-1)),
IF(O655&lt;&gt;0,"LD"&amp;O655&amp;"  "&amp;CHOOSE(O655,Y655,Z655)&amp;", "&amp;AA655,
$L655&amp;" "&amp;_xlfn.TEXTJOIN(", ",TRUE,$Y655:$AA655)
)))</f>
        <v>.dat 2147483648</v>
      </c>
      <c r="E655" s="19" t="b">
        <f t="shared" ca="1" si="213"/>
        <v>0</v>
      </c>
      <c r="F655" s="5" t="str">
        <f t="shared" ca="1" si="214"/>
        <v>datpow2</v>
      </c>
      <c r="G655" s="5">
        <f t="shared" ca="1" si="215"/>
        <v>2963</v>
      </c>
      <c r="H655" s="5" t="str">
        <f t="shared" si="216"/>
        <v>data</v>
      </c>
      <c r="I655" s="13" t="b">
        <f t="shared" si="217"/>
        <v>1</v>
      </c>
      <c r="J655" s="6">
        <f ca="1">OFFSET(program!$B$2,0,disasm!A655)</f>
        <v>2147483648</v>
      </c>
      <c r="K655" s="7">
        <f t="shared" ca="1" si="218"/>
        <v>48</v>
      </c>
      <c r="L655" s="7" t="e">
        <f t="shared" ca="1" si="219"/>
        <v>#VALUE!</v>
      </c>
      <c r="M655" s="7">
        <f t="shared" si="220"/>
        <v>1</v>
      </c>
      <c r="N655" s="7">
        <f t="shared" si="221"/>
        <v>1</v>
      </c>
      <c r="O655" s="7">
        <f t="shared" si="222"/>
        <v>0</v>
      </c>
      <c r="P655" s="8">
        <f t="shared" si="223"/>
        <v>1</v>
      </c>
      <c r="Q655" s="8" t="str">
        <f t="shared" si="224"/>
        <v/>
      </c>
      <c r="R655" s="8" t="str">
        <f t="shared" si="225"/>
        <v/>
      </c>
      <c r="S655" s="8" t="str">
        <f t="shared" ca="1" si="226"/>
        <v>num</v>
      </c>
      <c r="T655" s="8" t="str">
        <f t="shared" si="227"/>
        <v/>
      </c>
      <c r="U655" s="8" t="str">
        <f t="shared" si="228"/>
        <v/>
      </c>
      <c r="V655" s="7">
        <f ca="1">IF(P655="","",OFFSET(program!$B$2,0,disasm!$A655+COLUMN()-COLUMN($V655)+IF($I655,0,1)))</f>
        <v>2147483648</v>
      </c>
      <c r="W655" s="7" t="str">
        <f ca="1">IF(Q655="","",OFFSET(program!$B$2,0,disasm!$A655+COLUMN()-COLUMN($V655)+IF($I655,0,1)))</f>
        <v/>
      </c>
      <c r="X655" s="7" t="str">
        <f ca="1">IF(R655="","",OFFSET(program!$B$2,0,disasm!$A655+COLUMN()-COLUMN($V655)+IF($I655,0,1)))</f>
        <v/>
      </c>
      <c r="Y655" s="3" t="str">
        <f t="shared" ca="1" si="229"/>
        <v>2147483648</v>
      </c>
      <c r="Z655" s="3" t="str">
        <f t="shared" si="230"/>
        <v/>
      </c>
      <c r="AA655" s="3" t="str">
        <f t="shared" si="231"/>
        <v/>
      </c>
      <c r="AB655" s="3" t="str">
        <f ca="1">" "
&amp;AF655
&amp;IF(AND(OR(K655=5,K655=6),MOD(INT(J655/1000),10)=1)," A2","")
&amp;IF(AND(NOT(I655),J655=109,OFFSET(program!$B$2,0,disasm!$A655+1)&gt;0,NOT(ISNUMBER(FIND(" A1 "," "&amp;AF655&amp;" "))))," AUTOLABEL","")
&amp;" "</f>
        <v xml:space="preserve">  </v>
      </c>
    </row>
    <row r="656" spans="1:28" x14ac:dyDescent="0.2">
      <c r="A656" s="1">
        <f t="shared" ca="1" si="211"/>
        <v>2991</v>
      </c>
      <c r="B656" s="2" t="str">
        <f t="shared" ca="1" si="212"/>
        <v>datpow2+28</v>
      </c>
      <c r="C656" s="3" t="str">
        <f ca="1">_xlfn.TEXTJOIN(" ",FALSE,OFFSET(program!$B$2,0,A656,1,M656))</f>
        <v>4294967296</v>
      </c>
      <c r="D656" s="4" t="str">
        <f ca="1">IF($H656="data",".dat "&amp;Y656,
IF($H656="str",".str "&amp;_xlfn.TEXTJOIN(" ",FALSE,OFFSET(program!$B$2,0,A656+1,1,M656-1)),
IF(O656&lt;&gt;0,"LD"&amp;O656&amp;"  "&amp;CHOOSE(O656,Y656,Z656)&amp;", "&amp;AA656,
$L656&amp;" "&amp;_xlfn.TEXTJOIN(", ",TRUE,$Y656:$AA656)
)))</f>
        <v>.dat 4294967296</v>
      </c>
      <c r="E656" s="19" t="b">
        <f t="shared" ca="1" si="213"/>
        <v>0</v>
      </c>
      <c r="F656" s="5" t="str">
        <f t="shared" ca="1" si="214"/>
        <v>datpow2</v>
      </c>
      <c r="G656" s="5">
        <f t="shared" ca="1" si="215"/>
        <v>2963</v>
      </c>
      <c r="H656" s="5" t="str">
        <f t="shared" si="216"/>
        <v>data</v>
      </c>
      <c r="I656" s="13" t="b">
        <f t="shared" si="217"/>
        <v>1</v>
      </c>
      <c r="J656" s="6">
        <f ca="1">OFFSET(program!$B$2,0,disasm!A656)</f>
        <v>4294967296</v>
      </c>
      <c r="K656" s="7">
        <f t="shared" ca="1" si="218"/>
        <v>96</v>
      </c>
      <c r="L656" s="7" t="e">
        <f t="shared" ca="1" si="219"/>
        <v>#VALUE!</v>
      </c>
      <c r="M656" s="7">
        <f t="shared" si="220"/>
        <v>1</v>
      </c>
      <c r="N656" s="7">
        <f t="shared" si="221"/>
        <v>1</v>
      </c>
      <c r="O656" s="7">
        <f t="shared" si="222"/>
        <v>0</v>
      </c>
      <c r="P656" s="8">
        <f t="shared" si="223"/>
        <v>1</v>
      </c>
      <c r="Q656" s="8" t="str">
        <f t="shared" si="224"/>
        <v/>
      </c>
      <c r="R656" s="8" t="str">
        <f t="shared" si="225"/>
        <v/>
      </c>
      <c r="S656" s="8" t="str">
        <f t="shared" ca="1" si="226"/>
        <v>num</v>
      </c>
      <c r="T656" s="8" t="str">
        <f t="shared" si="227"/>
        <v/>
      </c>
      <c r="U656" s="8" t="str">
        <f t="shared" si="228"/>
        <v/>
      </c>
      <c r="V656" s="7">
        <f ca="1">IF(P656="","",OFFSET(program!$B$2,0,disasm!$A656+COLUMN()-COLUMN($V656)+IF($I656,0,1)))</f>
        <v>4294967296</v>
      </c>
      <c r="W656" s="7" t="str">
        <f ca="1">IF(Q656="","",OFFSET(program!$B$2,0,disasm!$A656+COLUMN()-COLUMN($V656)+IF($I656,0,1)))</f>
        <v/>
      </c>
      <c r="X656" s="7" t="str">
        <f ca="1">IF(R656="","",OFFSET(program!$B$2,0,disasm!$A656+COLUMN()-COLUMN($V656)+IF($I656,0,1)))</f>
        <v/>
      </c>
      <c r="Y656" s="3" t="str">
        <f t="shared" ca="1" si="229"/>
        <v>4294967296</v>
      </c>
      <c r="Z656" s="3" t="str">
        <f t="shared" si="230"/>
        <v/>
      </c>
      <c r="AA656" s="3" t="str">
        <f t="shared" si="231"/>
        <v/>
      </c>
      <c r="AB656" s="3" t="str">
        <f ca="1">" "
&amp;AF656
&amp;IF(AND(OR(K656=5,K656=6),MOD(INT(J656/1000),10)=1)," A2","")
&amp;IF(AND(NOT(I656),J656=109,OFFSET(program!$B$2,0,disasm!$A656+1)&gt;0,NOT(ISNUMBER(FIND(" A1 "," "&amp;AF656&amp;" "))))," AUTOLABEL","")
&amp;" "</f>
        <v xml:space="preserve">  </v>
      </c>
    </row>
    <row r="657" spans="1:28" x14ac:dyDescent="0.2">
      <c r="A657" s="1">
        <f t="shared" ca="1" si="211"/>
        <v>2992</v>
      </c>
      <c r="B657" s="2" t="str">
        <f t="shared" ca="1" si="212"/>
        <v>datpow2+29</v>
      </c>
      <c r="C657" s="3" t="str">
        <f ca="1">_xlfn.TEXTJOIN(" ",FALSE,OFFSET(program!$B$2,0,A657,1,M657))</f>
        <v>8589934592</v>
      </c>
      <c r="D657" s="4" t="str">
        <f ca="1">IF($H657="data",".dat "&amp;Y657,
IF($H657="str",".str "&amp;_xlfn.TEXTJOIN(" ",FALSE,OFFSET(program!$B$2,0,A657+1,1,M657-1)),
IF(O657&lt;&gt;0,"LD"&amp;O657&amp;"  "&amp;CHOOSE(O657,Y657,Z657)&amp;", "&amp;AA657,
$L657&amp;" "&amp;_xlfn.TEXTJOIN(", ",TRUE,$Y657:$AA657)
)))</f>
        <v>.dat 8589934592</v>
      </c>
      <c r="E657" s="19" t="b">
        <f t="shared" ca="1" si="213"/>
        <v>0</v>
      </c>
      <c r="F657" s="5" t="str">
        <f t="shared" ca="1" si="214"/>
        <v>datpow2</v>
      </c>
      <c r="G657" s="5">
        <f t="shared" ca="1" si="215"/>
        <v>2963</v>
      </c>
      <c r="H657" s="5" t="str">
        <f t="shared" si="216"/>
        <v>data</v>
      </c>
      <c r="I657" s="13" t="b">
        <f t="shared" si="217"/>
        <v>1</v>
      </c>
      <c r="J657" s="6">
        <f ca="1">OFFSET(program!$B$2,0,disasm!A657)</f>
        <v>8589934592</v>
      </c>
      <c r="K657" s="7">
        <f t="shared" ca="1" si="218"/>
        <v>92</v>
      </c>
      <c r="L657" s="7" t="e">
        <f t="shared" ca="1" si="219"/>
        <v>#VALUE!</v>
      </c>
      <c r="M657" s="7">
        <f t="shared" si="220"/>
        <v>1</v>
      </c>
      <c r="N657" s="7">
        <f t="shared" si="221"/>
        <v>1</v>
      </c>
      <c r="O657" s="7">
        <f t="shared" si="222"/>
        <v>0</v>
      </c>
      <c r="P657" s="8">
        <f t="shared" si="223"/>
        <v>1</v>
      </c>
      <c r="Q657" s="8" t="str">
        <f t="shared" si="224"/>
        <v/>
      </c>
      <c r="R657" s="8" t="str">
        <f t="shared" si="225"/>
        <v/>
      </c>
      <c r="S657" s="8" t="str">
        <f t="shared" ca="1" si="226"/>
        <v>num</v>
      </c>
      <c r="T657" s="8" t="str">
        <f t="shared" si="227"/>
        <v/>
      </c>
      <c r="U657" s="8" t="str">
        <f t="shared" si="228"/>
        <v/>
      </c>
      <c r="V657" s="7">
        <f ca="1">IF(P657="","",OFFSET(program!$B$2,0,disasm!$A657+COLUMN()-COLUMN($V657)+IF($I657,0,1)))</f>
        <v>8589934592</v>
      </c>
      <c r="W657" s="7" t="str">
        <f ca="1">IF(Q657="","",OFFSET(program!$B$2,0,disasm!$A657+COLUMN()-COLUMN($V657)+IF($I657,0,1)))</f>
        <v/>
      </c>
      <c r="X657" s="7" t="str">
        <f ca="1">IF(R657="","",OFFSET(program!$B$2,0,disasm!$A657+COLUMN()-COLUMN($V657)+IF($I657,0,1)))</f>
        <v/>
      </c>
      <c r="Y657" s="3" t="str">
        <f t="shared" ca="1" si="229"/>
        <v>8589934592</v>
      </c>
      <c r="Z657" s="3" t="str">
        <f t="shared" si="230"/>
        <v/>
      </c>
      <c r="AA657" s="3" t="str">
        <f t="shared" si="231"/>
        <v/>
      </c>
      <c r="AB657" s="3" t="str">
        <f ca="1">" "
&amp;AF657
&amp;IF(AND(OR(K657=5,K657=6),MOD(INT(J657/1000),10)=1)," A2","")
&amp;IF(AND(NOT(I657),J657=109,OFFSET(program!$B$2,0,disasm!$A657+1)&gt;0,NOT(ISNUMBER(FIND(" A1 "," "&amp;AF657&amp;" "))))," AUTOLABEL","")
&amp;" "</f>
        <v xml:space="preserve">  </v>
      </c>
    </row>
    <row r="658" spans="1:28" x14ac:dyDescent="0.2">
      <c r="A658" s="1">
        <f t="shared" ca="1" si="211"/>
        <v>2993</v>
      </c>
      <c r="B658" s="2" t="str">
        <f t="shared" ca="1" si="212"/>
        <v>datpow2+30</v>
      </c>
      <c r="C658" s="3" t="str">
        <f ca="1">_xlfn.TEXTJOIN(" ",FALSE,OFFSET(program!$B$2,0,A658,1,M658))</f>
        <v>17179869184</v>
      </c>
      <c r="D658" s="4" t="str">
        <f ca="1">IF($H658="data",".dat "&amp;Y658,
IF($H658="str",".str "&amp;_xlfn.TEXTJOIN(" ",FALSE,OFFSET(program!$B$2,0,A658+1,1,M658-1)),
IF(O658&lt;&gt;0,"LD"&amp;O658&amp;"  "&amp;CHOOSE(O658,Y658,Z658)&amp;", "&amp;AA658,
$L658&amp;" "&amp;_xlfn.TEXTJOIN(", ",TRUE,$Y658:$AA658)
)))</f>
        <v>.dat 17179869184</v>
      </c>
      <c r="E658" s="19" t="b">
        <f t="shared" ca="1" si="213"/>
        <v>0</v>
      </c>
      <c r="F658" s="5" t="str">
        <f t="shared" ca="1" si="214"/>
        <v>datpow2</v>
      </c>
      <c r="G658" s="5">
        <f t="shared" ca="1" si="215"/>
        <v>2963</v>
      </c>
      <c r="H658" s="5" t="str">
        <f t="shared" si="216"/>
        <v>data</v>
      </c>
      <c r="I658" s="13" t="b">
        <f t="shared" si="217"/>
        <v>1</v>
      </c>
      <c r="J658" s="6">
        <f ca="1">OFFSET(program!$B$2,0,disasm!A658)</f>
        <v>17179869184</v>
      </c>
      <c r="K658" s="7">
        <f t="shared" ca="1" si="218"/>
        <v>84</v>
      </c>
      <c r="L658" s="7" t="e">
        <f t="shared" ca="1" si="219"/>
        <v>#VALUE!</v>
      </c>
      <c r="M658" s="7">
        <f t="shared" si="220"/>
        <v>1</v>
      </c>
      <c r="N658" s="7">
        <f t="shared" si="221"/>
        <v>1</v>
      </c>
      <c r="O658" s="7">
        <f t="shared" si="222"/>
        <v>0</v>
      </c>
      <c r="P658" s="8">
        <f t="shared" si="223"/>
        <v>1</v>
      </c>
      <c r="Q658" s="8" t="str">
        <f t="shared" si="224"/>
        <v/>
      </c>
      <c r="R658" s="8" t="str">
        <f t="shared" si="225"/>
        <v/>
      </c>
      <c r="S658" s="8" t="str">
        <f t="shared" ca="1" si="226"/>
        <v>num</v>
      </c>
      <c r="T658" s="8" t="str">
        <f t="shared" si="227"/>
        <v/>
      </c>
      <c r="U658" s="8" t="str">
        <f t="shared" si="228"/>
        <v/>
      </c>
      <c r="V658" s="7">
        <f ca="1">IF(P658="","",OFFSET(program!$B$2,0,disasm!$A658+COLUMN()-COLUMN($V658)+IF($I658,0,1)))</f>
        <v>17179869184</v>
      </c>
      <c r="W658" s="7" t="str">
        <f ca="1">IF(Q658="","",OFFSET(program!$B$2,0,disasm!$A658+COLUMN()-COLUMN($V658)+IF($I658,0,1)))</f>
        <v/>
      </c>
      <c r="X658" s="7" t="str">
        <f ca="1">IF(R658="","",OFFSET(program!$B$2,0,disasm!$A658+COLUMN()-COLUMN($V658)+IF($I658,0,1)))</f>
        <v/>
      </c>
      <c r="Y658" s="3" t="str">
        <f t="shared" ca="1" si="229"/>
        <v>17179869184</v>
      </c>
      <c r="Z658" s="3" t="str">
        <f t="shared" si="230"/>
        <v/>
      </c>
      <c r="AA658" s="3" t="str">
        <f t="shared" si="231"/>
        <v/>
      </c>
      <c r="AB658" s="3" t="str">
        <f ca="1">" "
&amp;AF658
&amp;IF(AND(OR(K658=5,K658=6),MOD(INT(J658/1000),10)=1)," A2","")
&amp;IF(AND(NOT(I658),J658=109,OFFSET(program!$B$2,0,disasm!$A658+1)&gt;0,NOT(ISNUMBER(FIND(" A1 "," "&amp;AF658&amp;" "))))," AUTOLABEL","")
&amp;" "</f>
        <v xml:space="preserve">  </v>
      </c>
    </row>
    <row r="659" spans="1:28" x14ac:dyDescent="0.2">
      <c r="A659" s="1">
        <f t="shared" ca="1" si="211"/>
        <v>2994</v>
      </c>
      <c r="B659" s="2" t="str">
        <f t="shared" ca="1" si="212"/>
        <v>datpow2+31</v>
      </c>
      <c r="C659" s="3" t="str">
        <f ca="1">_xlfn.TEXTJOIN(" ",FALSE,OFFSET(program!$B$2,0,A659,1,M659))</f>
        <v>34359738368</v>
      </c>
      <c r="D659" s="4" t="str">
        <f ca="1">IF($H659="data",".dat "&amp;Y659,
IF($H659="str",".str "&amp;_xlfn.TEXTJOIN(" ",FALSE,OFFSET(program!$B$2,0,A659+1,1,M659-1)),
IF(O659&lt;&gt;0,"LD"&amp;O659&amp;"  "&amp;CHOOSE(O659,Y659,Z659)&amp;", "&amp;AA659,
$L659&amp;" "&amp;_xlfn.TEXTJOIN(", ",TRUE,$Y659:$AA659)
)))</f>
        <v>.dat 34359738368</v>
      </c>
      <c r="E659" s="19" t="b">
        <f t="shared" ca="1" si="213"/>
        <v>0</v>
      </c>
      <c r="F659" s="5" t="str">
        <f t="shared" ca="1" si="214"/>
        <v>datpow2</v>
      </c>
      <c r="G659" s="5">
        <f t="shared" ca="1" si="215"/>
        <v>2963</v>
      </c>
      <c r="H659" s="5" t="str">
        <f t="shared" si="216"/>
        <v>data</v>
      </c>
      <c r="I659" s="13" t="b">
        <f t="shared" si="217"/>
        <v>1</v>
      </c>
      <c r="J659" s="6">
        <f ca="1">OFFSET(program!$B$2,0,disasm!A659)</f>
        <v>34359738368</v>
      </c>
      <c r="K659" s="7">
        <f t="shared" ca="1" si="218"/>
        <v>68</v>
      </c>
      <c r="L659" s="7" t="e">
        <f t="shared" ca="1" si="219"/>
        <v>#VALUE!</v>
      </c>
      <c r="M659" s="7">
        <f t="shared" si="220"/>
        <v>1</v>
      </c>
      <c r="N659" s="7">
        <f t="shared" si="221"/>
        <v>1</v>
      </c>
      <c r="O659" s="7">
        <f t="shared" si="222"/>
        <v>0</v>
      </c>
      <c r="P659" s="8">
        <f t="shared" si="223"/>
        <v>1</v>
      </c>
      <c r="Q659" s="8" t="str">
        <f t="shared" si="224"/>
        <v/>
      </c>
      <c r="R659" s="8" t="str">
        <f t="shared" si="225"/>
        <v/>
      </c>
      <c r="S659" s="8" t="str">
        <f t="shared" ca="1" si="226"/>
        <v>num</v>
      </c>
      <c r="T659" s="8" t="str">
        <f t="shared" si="227"/>
        <v/>
      </c>
      <c r="U659" s="8" t="str">
        <f t="shared" si="228"/>
        <v/>
      </c>
      <c r="V659" s="7">
        <f ca="1">IF(P659="","",OFFSET(program!$B$2,0,disasm!$A659+COLUMN()-COLUMN($V659)+IF($I659,0,1)))</f>
        <v>34359738368</v>
      </c>
      <c r="W659" s="7" t="str">
        <f ca="1">IF(Q659="","",OFFSET(program!$B$2,0,disasm!$A659+COLUMN()-COLUMN($V659)+IF($I659,0,1)))</f>
        <v/>
      </c>
      <c r="X659" s="7" t="str">
        <f ca="1">IF(R659="","",OFFSET(program!$B$2,0,disasm!$A659+COLUMN()-COLUMN($V659)+IF($I659,0,1)))</f>
        <v/>
      </c>
      <c r="Y659" s="3" t="str">
        <f t="shared" ca="1" si="229"/>
        <v>34359738368</v>
      </c>
      <c r="Z659" s="3" t="str">
        <f t="shared" si="230"/>
        <v/>
      </c>
      <c r="AA659" s="3" t="str">
        <f t="shared" si="231"/>
        <v/>
      </c>
      <c r="AB659" s="3" t="str">
        <f ca="1">" "
&amp;AF659
&amp;IF(AND(OR(K659=5,K659=6),MOD(INT(J659/1000),10)=1)," A2","")
&amp;IF(AND(NOT(I659),J659=109,OFFSET(program!$B$2,0,disasm!$A659+1)&gt;0,NOT(ISNUMBER(FIND(" A1 "," "&amp;AF659&amp;" "))))," AUTOLABEL","")
&amp;" "</f>
        <v xml:space="preserve">  </v>
      </c>
    </row>
    <row r="660" spans="1:28" x14ac:dyDescent="0.2">
      <c r="A660" s="1">
        <f t="shared" ca="1" si="211"/>
        <v>2995</v>
      </c>
      <c r="B660" s="2" t="str">
        <f t="shared" ca="1" si="212"/>
        <v>datpow2+32</v>
      </c>
      <c r="C660" s="3" t="str">
        <f ca="1">_xlfn.TEXTJOIN(" ",FALSE,OFFSET(program!$B$2,0,A660,1,M660))</f>
        <v>68719476736</v>
      </c>
      <c r="D660" s="4" t="str">
        <f ca="1">IF($H660="data",".dat "&amp;Y660,
IF($H660="str",".str "&amp;_xlfn.TEXTJOIN(" ",FALSE,OFFSET(program!$B$2,0,A660+1,1,M660-1)),
IF(O660&lt;&gt;0,"LD"&amp;O660&amp;"  "&amp;CHOOSE(O660,Y660,Z660)&amp;", "&amp;AA660,
$L660&amp;" "&amp;_xlfn.TEXTJOIN(", ",TRUE,$Y660:$AA660)
)))</f>
        <v>.dat 68719476736</v>
      </c>
      <c r="E660" s="19" t="b">
        <f t="shared" ca="1" si="213"/>
        <v>0</v>
      </c>
      <c r="F660" s="5" t="str">
        <f t="shared" ca="1" si="214"/>
        <v>datpow2</v>
      </c>
      <c r="G660" s="5">
        <f t="shared" ca="1" si="215"/>
        <v>2963</v>
      </c>
      <c r="H660" s="5" t="str">
        <f t="shared" si="216"/>
        <v>data</v>
      </c>
      <c r="I660" s="13" t="b">
        <f t="shared" si="217"/>
        <v>1</v>
      </c>
      <c r="J660" s="6">
        <f ca="1">OFFSET(program!$B$2,0,disasm!A660)</f>
        <v>68719476736</v>
      </c>
      <c r="K660" s="7">
        <f t="shared" ca="1" si="218"/>
        <v>36</v>
      </c>
      <c r="L660" s="7" t="e">
        <f t="shared" ca="1" si="219"/>
        <v>#VALUE!</v>
      </c>
      <c r="M660" s="7">
        <f t="shared" si="220"/>
        <v>1</v>
      </c>
      <c r="N660" s="7">
        <f t="shared" si="221"/>
        <v>1</v>
      </c>
      <c r="O660" s="7">
        <f t="shared" si="222"/>
        <v>0</v>
      </c>
      <c r="P660" s="8">
        <f t="shared" si="223"/>
        <v>1</v>
      </c>
      <c r="Q660" s="8" t="str">
        <f t="shared" si="224"/>
        <v/>
      </c>
      <c r="R660" s="8" t="str">
        <f t="shared" si="225"/>
        <v/>
      </c>
      <c r="S660" s="8" t="str">
        <f t="shared" ca="1" si="226"/>
        <v>num</v>
      </c>
      <c r="T660" s="8" t="str">
        <f t="shared" si="227"/>
        <v/>
      </c>
      <c r="U660" s="8" t="str">
        <f t="shared" si="228"/>
        <v/>
      </c>
      <c r="V660" s="7">
        <f ca="1">IF(P660="","",OFFSET(program!$B$2,0,disasm!$A660+COLUMN()-COLUMN($V660)+IF($I660,0,1)))</f>
        <v>68719476736</v>
      </c>
      <c r="W660" s="7" t="str">
        <f ca="1">IF(Q660="","",OFFSET(program!$B$2,0,disasm!$A660+COLUMN()-COLUMN($V660)+IF($I660,0,1)))</f>
        <v/>
      </c>
      <c r="X660" s="7" t="str">
        <f ca="1">IF(R660="","",OFFSET(program!$B$2,0,disasm!$A660+COLUMN()-COLUMN($V660)+IF($I660,0,1)))</f>
        <v/>
      </c>
      <c r="Y660" s="3" t="str">
        <f t="shared" ca="1" si="229"/>
        <v>68719476736</v>
      </c>
      <c r="Z660" s="3" t="str">
        <f t="shared" si="230"/>
        <v/>
      </c>
      <c r="AA660" s="3" t="str">
        <f t="shared" si="231"/>
        <v/>
      </c>
      <c r="AB660" s="3" t="str">
        <f ca="1">" "
&amp;AF660
&amp;IF(AND(OR(K660=5,K660=6),MOD(INT(J660/1000),10)=1)," A2","")
&amp;IF(AND(NOT(I660),J660=109,OFFSET(program!$B$2,0,disasm!$A660+1)&gt;0,NOT(ISNUMBER(FIND(" A1 "," "&amp;AF660&amp;" "))))," AUTOLABEL","")
&amp;" "</f>
        <v xml:space="preserve">  </v>
      </c>
    </row>
    <row r="661" spans="1:28" x14ac:dyDescent="0.2">
      <c r="A661" s="1">
        <f t="shared" ca="1" si="211"/>
        <v>2996</v>
      </c>
      <c r="B661" s="2" t="str">
        <f t="shared" ca="1" si="212"/>
        <v>datpow2+33</v>
      </c>
      <c r="C661" s="3" t="str">
        <f ca="1">_xlfn.TEXTJOIN(" ",FALSE,OFFSET(program!$B$2,0,A661,1,M661))</f>
        <v>137438953472</v>
      </c>
      <c r="D661" s="4" t="str">
        <f ca="1">IF($H661="data",".dat "&amp;Y661,
IF($H661="str",".str "&amp;_xlfn.TEXTJOIN(" ",FALSE,OFFSET(program!$B$2,0,A661+1,1,M661-1)),
IF(O661&lt;&gt;0,"LD"&amp;O661&amp;"  "&amp;CHOOSE(O661,Y661,Z661)&amp;", "&amp;AA661,
$L661&amp;" "&amp;_xlfn.TEXTJOIN(", ",TRUE,$Y661:$AA661)
)))</f>
        <v>.dat 137438953472</v>
      </c>
      <c r="E661" s="19" t="b">
        <f t="shared" ca="1" si="213"/>
        <v>0</v>
      </c>
      <c r="F661" s="5" t="str">
        <f t="shared" ca="1" si="214"/>
        <v>datpow2</v>
      </c>
      <c r="G661" s="5">
        <f t="shared" ca="1" si="215"/>
        <v>2963</v>
      </c>
      <c r="H661" s="5" t="str">
        <f t="shared" si="216"/>
        <v>data</v>
      </c>
      <c r="I661" s="13" t="b">
        <f t="shared" si="217"/>
        <v>1</v>
      </c>
      <c r="J661" s="6">
        <f ca="1">OFFSET(program!$B$2,0,disasm!A661)</f>
        <v>137438953472</v>
      </c>
      <c r="K661" s="7">
        <f t="shared" ca="1" si="218"/>
        <v>72</v>
      </c>
      <c r="L661" s="7" t="e">
        <f t="shared" ca="1" si="219"/>
        <v>#VALUE!</v>
      </c>
      <c r="M661" s="7">
        <f t="shared" si="220"/>
        <v>1</v>
      </c>
      <c r="N661" s="7">
        <f t="shared" si="221"/>
        <v>1</v>
      </c>
      <c r="O661" s="7">
        <f t="shared" si="222"/>
        <v>0</v>
      </c>
      <c r="P661" s="8">
        <f t="shared" si="223"/>
        <v>1</v>
      </c>
      <c r="Q661" s="8" t="str">
        <f t="shared" si="224"/>
        <v/>
      </c>
      <c r="R661" s="8" t="str">
        <f t="shared" si="225"/>
        <v/>
      </c>
      <c r="S661" s="8" t="str">
        <f t="shared" ca="1" si="226"/>
        <v>num</v>
      </c>
      <c r="T661" s="8" t="str">
        <f t="shared" si="227"/>
        <v/>
      </c>
      <c r="U661" s="8" t="str">
        <f t="shared" si="228"/>
        <v/>
      </c>
      <c r="V661" s="7">
        <f ca="1">IF(P661="","",OFFSET(program!$B$2,0,disasm!$A661+COLUMN()-COLUMN($V661)+IF($I661,0,1)))</f>
        <v>137438953472</v>
      </c>
      <c r="W661" s="7" t="str">
        <f ca="1">IF(Q661="","",OFFSET(program!$B$2,0,disasm!$A661+COLUMN()-COLUMN($V661)+IF($I661,0,1)))</f>
        <v/>
      </c>
      <c r="X661" s="7" t="str">
        <f ca="1">IF(R661="","",OFFSET(program!$B$2,0,disasm!$A661+COLUMN()-COLUMN($V661)+IF($I661,0,1)))</f>
        <v/>
      </c>
      <c r="Y661" s="3" t="str">
        <f t="shared" ca="1" si="229"/>
        <v>137438953472</v>
      </c>
      <c r="Z661" s="3" t="str">
        <f t="shared" si="230"/>
        <v/>
      </c>
      <c r="AA661" s="3" t="str">
        <f t="shared" si="231"/>
        <v/>
      </c>
      <c r="AB661" s="3" t="str">
        <f ca="1">" "
&amp;AF661
&amp;IF(AND(OR(K661=5,K661=6),MOD(INT(J661/1000),10)=1)," A2","")
&amp;IF(AND(NOT(I661),J661=109,OFFSET(program!$B$2,0,disasm!$A661+1)&gt;0,NOT(ISNUMBER(FIND(" A1 "," "&amp;AF661&amp;" "))))," AUTOLABEL","")
&amp;" "</f>
        <v xml:space="preserve">  </v>
      </c>
    </row>
    <row r="662" spans="1:28" x14ac:dyDescent="0.2">
      <c r="A662" s="1">
        <f t="shared" ca="1" si="211"/>
        <v>2997</v>
      </c>
      <c r="B662" s="2" t="str">
        <f t="shared" ca="1" si="212"/>
        <v>datpow2+34</v>
      </c>
      <c r="C662" s="3" t="str">
        <f ca="1">_xlfn.TEXTJOIN(" ",FALSE,OFFSET(program!$B$2,0,A662,1,M662))</f>
        <v>274877906944</v>
      </c>
      <c r="D662" s="4" t="str">
        <f ca="1">IF($H662="data",".dat "&amp;Y662,
IF($H662="str",".str "&amp;_xlfn.TEXTJOIN(" ",FALSE,OFFSET(program!$B$2,0,A662+1,1,M662-1)),
IF(O662&lt;&gt;0,"LD"&amp;O662&amp;"  "&amp;CHOOSE(O662,Y662,Z662)&amp;", "&amp;AA662,
$L662&amp;" "&amp;_xlfn.TEXTJOIN(", ",TRUE,$Y662:$AA662)
)))</f>
        <v>.dat 274877906944</v>
      </c>
      <c r="E662" s="19" t="b">
        <f t="shared" ca="1" si="213"/>
        <v>0</v>
      </c>
      <c r="F662" s="5" t="str">
        <f t="shared" ca="1" si="214"/>
        <v>datpow2</v>
      </c>
      <c r="G662" s="5">
        <f t="shared" ca="1" si="215"/>
        <v>2963</v>
      </c>
      <c r="H662" s="5" t="str">
        <f t="shared" si="216"/>
        <v>data</v>
      </c>
      <c r="I662" s="13" t="b">
        <f t="shared" si="217"/>
        <v>1</v>
      </c>
      <c r="J662" s="6">
        <f ca="1">OFFSET(program!$B$2,0,disasm!A662)</f>
        <v>274877906944</v>
      </c>
      <c r="K662" s="7">
        <f t="shared" ca="1" si="218"/>
        <v>44</v>
      </c>
      <c r="L662" s="7" t="e">
        <f t="shared" ca="1" si="219"/>
        <v>#VALUE!</v>
      </c>
      <c r="M662" s="7">
        <f t="shared" si="220"/>
        <v>1</v>
      </c>
      <c r="N662" s="7">
        <f t="shared" si="221"/>
        <v>1</v>
      </c>
      <c r="O662" s="7">
        <f t="shared" si="222"/>
        <v>0</v>
      </c>
      <c r="P662" s="8">
        <f t="shared" si="223"/>
        <v>1</v>
      </c>
      <c r="Q662" s="8" t="str">
        <f t="shared" si="224"/>
        <v/>
      </c>
      <c r="R662" s="8" t="str">
        <f t="shared" si="225"/>
        <v/>
      </c>
      <c r="S662" s="8" t="str">
        <f t="shared" ca="1" si="226"/>
        <v>num</v>
      </c>
      <c r="T662" s="8" t="str">
        <f t="shared" si="227"/>
        <v/>
      </c>
      <c r="U662" s="8" t="str">
        <f t="shared" si="228"/>
        <v/>
      </c>
      <c r="V662" s="7">
        <f ca="1">IF(P662="","",OFFSET(program!$B$2,0,disasm!$A662+COLUMN()-COLUMN($V662)+IF($I662,0,1)))</f>
        <v>274877906944</v>
      </c>
      <c r="W662" s="7" t="str">
        <f ca="1">IF(Q662="","",OFFSET(program!$B$2,0,disasm!$A662+COLUMN()-COLUMN($V662)+IF($I662,0,1)))</f>
        <v/>
      </c>
      <c r="X662" s="7" t="str">
        <f ca="1">IF(R662="","",OFFSET(program!$B$2,0,disasm!$A662+COLUMN()-COLUMN($V662)+IF($I662,0,1)))</f>
        <v/>
      </c>
      <c r="Y662" s="3" t="str">
        <f t="shared" ca="1" si="229"/>
        <v>274877906944</v>
      </c>
      <c r="Z662" s="3" t="str">
        <f t="shared" si="230"/>
        <v/>
      </c>
      <c r="AA662" s="3" t="str">
        <f t="shared" si="231"/>
        <v/>
      </c>
      <c r="AB662" s="3" t="str">
        <f ca="1">" "
&amp;AF662
&amp;IF(AND(OR(K662=5,K662=6),MOD(INT(J662/1000),10)=1)," A2","")
&amp;IF(AND(NOT(I662),J662=109,OFFSET(program!$B$2,0,disasm!$A662+1)&gt;0,NOT(ISNUMBER(FIND(" A1 "," "&amp;AF662&amp;" "))))," AUTOLABEL","")
&amp;" "</f>
        <v xml:space="preserve">  </v>
      </c>
    </row>
    <row r="663" spans="1:28" x14ac:dyDescent="0.2">
      <c r="A663" s="1">
        <f t="shared" ca="1" si="211"/>
        <v>2998</v>
      </c>
      <c r="B663" s="2" t="str">
        <f t="shared" ca="1" si="212"/>
        <v>datpow2+35</v>
      </c>
      <c r="C663" s="3" t="str">
        <f ca="1">_xlfn.TEXTJOIN(" ",FALSE,OFFSET(program!$B$2,0,A663,1,M663))</f>
        <v>549755813888</v>
      </c>
      <c r="D663" s="4" t="str">
        <f ca="1">IF($H663="data",".dat "&amp;Y663,
IF($H663="str",".str "&amp;_xlfn.TEXTJOIN(" ",FALSE,OFFSET(program!$B$2,0,A663+1,1,M663-1)),
IF(O663&lt;&gt;0,"LD"&amp;O663&amp;"  "&amp;CHOOSE(O663,Y663,Z663)&amp;", "&amp;AA663,
$L663&amp;" "&amp;_xlfn.TEXTJOIN(", ",TRUE,$Y663:$AA663)
)))</f>
        <v>.dat 549755813888</v>
      </c>
      <c r="E663" s="19" t="b">
        <f t="shared" ca="1" si="213"/>
        <v>0</v>
      </c>
      <c r="F663" s="5" t="str">
        <f t="shared" ca="1" si="214"/>
        <v>datpow2</v>
      </c>
      <c r="G663" s="5">
        <f t="shared" ca="1" si="215"/>
        <v>2963</v>
      </c>
      <c r="H663" s="5" t="str">
        <f t="shared" si="216"/>
        <v>data</v>
      </c>
      <c r="I663" s="13" t="b">
        <f t="shared" si="217"/>
        <v>1</v>
      </c>
      <c r="J663" s="6">
        <f ca="1">OFFSET(program!$B$2,0,disasm!A663)</f>
        <v>549755813888</v>
      </c>
      <c r="K663" s="7">
        <f t="shared" ca="1" si="218"/>
        <v>88</v>
      </c>
      <c r="L663" s="7" t="e">
        <f t="shared" ca="1" si="219"/>
        <v>#VALUE!</v>
      </c>
      <c r="M663" s="7">
        <f t="shared" si="220"/>
        <v>1</v>
      </c>
      <c r="N663" s="7">
        <f t="shared" si="221"/>
        <v>1</v>
      </c>
      <c r="O663" s="7">
        <f t="shared" si="222"/>
        <v>0</v>
      </c>
      <c r="P663" s="8">
        <f t="shared" si="223"/>
        <v>1</v>
      </c>
      <c r="Q663" s="8" t="str">
        <f t="shared" si="224"/>
        <v/>
      </c>
      <c r="R663" s="8" t="str">
        <f t="shared" si="225"/>
        <v/>
      </c>
      <c r="S663" s="8" t="str">
        <f t="shared" ca="1" si="226"/>
        <v>num</v>
      </c>
      <c r="T663" s="8" t="str">
        <f t="shared" si="227"/>
        <v/>
      </c>
      <c r="U663" s="8" t="str">
        <f t="shared" si="228"/>
        <v/>
      </c>
      <c r="V663" s="7">
        <f ca="1">IF(P663="","",OFFSET(program!$B$2,0,disasm!$A663+COLUMN()-COLUMN($V663)+IF($I663,0,1)))</f>
        <v>549755813888</v>
      </c>
      <c r="W663" s="7" t="str">
        <f ca="1">IF(Q663="","",OFFSET(program!$B$2,0,disasm!$A663+COLUMN()-COLUMN($V663)+IF($I663,0,1)))</f>
        <v/>
      </c>
      <c r="X663" s="7" t="str">
        <f ca="1">IF(R663="","",OFFSET(program!$B$2,0,disasm!$A663+COLUMN()-COLUMN($V663)+IF($I663,0,1)))</f>
        <v/>
      </c>
      <c r="Y663" s="3" t="str">
        <f t="shared" ca="1" si="229"/>
        <v>549755813888</v>
      </c>
      <c r="Z663" s="3" t="str">
        <f t="shared" si="230"/>
        <v/>
      </c>
      <c r="AA663" s="3" t="str">
        <f t="shared" si="231"/>
        <v/>
      </c>
      <c r="AB663" s="3" t="str">
        <f ca="1">" "
&amp;AF663
&amp;IF(AND(OR(K663=5,K663=6),MOD(INT(J663/1000),10)=1)," A2","")
&amp;IF(AND(NOT(I663),J663=109,OFFSET(program!$B$2,0,disasm!$A663+1)&gt;0,NOT(ISNUMBER(FIND(" A1 "," "&amp;AF663&amp;" "))))," AUTOLABEL","")
&amp;" "</f>
        <v xml:space="preserve">  </v>
      </c>
    </row>
    <row r="664" spans="1:28" x14ac:dyDescent="0.2">
      <c r="A664" s="1">
        <f t="shared" ca="1" si="211"/>
        <v>2999</v>
      </c>
      <c r="B664" s="2" t="str">
        <f t="shared" ca="1" si="212"/>
        <v>datpow2+36</v>
      </c>
      <c r="C664" s="3" t="str">
        <f ca="1">_xlfn.TEXTJOIN(" ",FALSE,OFFSET(program!$B$2,0,A664,1,M664))</f>
        <v>1099511627776</v>
      </c>
      <c r="D664" s="4" t="str">
        <f ca="1">IF($H664="data",".dat "&amp;Y664,
IF($H664="str",".str "&amp;_xlfn.TEXTJOIN(" ",FALSE,OFFSET(program!$B$2,0,A664+1,1,M664-1)),
IF(O664&lt;&gt;0,"LD"&amp;O664&amp;"  "&amp;CHOOSE(O664,Y664,Z664)&amp;", "&amp;AA664,
$L664&amp;" "&amp;_xlfn.TEXTJOIN(", ",TRUE,$Y664:$AA664)
)))</f>
        <v>.dat 1099511627776</v>
      </c>
      <c r="E664" s="19" t="b">
        <f t="shared" ca="1" si="213"/>
        <v>0</v>
      </c>
      <c r="F664" s="5" t="str">
        <f t="shared" ca="1" si="214"/>
        <v>datpow2</v>
      </c>
      <c r="G664" s="5">
        <f t="shared" ca="1" si="215"/>
        <v>2963</v>
      </c>
      <c r="H664" s="5" t="str">
        <f t="shared" si="216"/>
        <v>data</v>
      </c>
      <c r="I664" s="13" t="b">
        <f t="shared" si="217"/>
        <v>1</v>
      </c>
      <c r="J664" s="6">
        <f ca="1">OFFSET(program!$B$2,0,disasm!A664)</f>
        <v>1099511627776</v>
      </c>
      <c r="K664" s="7">
        <f t="shared" ca="1" si="218"/>
        <v>76</v>
      </c>
      <c r="L664" s="7" t="e">
        <f t="shared" ca="1" si="219"/>
        <v>#VALUE!</v>
      </c>
      <c r="M664" s="7">
        <f t="shared" si="220"/>
        <v>1</v>
      </c>
      <c r="N664" s="7">
        <f t="shared" si="221"/>
        <v>1</v>
      </c>
      <c r="O664" s="7">
        <f t="shared" si="222"/>
        <v>0</v>
      </c>
      <c r="P664" s="8">
        <f t="shared" si="223"/>
        <v>1</v>
      </c>
      <c r="Q664" s="8" t="str">
        <f t="shared" si="224"/>
        <v/>
      </c>
      <c r="R664" s="8" t="str">
        <f t="shared" si="225"/>
        <v/>
      </c>
      <c r="S664" s="8" t="str">
        <f t="shared" ca="1" si="226"/>
        <v>num</v>
      </c>
      <c r="T664" s="8" t="str">
        <f t="shared" si="227"/>
        <v/>
      </c>
      <c r="U664" s="8" t="str">
        <f t="shared" si="228"/>
        <v/>
      </c>
      <c r="V664" s="7">
        <f ca="1">IF(P664="","",OFFSET(program!$B$2,0,disasm!$A664+COLUMN()-COLUMN($V664)+IF($I664,0,1)))</f>
        <v>1099511627776</v>
      </c>
      <c r="W664" s="7" t="str">
        <f ca="1">IF(Q664="","",OFFSET(program!$B$2,0,disasm!$A664+COLUMN()-COLUMN($V664)+IF($I664,0,1)))</f>
        <v/>
      </c>
      <c r="X664" s="7" t="str">
        <f ca="1">IF(R664="","",OFFSET(program!$B$2,0,disasm!$A664+COLUMN()-COLUMN($V664)+IF($I664,0,1)))</f>
        <v/>
      </c>
      <c r="Y664" s="3" t="str">
        <f t="shared" ca="1" si="229"/>
        <v>1099511627776</v>
      </c>
      <c r="Z664" s="3" t="str">
        <f t="shared" si="230"/>
        <v/>
      </c>
      <c r="AA664" s="3" t="str">
        <f t="shared" si="231"/>
        <v/>
      </c>
      <c r="AB664" s="3" t="str">
        <f ca="1">" "
&amp;AF664
&amp;IF(AND(OR(K664=5,K664=6),MOD(INT(J664/1000),10)=1)," A2","")
&amp;IF(AND(NOT(I664),J664=109,OFFSET(program!$B$2,0,disasm!$A664+1)&gt;0,NOT(ISNUMBER(FIND(" A1 "," "&amp;AF664&amp;" "))))," AUTOLABEL","")
&amp;" "</f>
        <v xml:space="preserve">  </v>
      </c>
    </row>
    <row r="665" spans="1:28" x14ac:dyDescent="0.2">
      <c r="A665" s="1">
        <f t="shared" ca="1" si="211"/>
        <v>3000</v>
      </c>
      <c r="B665" s="2" t="str">
        <f t="shared" ca="1" si="212"/>
        <v>datpow2+37</v>
      </c>
      <c r="C665" s="3" t="str">
        <f ca="1">_xlfn.TEXTJOIN(" ",FALSE,OFFSET(program!$B$2,0,A665,1,M665))</f>
        <v>2199023255552</v>
      </c>
      <c r="D665" s="4" t="str">
        <f ca="1">IF($H665="data",".dat "&amp;Y665,
IF($H665="str",".str "&amp;_xlfn.TEXTJOIN(" ",FALSE,OFFSET(program!$B$2,0,A665+1,1,M665-1)),
IF(O665&lt;&gt;0,"LD"&amp;O665&amp;"  "&amp;CHOOSE(O665,Y665,Z665)&amp;", "&amp;AA665,
$L665&amp;" "&amp;_xlfn.TEXTJOIN(", ",TRUE,$Y665:$AA665)
)))</f>
        <v>.dat 2199023255552</v>
      </c>
      <c r="E665" s="19" t="b">
        <f t="shared" ca="1" si="213"/>
        <v>0</v>
      </c>
      <c r="F665" s="5" t="str">
        <f t="shared" ca="1" si="214"/>
        <v>datpow2</v>
      </c>
      <c r="G665" s="5">
        <f t="shared" ca="1" si="215"/>
        <v>2963</v>
      </c>
      <c r="H665" s="5" t="str">
        <f t="shared" si="216"/>
        <v>data</v>
      </c>
      <c r="I665" s="13" t="b">
        <f t="shared" si="217"/>
        <v>1</v>
      </c>
      <c r="J665" s="6">
        <f ca="1">OFFSET(program!$B$2,0,disasm!A665)</f>
        <v>2199023255552</v>
      </c>
      <c r="K665" s="7">
        <f t="shared" ca="1" si="218"/>
        <v>52</v>
      </c>
      <c r="L665" s="7" t="e">
        <f t="shared" ca="1" si="219"/>
        <v>#VALUE!</v>
      </c>
      <c r="M665" s="7">
        <f t="shared" si="220"/>
        <v>1</v>
      </c>
      <c r="N665" s="7">
        <f t="shared" si="221"/>
        <v>1</v>
      </c>
      <c r="O665" s="7">
        <f t="shared" si="222"/>
        <v>0</v>
      </c>
      <c r="P665" s="8">
        <f t="shared" si="223"/>
        <v>1</v>
      </c>
      <c r="Q665" s="8" t="str">
        <f t="shared" si="224"/>
        <v/>
      </c>
      <c r="R665" s="8" t="str">
        <f t="shared" si="225"/>
        <v/>
      </c>
      <c r="S665" s="8" t="str">
        <f t="shared" ca="1" si="226"/>
        <v>num</v>
      </c>
      <c r="T665" s="8" t="str">
        <f t="shared" si="227"/>
        <v/>
      </c>
      <c r="U665" s="8" t="str">
        <f t="shared" si="228"/>
        <v/>
      </c>
      <c r="V665" s="7">
        <f ca="1">IF(P665="","",OFFSET(program!$B$2,0,disasm!$A665+COLUMN()-COLUMN($V665)+IF($I665,0,1)))</f>
        <v>2199023255552</v>
      </c>
      <c r="W665" s="7" t="str">
        <f ca="1">IF(Q665="","",OFFSET(program!$B$2,0,disasm!$A665+COLUMN()-COLUMN($V665)+IF($I665,0,1)))</f>
        <v/>
      </c>
      <c r="X665" s="7" t="str">
        <f ca="1">IF(R665="","",OFFSET(program!$B$2,0,disasm!$A665+COLUMN()-COLUMN($V665)+IF($I665,0,1)))</f>
        <v/>
      </c>
      <c r="Y665" s="3" t="str">
        <f t="shared" ca="1" si="229"/>
        <v>2199023255552</v>
      </c>
      <c r="Z665" s="3" t="str">
        <f t="shared" si="230"/>
        <v/>
      </c>
      <c r="AA665" s="3" t="str">
        <f t="shared" si="231"/>
        <v/>
      </c>
      <c r="AB665" s="3" t="str">
        <f ca="1">" "
&amp;AF665
&amp;IF(AND(OR(K665=5,K665=6),MOD(INT(J665/1000),10)=1)," A2","")
&amp;IF(AND(NOT(I665),J665=109,OFFSET(program!$B$2,0,disasm!$A665+1)&gt;0,NOT(ISNUMBER(FIND(" A1 "," "&amp;AF665&amp;" "))))," AUTOLABEL","")
&amp;" "</f>
        <v xml:space="preserve">  </v>
      </c>
    </row>
    <row r="666" spans="1:28" x14ac:dyDescent="0.2">
      <c r="A666" s="1">
        <f t="shared" ca="1" si="211"/>
        <v>3001</v>
      </c>
      <c r="B666" s="2" t="str">
        <f t="shared" ca="1" si="212"/>
        <v>datpow2+38</v>
      </c>
      <c r="C666" s="3" t="str">
        <f ca="1">_xlfn.TEXTJOIN(" ",FALSE,OFFSET(program!$B$2,0,A666,1,M666))</f>
        <v>4398046511104</v>
      </c>
      <c r="D666" s="4" t="str">
        <f ca="1">IF($H666="data",".dat "&amp;Y666,
IF($H666="str",".str "&amp;_xlfn.TEXTJOIN(" ",FALSE,OFFSET(program!$B$2,0,A666+1,1,M666-1)),
IF(O666&lt;&gt;0,"LD"&amp;O666&amp;"  "&amp;CHOOSE(O666,Y666,Z666)&amp;", "&amp;AA666,
$L666&amp;" "&amp;_xlfn.TEXTJOIN(", ",TRUE,$Y666:$AA666)
)))</f>
        <v>.dat 4398046511104</v>
      </c>
      <c r="E666" s="19" t="b">
        <f t="shared" ca="1" si="213"/>
        <v>0</v>
      </c>
      <c r="F666" s="5" t="str">
        <f t="shared" ca="1" si="214"/>
        <v>datpow2</v>
      </c>
      <c r="G666" s="5">
        <f t="shared" ca="1" si="215"/>
        <v>2963</v>
      </c>
      <c r="H666" s="5" t="str">
        <f t="shared" si="216"/>
        <v>data</v>
      </c>
      <c r="I666" s="13" t="b">
        <f t="shared" si="217"/>
        <v>1</v>
      </c>
      <c r="J666" s="6">
        <f ca="1">OFFSET(program!$B$2,0,disasm!A666)</f>
        <v>4398046511104</v>
      </c>
      <c r="K666" s="7">
        <f t="shared" ca="1" si="218"/>
        <v>4</v>
      </c>
      <c r="L666" s="7" t="str">
        <f t="shared" ca="1" si="219"/>
        <v xml:space="preserve">OUT </v>
      </c>
      <c r="M666" s="7">
        <f t="shared" si="220"/>
        <v>1</v>
      </c>
      <c r="N666" s="7">
        <f t="shared" si="221"/>
        <v>1</v>
      </c>
      <c r="O666" s="7">
        <f t="shared" si="222"/>
        <v>0</v>
      </c>
      <c r="P666" s="8">
        <f t="shared" si="223"/>
        <v>1</v>
      </c>
      <c r="Q666" s="8" t="str">
        <f t="shared" si="224"/>
        <v/>
      </c>
      <c r="R666" s="8" t="str">
        <f t="shared" si="225"/>
        <v/>
      </c>
      <c r="S666" s="8" t="str">
        <f t="shared" ca="1" si="226"/>
        <v>num</v>
      </c>
      <c r="T666" s="8" t="str">
        <f t="shared" si="227"/>
        <v/>
      </c>
      <c r="U666" s="8" t="str">
        <f t="shared" si="228"/>
        <v/>
      </c>
      <c r="V666" s="7">
        <f ca="1">IF(P666="","",OFFSET(program!$B$2,0,disasm!$A666+COLUMN()-COLUMN($V666)+IF($I666,0,1)))</f>
        <v>4398046511104</v>
      </c>
      <c r="W666" s="7" t="str">
        <f ca="1">IF(Q666="","",OFFSET(program!$B$2,0,disasm!$A666+COLUMN()-COLUMN($V666)+IF($I666,0,1)))</f>
        <v/>
      </c>
      <c r="X666" s="7" t="str">
        <f ca="1">IF(R666="","",OFFSET(program!$B$2,0,disasm!$A666+COLUMN()-COLUMN($V666)+IF($I666,0,1)))</f>
        <v/>
      </c>
      <c r="Y666" s="3" t="str">
        <f t="shared" ca="1" si="229"/>
        <v>4398046511104</v>
      </c>
      <c r="Z666" s="3" t="str">
        <f t="shared" si="230"/>
        <v/>
      </c>
      <c r="AA666" s="3" t="str">
        <f t="shared" si="231"/>
        <v/>
      </c>
      <c r="AB666" s="3" t="str">
        <f ca="1">" "
&amp;AF666
&amp;IF(AND(OR(K666=5,K666=6),MOD(INT(J666/1000),10)=1)," A2","")
&amp;IF(AND(NOT(I666),J666=109,OFFSET(program!$B$2,0,disasm!$A666+1)&gt;0,NOT(ISNUMBER(FIND(" A1 "," "&amp;AF666&amp;" "))))," AUTOLABEL","")
&amp;" "</f>
        <v xml:space="preserve">  </v>
      </c>
    </row>
    <row r="667" spans="1:28" x14ac:dyDescent="0.2">
      <c r="A667" s="1">
        <f t="shared" ca="1" si="211"/>
        <v>3002</v>
      </c>
      <c r="B667" s="2" t="str">
        <f t="shared" ca="1" si="212"/>
        <v>datpow2+39</v>
      </c>
      <c r="C667" s="3" t="str">
        <f ca="1">_xlfn.TEXTJOIN(" ",FALSE,OFFSET(program!$B$2,0,A667,1,M667))</f>
        <v>8796093022208</v>
      </c>
      <c r="D667" s="4" t="str">
        <f ca="1">IF($H667="data",".dat "&amp;Y667,
IF($H667="str",".str "&amp;_xlfn.TEXTJOIN(" ",FALSE,OFFSET(program!$B$2,0,A667+1,1,M667-1)),
IF(O667&lt;&gt;0,"LD"&amp;O667&amp;"  "&amp;CHOOSE(O667,Y667,Z667)&amp;", "&amp;AA667,
$L667&amp;" "&amp;_xlfn.TEXTJOIN(", ",TRUE,$Y667:$AA667)
)))</f>
        <v>.dat 8796093022208</v>
      </c>
      <c r="E667" s="19" t="b">
        <f t="shared" ca="1" si="213"/>
        <v>0</v>
      </c>
      <c r="F667" s="5" t="str">
        <f t="shared" ca="1" si="214"/>
        <v>datpow2</v>
      </c>
      <c r="G667" s="5">
        <f t="shared" ca="1" si="215"/>
        <v>2963</v>
      </c>
      <c r="H667" s="5" t="str">
        <f t="shared" si="216"/>
        <v>data</v>
      </c>
      <c r="I667" s="13" t="b">
        <f t="shared" si="217"/>
        <v>1</v>
      </c>
      <c r="J667" s="6">
        <f ca="1">OFFSET(program!$B$2,0,disasm!A667)</f>
        <v>8796093022208</v>
      </c>
      <c r="K667" s="7">
        <f t="shared" ca="1" si="218"/>
        <v>8</v>
      </c>
      <c r="L667" s="7" t="str">
        <f t="shared" ca="1" si="219"/>
        <v>CMP=</v>
      </c>
      <c r="M667" s="7">
        <f t="shared" si="220"/>
        <v>1</v>
      </c>
      <c r="N667" s="7">
        <f t="shared" si="221"/>
        <v>1</v>
      </c>
      <c r="O667" s="7">
        <f t="shared" si="222"/>
        <v>0</v>
      </c>
      <c r="P667" s="8">
        <f t="shared" si="223"/>
        <v>1</v>
      </c>
      <c r="Q667" s="8" t="str">
        <f t="shared" si="224"/>
        <v/>
      </c>
      <c r="R667" s="8" t="str">
        <f t="shared" si="225"/>
        <v/>
      </c>
      <c r="S667" s="8" t="str">
        <f t="shared" ca="1" si="226"/>
        <v>num</v>
      </c>
      <c r="T667" s="8" t="str">
        <f t="shared" si="227"/>
        <v/>
      </c>
      <c r="U667" s="8" t="str">
        <f t="shared" si="228"/>
        <v/>
      </c>
      <c r="V667" s="7">
        <f ca="1">IF(P667="","",OFFSET(program!$B$2,0,disasm!$A667+COLUMN()-COLUMN($V667)+IF($I667,0,1)))</f>
        <v>8796093022208</v>
      </c>
      <c r="W667" s="7" t="str">
        <f ca="1">IF(Q667="","",OFFSET(program!$B$2,0,disasm!$A667+COLUMN()-COLUMN($V667)+IF($I667,0,1)))</f>
        <v/>
      </c>
      <c r="X667" s="7" t="str">
        <f ca="1">IF(R667="","",OFFSET(program!$B$2,0,disasm!$A667+COLUMN()-COLUMN($V667)+IF($I667,0,1)))</f>
        <v/>
      </c>
      <c r="Y667" s="3" t="str">
        <f t="shared" ca="1" si="229"/>
        <v>8796093022208</v>
      </c>
      <c r="Z667" s="3" t="str">
        <f t="shared" si="230"/>
        <v/>
      </c>
      <c r="AA667" s="3" t="str">
        <f t="shared" si="231"/>
        <v/>
      </c>
      <c r="AB667" s="3" t="str">
        <f ca="1">" "
&amp;AF667
&amp;IF(AND(OR(K667=5,K667=6),MOD(INT(J667/1000),10)=1)," A2","")
&amp;IF(AND(NOT(I667),J667=109,OFFSET(program!$B$2,0,disasm!$A667+1)&gt;0,NOT(ISNUMBER(FIND(" A1 "," "&amp;AF667&amp;" "))))," AUTOLABEL","")
&amp;" "</f>
        <v xml:space="preserve">  </v>
      </c>
    </row>
    <row r="668" spans="1:28" x14ac:dyDescent="0.2">
      <c r="A668" s="1">
        <f t="shared" ca="1" si="211"/>
        <v>3003</v>
      </c>
      <c r="B668" s="2" t="str">
        <f t="shared" ca="1" si="212"/>
        <v>datpow2+40</v>
      </c>
      <c r="C668" s="3" t="str">
        <f ca="1">_xlfn.TEXTJOIN(" ",FALSE,OFFSET(program!$B$2,0,A668,1,M668))</f>
        <v>17592186044416</v>
      </c>
      <c r="D668" s="4" t="str">
        <f ca="1">IF($H668="data",".dat "&amp;Y668,
IF($H668="str",".str "&amp;_xlfn.TEXTJOIN(" ",FALSE,OFFSET(program!$B$2,0,A668+1,1,M668-1)),
IF(O668&lt;&gt;0,"LD"&amp;O668&amp;"  "&amp;CHOOSE(O668,Y668,Z668)&amp;", "&amp;AA668,
$L668&amp;" "&amp;_xlfn.TEXTJOIN(", ",TRUE,$Y668:$AA668)
)))</f>
        <v>.dat 17592186044416</v>
      </c>
      <c r="E668" s="19" t="b">
        <f t="shared" ca="1" si="213"/>
        <v>0</v>
      </c>
      <c r="F668" s="5" t="str">
        <f t="shared" ca="1" si="214"/>
        <v>datpow2</v>
      </c>
      <c r="G668" s="5">
        <f t="shared" ca="1" si="215"/>
        <v>2963</v>
      </c>
      <c r="H668" s="5" t="str">
        <f t="shared" si="216"/>
        <v>data</v>
      </c>
      <c r="I668" s="13" t="b">
        <f t="shared" si="217"/>
        <v>1</v>
      </c>
      <c r="J668" s="6">
        <f ca="1">OFFSET(program!$B$2,0,disasm!A668)</f>
        <v>17592186044416</v>
      </c>
      <c r="K668" s="7">
        <f t="shared" ca="1" si="218"/>
        <v>16</v>
      </c>
      <c r="L668" s="7" t="e">
        <f t="shared" ca="1" si="219"/>
        <v>#VALUE!</v>
      </c>
      <c r="M668" s="7">
        <f t="shared" si="220"/>
        <v>1</v>
      </c>
      <c r="N668" s="7">
        <f t="shared" si="221"/>
        <v>1</v>
      </c>
      <c r="O668" s="7">
        <f t="shared" si="222"/>
        <v>0</v>
      </c>
      <c r="P668" s="8">
        <f t="shared" si="223"/>
        <v>1</v>
      </c>
      <c r="Q668" s="8" t="str">
        <f t="shared" si="224"/>
        <v/>
      </c>
      <c r="R668" s="8" t="str">
        <f t="shared" si="225"/>
        <v/>
      </c>
      <c r="S668" s="8" t="str">
        <f t="shared" ca="1" si="226"/>
        <v>num</v>
      </c>
      <c r="T668" s="8" t="str">
        <f t="shared" si="227"/>
        <v/>
      </c>
      <c r="U668" s="8" t="str">
        <f t="shared" si="228"/>
        <v/>
      </c>
      <c r="V668" s="7">
        <f ca="1">IF(P668="","",OFFSET(program!$B$2,0,disasm!$A668+COLUMN()-COLUMN($V668)+IF($I668,0,1)))</f>
        <v>17592186044416</v>
      </c>
      <c r="W668" s="7" t="str">
        <f ca="1">IF(Q668="","",OFFSET(program!$B$2,0,disasm!$A668+COLUMN()-COLUMN($V668)+IF($I668,0,1)))</f>
        <v/>
      </c>
      <c r="X668" s="7" t="str">
        <f ca="1">IF(R668="","",OFFSET(program!$B$2,0,disasm!$A668+COLUMN()-COLUMN($V668)+IF($I668,0,1)))</f>
        <v/>
      </c>
      <c r="Y668" s="3" t="str">
        <f t="shared" ca="1" si="229"/>
        <v>17592186044416</v>
      </c>
      <c r="Z668" s="3" t="str">
        <f t="shared" si="230"/>
        <v/>
      </c>
      <c r="AA668" s="3" t="str">
        <f t="shared" si="231"/>
        <v/>
      </c>
      <c r="AB668" s="3" t="str">
        <f ca="1">" "
&amp;AF668
&amp;IF(AND(OR(K668=5,K668=6),MOD(INT(J668/1000),10)=1)," A2","")
&amp;IF(AND(NOT(I668),J668=109,OFFSET(program!$B$2,0,disasm!$A668+1)&gt;0,NOT(ISNUMBER(FIND(" A1 "," "&amp;AF668&amp;" "))))," AUTOLABEL","")
&amp;" "</f>
        <v xml:space="preserve">  </v>
      </c>
    </row>
    <row r="669" spans="1:28" x14ac:dyDescent="0.2">
      <c r="A669" s="1">
        <f t="shared" ca="1" si="211"/>
        <v>3004</v>
      </c>
      <c r="B669" s="2" t="str">
        <f t="shared" ca="1" si="212"/>
        <v>datpow2+41</v>
      </c>
      <c r="C669" s="3" t="str">
        <f ca="1">_xlfn.TEXTJOIN(" ",FALSE,OFFSET(program!$B$2,0,A669,1,M669))</f>
        <v>35184372088832</v>
      </c>
      <c r="D669" s="4" t="str">
        <f ca="1">IF($H669="data",".dat "&amp;Y669,
IF($H669="str",".str "&amp;_xlfn.TEXTJOIN(" ",FALSE,OFFSET(program!$B$2,0,A669+1,1,M669-1)),
IF(O669&lt;&gt;0,"LD"&amp;O669&amp;"  "&amp;CHOOSE(O669,Y669,Z669)&amp;", "&amp;AA669,
$L669&amp;" "&amp;_xlfn.TEXTJOIN(", ",TRUE,$Y669:$AA669)
)))</f>
        <v>.dat 35184372088832</v>
      </c>
      <c r="E669" s="19" t="b">
        <f t="shared" ca="1" si="213"/>
        <v>0</v>
      </c>
      <c r="F669" s="5" t="str">
        <f t="shared" ca="1" si="214"/>
        <v>datpow2</v>
      </c>
      <c r="G669" s="5">
        <f t="shared" ca="1" si="215"/>
        <v>2963</v>
      </c>
      <c r="H669" s="5" t="str">
        <f t="shared" si="216"/>
        <v>data</v>
      </c>
      <c r="I669" s="13" t="b">
        <f t="shared" si="217"/>
        <v>1</v>
      </c>
      <c r="J669" s="6">
        <f ca="1">OFFSET(program!$B$2,0,disasm!A669)</f>
        <v>35184372088832</v>
      </c>
      <c r="K669" s="7">
        <f t="shared" ca="1" si="218"/>
        <v>32</v>
      </c>
      <c r="L669" s="7" t="e">
        <f t="shared" ca="1" si="219"/>
        <v>#VALUE!</v>
      </c>
      <c r="M669" s="7">
        <f t="shared" si="220"/>
        <v>1</v>
      </c>
      <c r="N669" s="7">
        <f t="shared" si="221"/>
        <v>1</v>
      </c>
      <c r="O669" s="7">
        <f t="shared" si="222"/>
        <v>0</v>
      </c>
      <c r="P669" s="8">
        <f t="shared" si="223"/>
        <v>1</v>
      </c>
      <c r="Q669" s="8" t="str">
        <f t="shared" si="224"/>
        <v/>
      </c>
      <c r="R669" s="8" t="str">
        <f t="shared" si="225"/>
        <v/>
      </c>
      <c r="S669" s="8" t="str">
        <f t="shared" ca="1" si="226"/>
        <v>num</v>
      </c>
      <c r="T669" s="8" t="str">
        <f t="shared" si="227"/>
        <v/>
      </c>
      <c r="U669" s="8" t="str">
        <f t="shared" si="228"/>
        <v/>
      </c>
      <c r="V669" s="7">
        <f ca="1">IF(P669="","",OFFSET(program!$B$2,0,disasm!$A669+COLUMN()-COLUMN($V669)+IF($I669,0,1)))</f>
        <v>35184372088832</v>
      </c>
      <c r="W669" s="7" t="str">
        <f ca="1">IF(Q669="","",OFFSET(program!$B$2,0,disasm!$A669+COLUMN()-COLUMN($V669)+IF($I669,0,1)))</f>
        <v/>
      </c>
      <c r="X669" s="7" t="str">
        <f ca="1">IF(R669="","",OFFSET(program!$B$2,0,disasm!$A669+COLUMN()-COLUMN($V669)+IF($I669,0,1)))</f>
        <v/>
      </c>
      <c r="Y669" s="3" t="str">
        <f t="shared" ca="1" si="229"/>
        <v>35184372088832</v>
      </c>
      <c r="Z669" s="3" t="str">
        <f t="shared" si="230"/>
        <v/>
      </c>
      <c r="AA669" s="3" t="str">
        <f t="shared" si="231"/>
        <v/>
      </c>
      <c r="AB669" s="3" t="str">
        <f ca="1">" "
&amp;AF669
&amp;IF(AND(OR(K669=5,K669=6),MOD(INT(J669/1000),10)=1)," A2","")
&amp;IF(AND(NOT(I669),J669=109,OFFSET(program!$B$2,0,disasm!$A669+1)&gt;0,NOT(ISNUMBER(FIND(" A1 "," "&amp;AF669&amp;" "))))," AUTOLABEL","")
&amp;" "</f>
        <v xml:space="preserve">  </v>
      </c>
    </row>
    <row r="670" spans="1:28" x14ac:dyDescent="0.2">
      <c r="A670" s="1">
        <f t="shared" ca="1" si="211"/>
        <v>3005</v>
      </c>
      <c r="B670" s="2" t="str">
        <f t="shared" ca="1" si="212"/>
        <v>datpow2+42</v>
      </c>
      <c r="C670" s="3" t="str">
        <f ca="1">_xlfn.TEXTJOIN(" ",FALSE,OFFSET(program!$B$2,0,A670,1,M670))</f>
        <v>70368744177664</v>
      </c>
      <c r="D670" s="4" t="str">
        <f ca="1">IF($H670="data",".dat "&amp;Y670,
IF($H670="str",".str "&amp;_xlfn.TEXTJOIN(" ",FALSE,OFFSET(program!$B$2,0,A670+1,1,M670-1)),
IF(O670&lt;&gt;0,"LD"&amp;O670&amp;"  "&amp;CHOOSE(O670,Y670,Z670)&amp;", "&amp;AA670,
$L670&amp;" "&amp;_xlfn.TEXTJOIN(", ",TRUE,$Y670:$AA670)
)))</f>
        <v>.dat 70368744177664</v>
      </c>
      <c r="E670" s="19" t="b">
        <f t="shared" ca="1" si="213"/>
        <v>0</v>
      </c>
      <c r="F670" s="5" t="str">
        <f t="shared" ca="1" si="214"/>
        <v>datpow2</v>
      </c>
      <c r="G670" s="5">
        <f t="shared" ca="1" si="215"/>
        <v>2963</v>
      </c>
      <c r="H670" s="5" t="str">
        <f t="shared" si="216"/>
        <v>data</v>
      </c>
      <c r="I670" s="13" t="b">
        <f t="shared" si="217"/>
        <v>1</v>
      </c>
      <c r="J670" s="6">
        <f ca="1">OFFSET(program!$B$2,0,disasm!A670)</f>
        <v>70368744177664</v>
      </c>
      <c r="K670" s="7">
        <f t="shared" ca="1" si="218"/>
        <v>64</v>
      </c>
      <c r="L670" s="7" t="e">
        <f t="shared" ca="1" si="219"/>
        <v>#VALUE!</v>
      </c>
      <c r="M670" s="7">
        <f t="shared" si="220"/>
        <v>1</v>
      </c>
      <c r="N670" s="7">
        <f t="shared" si="221"/>
        <v>1</v>
      </c>
      <c r="O670" s="7">
        <f t="shared" si="222"/>
        <v>0</v>
      </c>
      <c r="P670" s="8">
        <f t="shared" si="223"/>
        <v>1</v>
      </c>
      <c r="Q670" s="8" t="str">
        <f t="shared" si="224"/>
        <v/>
      </c>
      <c r="R670" s="8" t="str">
        <f t="shared" si="225"/>
        <v/>
      </c>
      <c r="S670" s="8" t="str">
        <f t="shared" ca="1" si="226"/>
        <v>num</v>
      </c>
      <c r="T670" s="8" t="str">
        <f t="shared" si="227"/>
        <v/>
      </c>
      <c r="U670" s="8" t="str">
        <f t="shared" si="228"/>
        <v/>
      </c>
      <c r="V670" s="7">
        <f ca="1">IF(P670="","",OFFSET(program!$B$2,0,disasm!$A670+COLUMN()-COLUMN($V670)+IF($I670,0,1)))</f>
        <v>70368744177664</v>
      </c>
      <c r="W670" s="7" t="str">
        <f ca="1">IF(Q670="","",OFFSET(program!$B$2,0,disasm!$A670+COLUMN()-COLUMN($V670)+IF($I670,0,1)))</f>
        <v/>
      </c>
      <c r="X670" s="7" t="str">
        <f ca="1">IF(R670="","",OFFSET(program!$B$2,0,disasm!$A670+COLUMN()-COLUMN($V670)+IF($I670,0,1)))</f>
        <v/>
      </c>
      <c r="Y670" s="3" t="str">
        <f t="shared" ca="1" si="229"/>
        <v>70368744177664</v>
      </c>
      <c r="Z670" s="3" t="str">
        <f t="shared" si="230"/>
        <v/>
      </c>
      <c r="AA670" s="3" t="str">
        <f t="shared" si="231"/>
        <v/>
      </c>
      <c r="AB670" s="3" t="str">
        <f ca="1">" "
&amp;AF670
&amp;IF(AND(OR(K670=5,K670=6),MOD(INT(J670/1000),10)=1)," A2","")
&amp;IF(AND(NOT(I670),J670=109,OFFSET(program!$B$2,0,disasm!$A670+1)&gt;0,NOT(ISNUMBER(FIND(" A1 "," "&amp;AF670&amp;" "))))," AUTOLABEL","")
&amp;" "</f>
        <v xml:space="preserve">  </v>
      </c>
    </row>
    <row r="671" spans="1:28" x14ac:dyDescent="0.2">
      <c r="A671" s="1">
        <f t="shared" ca="1" si="211"/>
        <v>3006</v>
      </c>
      <c r="B671" s="2" t="str">
        <f t="shared" ca="1" si="212"/>
        <v>datpow2+43</v>
      </c>
      <c r="C671" s="3" t="str">
        <f ca="1">_xlfn.TEXTJOIN(" ",FALSE,OFFSET(program!$B$2,0,A671,1,M671))</f>
        <v>140737488355328</v>
      </c>
      <c r="D671" s="4" t="str">
        <f ca="1">IF($H671="data",".dat "&amp;Y671,
IF($H671="str",".str "&amp;_xlfn.TEXTJOIN(" ",FALSE,OFFSET(program!$B$2,0,A671+1,1,M671-1)),
IF(O671&lt;&gt;0,"LD"&amp;O671&amp;"  "&amp;CHOOSE(O671,Y671,Z671)&amp;", "&amp;AA671,
$L671&amp;" "&amp;_xlfn.TEXTJOIN(", ",TRUE,$Y671:$AA671)
)))</f>
        <v>.dat 140737488355328</v>
      </c>
      <c r="E671" s="19" t="b">
        <f t="shared" ca="1" si="213"/>
        <v>0</v>
      </c>
      <c r="F671" s="5" t="str">
        <f t="shared" ca="1" si="214"/>
        <v>datpow2</v>
      </c>
      <c r="G671" s="5">
        <f t="shared" ca="1" si="215"/>
        <v>2963</v>
      </c>
      <c r="H671" s="5" t="str">
        <f t="shared" si="216"/>
        <v>data</v>
      </c>
      <c r="I671" s="13" t="b">
        <f t="shared" si="217"/>
        <v>1</v>
      </c>
      <c r="J671" s="6">
        <f ca="1">OFFSET(program!$B$2,0,disasm!A671)</f>
        <v>140737488355328</v>
      </c>
      <c r="K671" s="7" t="e">
        <f t="shared" ca="1" si="218"/>
        <v>#NUM!</v>
      </c>
      <c r="L671" s="7" t="e">
        <f t="shared" ca="1" si="219"/>
        <v>#NUM!</v>
      </c>
      <c r="M671" s="7">
        <f t="shared" si="220"/>
        <v>1</v>
      </c>
      <c r="N671" s="7">
        <f t="shared" si="221"/>
        <v>1</v>
      </c>
      <c r="O671" s="7">
        <f t="shared" si="222"/>
        <v>0</v>
      </c>
      <c r="P671" s="8">
        <f t="shared" si="223"/>
        <v>1</v>
      </c>
      <c r="Q671" s="8" t="str">
        <f t="shared" si="224"/>
        <v/>
      </c>
      <c r="R671" s="8" t="str">
        <f t="shared" si="225"/>
        <v/>
      </c>
      <c r="S671" s="8" t="str">
        <f t="shared" ca="1" si="226"/>
        <v>num</v>
      </c>
      <c r="T671" s="8" t="str">
        <f t="shared" si="227"/>
        <v/>
      </c>
      <c r="U671" s="8" t="str">
        <f t="shared" si="228"/>
        <v/>
      </c>
      <c r="V671" s="7">
        <f ca="1">IF(P671="","",OFFSET(program!$B$2,0,disasm!$A671+COLUMN()-COLUMN($V671)+IF($I671,0,1)))</f>
        <v>140737488355328</v>
      </c>
      <c r="W671" s="7" t="str">
        <f ca="1">IF(Q671="","",OFFSET(program!$B$2,0,disasm!$A671+COLUMN()-COLUMN($V671)+IF($I671,0,1)))</f>
        <v/>
      </c>
      <c r="X671" s="7" t="str">
        <f ca="1">IF(R671="","",OFFSET(program!$B$2,0,disasm!$A671+COLUMN()-COLUMN($V671)+IF($I671,0,1)))</f>
        <v/>
      </c>
      <c r="Y671" s="3" t="str">
        <f t="shared" ca="1" si="229"/>
        <v>140737488355328</v>
      </c>
      <c r="Z671" s="3" t="str">
        <f t="shared" si="230"/>
        <v/>
      </c>
      <c r="AA671" s="3" t="str">
        <f t="shared" si="231"/>
        <v/>
      </c>
      <c r="AB671" s="3" t="e">
        <f ca="1">" "
&amp;AF671
&amp;IF(AND(OR(K671=5,K671=6),MOD(INT(J671/1000),10)=1)," A2","")
&amp;IF(AND(NOT(I671),J671=109,OFFSET(program!$B$2,0,disasm!$A671+1)&gt;0,NOT(ISNUMBER(FIND(" A1 "," "&amp;AF671&amp;" "))))," AUTOLABEL","")
&amp;" "</f>
        <v>#NUM!</v>
      </c>
    </row>
    <row r="672" spans="1:28" x14ac:dyDescent="0.2">
      <c r="A672" s="1">
        <f t="shared" ca="1" si="211"/>
        <v>3007</v>
      </c>
      <c r="B672" s="2" t="str">
        <f t="shared" ca="1" si="212"/>
        <v>datpow2+44</v>
      </c>
      <c r="C672" s="3" t="str">
        <f ca="1">_xlfn.TEXTJOIN(" ",FALSE,OFFSET(program!$B$2,0,A672,1,M672))</f>
        <v>281474976710656</v>
      </c>
      <c r="D672" s="4" t="str">
        <f ca="1">IF($H672="data",".dat "&amp;Y672,
IF($H672="str",".str "&amp;_xlfn.TEXTJOIN(" ",FALSE,OFFSET(program!$B$2,0,A672+1,1,M672-1)),
IF(O672&lt;&gt;0,"LD"&amp;O672&amp;"  "&amp;CHOOSE(O672,Y672,Z672)&amp;", "&amp;AA672,
$L672&amp;" "&amp;_xlfn.TEXTJOIN(", ",TRUE,$Y672:$AA672)
)))</f>
        <v>.dat 281474976710656</v>
      </c>
      <c r="E672" s="19" t="b">
        <f t="shared" ca="1" si="213"/>
        <v>0</v>
      </c>
      <c r="F672" s="5" t="str">
        <f t="shared" ca="1" si="214"/>
        <v>datpow2</v>
      </c>
      <c r="G672" s="5">
        <f t="shared" ca="1" si="215"/>
        <v>2963</v>
      </c>
      <c r="H672" s="5" t="str">
        <f t="shared" si="216"/>
        <v>data</v>
      </c>
      <c r="I672" s="13" t="b">
        <f t="shared" si="217"/>
        <v>1</v>
      </c>
      <c r="J672" s="6">
        <f ca="1">OFFSET(program!$B$2,0,disasm!A672)</f>
        <v>281474976710656</v>
      </c>
      <c r="K672" s="7" t="e">
        <f t="shared" ca="1" si="218"/>
        <v>#NUM!</v>
      </c>
      <c r="L672" s="7" t="e">
        <f t="shared" ca="1" si="219"/>
        <v>#NUM!</v>
      </c>
      <c r="M672" s="7">
        <f t="shared" si="220"/>
        <v>1</v>
      </c>
      <c r="N672" s="7">
        <f t="shared" si="221"/>
        <v>1</v>
      </c>
      <c r="O672" s="7">
        <f t="shared" si="222"/>
        <v>0</v>
      </c>
      <c r="P672" s="8">
        <f t="shared" si="223"/>
        <v>1</v>
      </c>
      <c r="Q672" s="8" t="str">
        <f t="shared" si="224"/>
        <v/>
      </c>
      <c r="R672" s="8" t="str">
        <f t="shared" si="225"/>
        <v/>
      </c>
      <c r="S672" s="8" t="str">
        <f t="shared" ca="1" si="226"/>
        <v>num</v>
      </c>
      <c r="T672" s="8" t="str">
        <f t="shared" si="227"/>
        <v/>
      </c>
      <c r="U672" s="8" t="str">
        <f t="shared" si="228"/>
        <v/>
      </c>
      <c r="V672" s="7">
        <f ca="1">IF(P672="","",OFFSET(program!$B$2,0,disasm!$A672+COLUMN()-COLUMN($V672)+IF($I672,0,1)))</f>
        <v>281474976710656</v>
      </c>
      <c r="W672" s="7" t="str">
        <f ca="1">IF(Q672="","",OFFSET(program!$B$2,0,disasm!$A672+COLUMN()-COLUMN($V672)+IF($I672,0,1)))</f>
        <v/>
      </c>
      <c r="X672" s="7" t="str">
        <f ca="1">IF(R672="","",OFFSET(program!$B$2,0,disasm!$A672+COLUMN()-COLUMN($V672)+IF($I672,0,1)))</f>
        <v/>
      </c>
      <c r="Y672" s="3" t="str">
        <f t="shared" ca="1" si="229"/>
        <v>281474976710656</v>
      </c>
      <c r="Z672" s="3" t="str">
        <f t="shared" si="230"/>
        <v/>
      </c>
      <c r="AA672" s="3" t="str">
        <f t="shared" si="231"/>
        <v/>
      </c>
      <c r="AB672" s="3" t="e">
        <f ca="1">" "
&amp;AF672
&amp;IF(AND(OR(K672=5,K672=6),MOD(INT(J672/1000),10)=1)," A2","")
&amp;IF(AND(NOT(I672),J672=109,OFFSET(program!$B$2,0,disasm!$A672+1)&gt;0,NOT(ISNUMBER(FIND(" A1 "," "&amp;AF672&amp;" "))))," AUTOLABEL","")
&amp;" "</f>
        <v>#NUM!</v>
      </c>
    </row>
    <row r="673" spans="1:32" x14ac:dyDescent="0.2">
      <c r="A673" s="1">
        <f t="shared" ca="1" si="211"/>
        <v>3008</v>
      </c>
      <c r="B673" s="2" t="str">
        <f t="shared" ca="1" si="212"/>
        <v>datpow2+45</v>
      </c>
      <c r="C673" s="3" t="str">
        <f ca="1">_xlfn.TEXTJOIN(" ",FALSE,OFFSET(program!$B$2,0,A673,1,M673))</f>
        <v>562949953421312</v>
      </c>
      <c r="D673" s="4" t="str">
        <f ca="1">IF($H673="data",".dat "&amp;Y673,
IF($H673="str",".str "&amp;_xlfn.TEXTJOIN(" ",FALSE,OFFSET(program!$B$2,0,A673+1,1,M673-1)),
IF(O673&lt;&gt;0,"LD"&amp;O673&amp;"  "&amp;CHOOSE(O673,Y673,Z673)&amp;", "&amp;AA673,
$L673&amp;" "&amp;_xlfn.TEXTJOIN(", ",TRUE,$Y673:$AA673)
)))</f>
        <v>.dat 562949953421312</v>
      </c>
      <c r="E673" s="19" t="b">
        <f t="shared" ca="1" si="213"/>
        <v>0</v>
      </c>
      <c r="F673" s="5" t="str">
        <f t="shared" ca="1" si="214"/>
        <v>datpow2</v>
      </c>
      <c r="G673" s="5">
        <f t="shared" ca="1" si="215"/>
        <v>2963</v>
      </c>
      <c r="H673" s="5" t="str">
        <f t="shared" si="216"/>
        <v>data</v>
      </c>
      <c r="I673" s="13" t="b">
        <f t="shared" si="217"/>
        <v>1</v>
      </c>
      <c r="J673" s="6">
        <f ca="1">OFFSET(program!$B$2,0,disasm!A673)</f>
        <v>562949953421312</v>
      </c>
      <c r="K673" s="7" t="e">
        <f t="shared" ca="1" si="218"/>
        <v>#NUM!</v>
      </c>
      <c r="L673" s="7" t="e">
        <f t="shared" ca="1" si="219"/>
        <v>#NUM!</v>
      </c>
      <c r="M673" s="7">
        <f t="shared" si="220"/>
        <v>1</v>
      </c>
      <c r="N673" s="7">
        <f t="shared" si="221"/>
        <v>1</v>
      </c>
      <c r="O673" s="7">
        <f t="shared" si="222"/>
        <v>0</v>
      </c>
      <c r="P673" s="8">
        <f t="shared" si="223"/>
        <v>1</v>
      </c>
      <c r="Q673" s="8" t="str">
        <f t="shared" si="224"/>
        <v/>
      </c>
      <c r="R673" s="8" t="str">
        <f t="shared" si="225"/>
        <v/>
      </c>
      <c r="S673" s="8" t="str">
        <f t="shared" ca="1" si="226"/>
        <v>num</v>
      </c>
      <c r="T673" s="8" t="str">
        <f t="shared" si="227"/>
        <v/>
      </c>
      <c r="U673" s="8" t="str">
        <f t="shared" si="228"/>
        <v/>
      </c>
      <c r="V673" s="7">
        <f ca="1">IF(P673="","",OFFSET(program!$B$2,0,disasm!$A673+COLUMN()-COLUMN($V673)+IF($I673,0,1)))</f>
        <v>562949953421312</v>
      </c>
      <c r="W673" s="7" t="str">
        <f ca="1">IF(Q673="","",OFFSET(program!$B$2,0,disasm!$A673+COLUMN()-COLUMN($V673)+IF($I673,0,1)))</f>
        <v/>
      </c>
      <c r="X673" s="7" t="str">
        <f ca="1">IF(R673="","",OFFSET(program!$B$2,0,disasm!$A673+COLUMN()-COLUMN($V673)+IF($I673,0,1)))</f>
        <v/>
      </c>
      <c r="Y673" s="3" t="str">
        <f t="shared" ca="1" si="229"/>
        <v>562949953421312</v>
      </c>
      <c r="Z673" s="3" t="str">
        <f t="shared" si="230"/>
        <v/>
      </c>
      <c r="AA673" s="3" t="str">
        <f t="shared" si="231"/>
        <v/>
      </c>
      <c r="AB673" s="3" t="e">
        <f ca="1">" "
&amp;AF673
&amp;IF(AND(OR(K673=5,K673=6),MOD(INT(J673/1000),10)=1)," A2","")
&amp;IF(AND(NOT(I673),J673=109,OFFSET(program!$B$2,0,disasm!$A673+1)&gt;0,NOT(ISNUMBER(FIND(" A1 "," "&amp;AF673&amp;" "))))," AUTOLABEL","")
&amp;" "</f>
        <v>#NUM!</v>
      </c>
    </row>
    <row r="674" spans="1:32" x14ac:dyDescent="0.2">
      <c r="A674" s="1">
        <f t="shared" ca="1" si="211"/>
        <v>3009</v>
      </c>
      <c r="B674" s="2" t="str">
        <f t="shared" ca="1" si="212"/>
        <v>datpow2+46</v>
      </c>
      <c r="C674" s="3" t="str">
        <f ca="1">_xlfn.TEXTJOIN(" ",FALSE,OFFSET(program!$B$2,0,A674,1,M674))</f>
        <v>1125899906842620</v>
      </c>
      <c r="D674" s="4" t="str">
        <f ca="1">IF($H674="data",".dat "&amp;Y674,
IF($H674="str",".str "&amp;_xlfn.TEXTJOIN(" ",FALSE,OFFSET(program!$B$2,0,A674+1,1,M674-1)),
IF(O674&lt;&gt;0,"LD"&amp;O674&amp;"  "&amp;CHOOSE(O674,Y674,Z674)&amp;", "&amp;AA674,
$L674&amp;" "&amp;_xlfn.TEXTJOIN(", ",TRUE,$Y674:$AA674)
)))</f>
        <v>.dat 1125899906842620</v>
      </c>
      <c r="E674" s="19" t="b">
        <f t="shared" ca="1" si="213"/>
        <v>0</v>
      </c>
      <c r="F674" s="5" t="str">
        <f t="shared" ca="1" si="214"/>
        <v>datpow2</v>
      </c>
      <c r="G674" s="5">
        <f t="shared" ca="1" si="215"/>
        <v>2963</v>
      </c>
      <c r="H674" s="5" t="str">
        <f t="shared" si="216"/>
        <v>data</v>
      </c>
      <c r="I674" s="13" t="b">
        <f t="shared" si="217"/>
        <v>1</v>
      </c>
      <c r="J674" s="6">
        <f ca="1">OFFSET(program!$B$2,0,disasm!A674)</f>
        <v>1125899906842620</v>
      </c>
      <c r="K674" s="7" t="e">
        <f t="shared" ca="1" si="218"/>
        <v>#NUM!</v>
      </c>
      <c r="L674" s="7" t="e">
        <f t="shared" ca="1" si="219"/>
        <v>#NUM!</v>
      </c>
      <c r="M674" s="7">
        <f t="shared" si="220"/>
        <v>1</v>
      </c>
      <c r="N674" s="7">
        <f t="shared" si="221"/>
        <v>1</v>
      </c>
      <c r="O674" s="7">
        <f t="shared" si="222"/>
        <v>0</v>
      </c>
      <c r="P674" s="8">
        <f t="shared" si="223"/>
        <v>1</v>
      </c>
      <c r="Q674" s="8" t="str">
        <f t="shared" si="224"/>
        <v/>
      </c>
      <c r="R674" s="8" t="str">
        <f t="shared" si="225"/>
        <v/>
      </c>
      <c r="S674" s="8" t="str">
        <f t="shared" ca="1" si="226"/>
        <v>num</v>
      </c>
      <c r="T674" s="8" t="str">
        <f t="shared" si="227"/>
        <v/>
      </c>
      <c r="U674" s="8" t="str">
        <f t="shared" si="228"/>
        <v/>
      </c>
      <c r="V674" s="7">
        <f ca="1">IF(P674="","",OFFSET(program!$B$2,0,disasm!$A674+COLUMN()-COLUMN($V674)+IF($I674,0,1)))</f>
        <v>1125899906842620</v>
      </c>
      <c r="W674" s="7" t="str">
        <f ca="1">IF(Q674="","",OFFSET(program!$B$2,0,disasm!$A674+COLUMN()-COLUMN($V674)+IF($I674,0,1)))</f>
        <v/>
      </c>
      <c r="X674" s="7" t="str">
        <f ca="1">IF(R674="","",OFFSET(program!$B$2,0,disasm!$A674+COLUMN()-COLUMN($V674)+IF($I674,0,1)))</f>
        <v/>
      </c>
      <c r="Y674" s="3" t="str">
        <f t="shared" ca="1" si="229"/>
        <v>1125899906842620</v>
      </c>
      <c r="Z674" s="3" t="str">
        <f t="shared" si="230"/>
        <v/>
      </c>
      <c r="AA674" s="3" t="str">
        <f t="shared" si="231"/>
        <v/>
      </c>
      <c r="AB674" s="3" t="e">
        <f ca="1">" "
&amp;AF674
&amp;IF(AND(OR(K674=5,K674=6),MOD(INT(J674/1000),10)=1)," A2","")
&amp;IF(AND(NOT(I674),J674=109,OFFSET(program!$B$2,0,disasm!$A674+1)&gt;0,NOT(ISNUMBER(FIND(" A1 "," "&amp;AF674&amp;" "))))," AUTOLABEL","")
&amp;" "</f>
        <v>#NUM!</v>
      </c>
    </row>
    <row r="675" spans="1:32" x14ac:dyDescent="0.2">
      <c r="A675" s="1">
        <f t="shared" ca="1" si="211"/>
        <v>3010</v>
      </c>
      <c r="B675" s="2" t="str">
        <f t="shared" ca="1" si="212"/>
        <v>fun3010</v>
      </c>
      <c r="C675" s="3" t="str">
        <f ca="1">_xlfn.TEXTJOIN(" ",FALSE,OFFSET(program!$B$2,0,A675,1,M675))</f>
        <v>109 8</v>
      </c>
      <c r="D675" s="4" t="str">
        <f ca="1">IF($H675="data",".dat "&amp;Y675,
IF($H675="str",".str "&amp;_xlfn.TEXTJOIN(" ",FALSE,OFFSET(program!$B$2,0,A675+1,1,M675-1)),
IF(O675&lt;&gt;0,"LD"&amp;O675&amp;"  "&amp;CHOOSE(O675,Y675,Z675)&amp;", "&amp;AA675,
$L675&amp;" "&amp;_xlfn.TEXTJOIN(", ",TRUE,$Y675:$AA675)
)))</f>
        <v>SP+  8</v>
      </c>
      <c r="E675" s="19" t="b">
        <f t="shared" ca="1" si="213"/>
        <v>1</v>
      </c>
      <c r="F675" s="5" t="str">
        <f t="shared" ca="1" si="214"/>
        <v>fun3010</v>
      </c>
      <c r="G675" s="5">
        <f t="shared" ca="1" si="215"/>
        <v>3010</v>
      </c>
      <c r="H675" s="5" t="str">
        <f t="shared" si="216"/>
        <v>code</v>
      </c>
      <c r="I675" s="13" t="b">
        <f t="shared" si="217"/>
        <v>0</v>
      </c>
      <c r="J675" s="6">
        <f ca="1">OFFSET(program!$B$2,0,disasm!A675)</f>
        <v>109</v>
      </c>
      <c r="K675" s="7">
        <f t="shared" ca="1" si="218"/>
        <v>9</v>
      </c>
      <c r="L675" s="7" t="str">
        <f t="shared" ca="1" si="219"/>
        <v xml:space="preserve">SP+ </v>
      </c>
      <c r="M675" s="7">
        <f t="shared" ca="1" si="220"/>
        <v>2</v>
      </c>
      <c r="N675" s="7">
        <f t="shared" ca="1" si="221"/>
        <v>1</v>
      </c>
      <c r="O675" s="7">
        <f t="shared" ca="1" si="222"/>
        <v>0</v>
      </c>
      <c r="P675" s="8">
        <f t="shared" ca="1" si="223"/>
        <v>1</v>
      </c>
      <c r="Q675" s="8" t="str">
        <f t="shared" ca="1" si="224"/>
        <v/>
      </c>
      <c r="R675" s="8" t="str">
        <f t="shared" ca="1" si="225"/>
        <v/>
      </c>
      <c r="S675" s="8" t="str">
        <f t="shared" ca="1" si="226"/>
        <v>num</v>
      </c>
      <c r="T675" s="8" t="str">
        <f t="shared" ca="1" si="227"/>
        <v/>
      </c>
      <c r="U675" s="8" t="str">
        <f t="shared" ca="1" si="228"/>
        <v/>
      </c>
      <c r="V675" s="7">
        <f ca="1">IF(P675="","",OFFSET(program!$B$2,0,disasm!$A675+COLUMN()-COLUMN($V675)+IF($I675,0,1)))</f>
        <v>8</v>
      </c>
      <c r="W675" s="7" t="str">
        <f ca="1">IF(Q675="","",OFFSET(program!$B$2,0,disasm!$A675+COLUMN()-COLUMN($V675)+IF($I675,0,1)))</f>
        <v/>
      </c>
      <c r="X675" s="7" t="str">
        <f ca="1">IF(R675="","",OFFSET(program!$B$2,0,disasm!$A675+COLUMN()-COLUMN($V675)+IF($I675,0,1)))</f>
        <v/>
      </c>
      <c r="Y675" s="3" t="str">
        <f t="shared" ca="1" si="229"/>
        <v>8</v>
      </c>
      <c r="Z675" s="3" t="str">
        <f t="shared" ca="1" si="230"/>
        <v/>
      </c>
      <c r="AA675" s="3" t="str">
        <f t="shared" ca="1" si="231"/>
        <v/>
      </c>
      <c r="AB675" s="3" t="str">
        <f ca="1">" "
&amp;AF675
&amp;IF(AND(OR(K675=5,K675=6),MOD(INT(J675/1000),10)=1)," A2","")
&amp;IF(AND(NOT(I675),J675=109,OFFSET(program!$B$2,0,disasm!$A675+1)&gt;0,NOT(ISNUMBER(FIND(" A1 "," "&amp;AF675&amp;" "))))," AUTOLABEL","")
&amp;" "</f>
        <v xml:space="preserve"> CODE AUTOLABEL </v>
      </c>
      <c r="AF675" s="12" t="s">
        <v>25</v>
      </c>
    </row>
    <row r="676" spans="1:32" x14ac:dyDescent="0.2">
      <c r="A676" s="1">
        <f t="shared" ca="1" si="211"/>
        <v>3012</v>
      </c>
      <c r="B676" s="2" t="str">
        <f t="shared" ca="1" si="212"/>
        <v>fun3010+2</v>
      </c>
      <c r="C676" s="3" t="str">
        <f ca="1">_xlfn.TEXTJOIN(" ",FALSE,OFFSET(program!$B$2,0,A676,1,M676))</f>
        <v>21102 1 0 -4</v>
      </c>
      <c r="D676" s="4" t="str">
        <f ca="1">IF($H676="data",".dat "&amp;Y676,
IF($H676="str",".str "&amp;_xlfn.TEXTJOIN(" ",FALSE,OFFSET(program!$B$2,0,A676+1,1,M676-1)),
IF(O676&lt;&gt;0,"LD"&amp;O676&amp;"  "&amp;CHOOSE(O676,Y676,Z676)&amp;", "&amp;AA676,
$L676&amp;" "&amp;_xlfn.TEXTJOIN(", ",TRUE,$Y676:$AA676)
)))</f>
        <v>LD2  0, [SP-4]</v>
      </c>
      <c r="E676" s="19" t="b">
        <f t="shared" ca="1" si="213"/>
        <v>1</v>
      </c>
      <c r="F676" s="5" t="str">
        <f t="shared" ca="1" si="214"/>
        <v>fun3010</v>
      </c>
      <c r="G676" s="5">
        <f t="shared" ca="1" si="215"/>
        <v>3010</v>
      </c>
      <c r="H676" s="5" t="str">
        <f t="shared" si="216"/>
        <v>code</v>
      </c>
      <c r="I676" s="13" t="b">
        <f t="shared" si="217"/>
        <v>0</v>
      </c>
      <c r="J676" s="6">
        <f ca="1">OFFSET(program!$B$2,0,disasm!A676)</f>
        <v>21102</v>
      </c>
      <c r="K676" s="7">
        <f t="shared" ca="1" si="218"/>
        <v>2</v>
      </c>
      <c r="L676" s="7" t="str">
        <f t="shared" ca="1" si="219"/>
        <v xml:space="preserve">MUL </v>
      </c>
      <c r="M676" s="7">
        <f t="shared" ca="1" si="220"/>
        <v>4</v>
      </c>
      <c r="N676" s="7">
        <f t="shared" ca="1" si="221"/>
        <v>3</v>
      </c>
      <c r="O676" s="7">
        <f t="shared" ca="1" si="222"/>
        <v>2</v>
      </c>
      <c r="P676" s="8">
        <f t="shared" ca="1" si="223"/>
        <v>1</v>
      </c>
      <c r="Q676" s="8">
        <f t="shared" ca="1" si="224"/>
        <v>1</v>
      </c>
      <c r="R676" s="8">
        <f t="shared" ca="1" si="225"/>
        <v>2</v>
      </c>
      <c r="S676" s="8" t="str">
        <f t="shared" ca="1" si="226"/>
        <v>num</v>
      </c>
      <c r="T676" s="8" t="str">
        <f t="shared" ca="1" si="227"/>
        <v>num</v>
      </c>
      <c r="U676" s="8" t="str">
        <f t="shared" ca="1" si="228"/>
        <v>num</v>
      </c>
      <c r="V676" s="7">
        <f ca="1">IF(P676="","",OFFSET(program!$B$2,0,disasm!$A676+COLUMN()-COLUMN($V676)+IF($I676,0,1)))</f>
        <v>1</v>
      </c>
      <c r="W676" s="7">
        <f ca="1">IF(Q676="","",OFFSET(program!$B$2,0,disasm!$A676+COLUMN()-COLUMN($V676)+IF($I676,0,1)))</f>
        <v>0</v>
      </c>
      <c r="X676" s="7">
        <f ca="1">IF(R676="","",OFFSET(program!$B$2,0,disasm!$A676+COLUMN()-COLUMN($V676)+IF($I676,0,1)))</f>
        <v>-4</v>
      </c>
      <c r="Y676" s="3" t="str">
        <f t="shared" ca="1" si="229"/>
        <v>1</v>
      </c>
      <c r="Z676" s="3" t="str">
        <f t="shared" ca="1" si="230"/>
        <v>0</v>
      </c>
      <c r="AA676" s="3" t="str">
        <f t="shared" ca="1" si="231"/>
        <v>[SP-4]</v>
      </c>
      <c r="AB676" s="3" t="str">
        <f ca="1">" "
&amp;AF676
&amp;IF(AND(OR(K676=5,K676=6),MOD(INT(J676/1000),10)=1)," A2","")
&amp;IF(AND(NOT(I676),J676=109,OFFSET(program!$B$2,0,disasm!$A676+1)&gt;0,NOT(ISNUMBER(FIND(" A1 "," "&amp;AF676&amp;" "))))," AUTOLABEL","")
&amp;" "</f>
        <v xml:space="preserve">  </v>
      </c>
    </row>
    <row r="677" spans="1:32" x14ac:dyDescent="0.2">
      <c r="A677" s="1">
        <f t="shared" ca="1" si="211"/>
        <v>3016</v>
      </c>
      <c r="B677" s="2" t="str">
        <f t="shared" ca="1" si="212"/>
        <v>fun3010+6</v>
      </c>
      <c r="C677" s="3" t="str">
        <f ca="1">_xlfn.TEXTJOIN(" ",FALSE,OFFSET(program!$B$2,0,A677,1,M677))</f>
        <v>21101 0 0 -3</v>
      </c>
      <c r="D677" s="4" t="str">
        <f ca="1">IF($H677="data",".dat "&amp;Y677,
IF($H677="str",".str "&amp;_xlfn.TEXTJOIN(" ",FALSE,OFFSET(program!$B$2,0,A677+1,1,M677-1)),
IF(O677&lt;&gt;0,"LD"&amp;O677&amp;"  "&amp;CHOOSE(O677,Y677,Z677)&amp;", "&amp;AA677,
$L677&amp;" "&amp;_xlfn.TEXTJOIN(", ",TRUE,$Y677:$AA677)
)))</f>
        <v>LD2  0, [SP-3]</v>
      </c>
      <c r="E677" s="19" t="b">
        <f t="shared" ca="1" si="213"/>
        <v>1</v>
      </c>
      <c r="F677" s="5" t="str">
        <f t="shared" ca="1" si="214"/>
        <v>fun3010</v>
      </c>
      <c r="G677" s="5">
        <f t="shared" ca="1" si="215"/>
        <v>3010</v>
      </c>
      <c r="H677" s="5" t="str">
        <f t="shared" si="216"/>
        <v>code</v>
      </c>
      <c r="I677" s="13" t="b">
        <f t="shared" si="217"/>
        <v>0</v>
      </c>
      <c r="J677" s="6">
        <f ca="1">OFFSET(program!$B$2,0,disasm!A677)</f>
        <v>21101</v>
      </c>
      <c r="K677" s="7">
        <f t="shared" ca="1" si="218"/>
        <v>1</v>
      </c>
      <c r="L677" s="7" t="str">
        <f t="shared" ca="1" si="219"/>
        <v xml:space="preserve">ADD </v>
      </c>
      <c r="M677" s="7">
        <f t="shared" ca="1" si="220"/>
        <v>4</v>
      </c>
      <c r="N677" s="7">
        <f t="shared" ca="1" si="221"/>
        <v>3</v>
      </c>
      <c r="O677" s="7">
        <f t="shared" ca="1" si="222"/>
        <v>2</v>
      </c>
      <c r="P677" s="8">
        <f t="shared" ca="1" si="223"/>
        <v>1</v>
      </c>
      <c r="Q677" s="8">
        <f t="shared" ca="1" si="224"/>
        <v>1</v>
      </c>
      <c r="R677" s="8">
        <f t="shared" ca="1" si="225"/>
        <v>2</v>
      </c>
      <c r="S677" s="8" t="str">
        <f t="shared" ca="1" si="226"/>
        <v>num</v>
      </c>
      <c r="T677" s="8" t="str">
        <f t="shared" ca="1" si="227"/>
        <v>num</v>
      </c>
      <c r="U677" s="8" t="str">
        <f t="shared" ca="1" si="228"/>
        <v>num</v>
      </c>
      <c r="V677" s="7">
        <f ca="1">IF(P677="","",OFFSET(program!$B$2,0,disasm!$A677+COLUMN()-COLUMN($V677)+IF($I677,0,1)))</f>
        <v>0</v>
      </c>
      <c r="W677" s="7">
        <f ca="1">IF(Q677="","",OFFSET(program!$B$2,0,disasm!$A677+COLUMN()-COLUMN($V677)+IF($I677,0,1)))</f>
        <v>0</v>
      </c>
      <c r="X677" s="7">
        <f ca="1">IF(R677="","",OFFSET(program!$B$2,0,disasm!$A677+COLUMN()-COLUMN($V677)+IF($I677,0,1)))</f>
        <v>-3</v>
      </c>
      <c r="Y677" s="3" t="str">
        <f t="shared" ca="1" si="229"/>
        <v>0</v>
      </c>
      <c r="Z677" s="3" t="str">
        <f t="shared" ca="1" si="230"/>
        <v>0</v>
      </c>
      <c r="AA677" s="3" t="str">
        <f t="shared" ca="1" si="231"/>
        <v>[SP-3]</v>
      </c>
      <c r="AB677" s="3" t="str">
        <f ca="1">" "
&amp;AF677
&amp;IF(AND(OR(K677=5,K677=6),MOD(INT(J677/1000),10)=1)," A2","")
&amp;IF(AND(NOT(I677),J677=109,OFFSET(program!$B$2,0,disasm!$A677+1)&gt;0,NOT(ISNUMBER(FIND(" A1 "," "&amp;AF677&amp;" "))))," AUTOLABEL","")
&amp;" "</f>
        <v xml:space="preserve">  </v>
      </c>
    </row>
    <row r="678" spans="1:32" x14ac:dyDescent="0.2">
      <c r="A678" s="1">
        <f t="shared" ca="1" si="211"/>
        <v>3020</v>
      </c>
      <c r="B678" s="2" t="str">
        <f t="shared" ca="1" si="212"/>
        <v>fun3010+10</v>
      </c>
      <c r="C678" s="3" t="str">
        <f ca="1">_xlfn.TEXTJOIN(" ",FALSE,OFFSET(program!$B$2,0,A678,1,M678))</f>
        <v>21101 0 51 -2</v>
      </c>
      <c r="D678" s="4" t="str">
        <f ca="1">IF($H678="data",".dat "&amp;Y678,
IF($H678="str",".str "&amp;_xlfn.TEXTJOIN(" ",FALSE,OFFSET(program!$B$2,0,A678+1,1,M678-1)),
IF(O678&lt;&gt;0,"LD"&amp;O678&amp;"  "&amp;CHOOSE(O678,Y678,Z678)&amp;", "&amp;AA678,
$L678&amp;" "&amp;_xlfn.TEXTJOIN(", ",TRUE,$Y678:$AA678)
)))</f>
        <v>LD2  51, [SP-2]</v>
      </c>
      <c r="E678" s="19" t="b">
        <f t="shared" ca="1" si="213"/>
        <v>1</v>
      </c>
      <c r="F678" s="5" t="str">
        <f t="shared" ca="1" si="214"/>
        <v>fun3010</v>
      </c>
      <c r="G678" s="5">
        <f t="shared" ca="1" si="215"/>
        <v>3010</v>
      </c>
      <c r="H678" s="5" t="str">
        <f t="shared" si="216"/>
        <v>code</v>
      </c>
      <c r="I678" s="13" t="b">
        <f t="shared" si="217"/>
        <v>0</v>
      </c>
      <c r="J678" s="6">
        <f ca="1">OFFSET(program!$B$2,0,disasm!A678)</f>
        <v>21101</v>
      </c>
      <c r="K678" s="7">
        <f t="shared" ca="1" si="218"/>
        <v>1</v>
      </c>
      <c r="L678" s="7" t="str">
        <f t="shared" ca="1" si="219"/>
        <v xml:space="preserve">ADD </v>
      </c>
      <c r="M678" s="7">
        <f t="shared" ca="1" si="220"/>
        <v>4</v>
      </c>
      <c r="N678" s="7">
        <f t="shared" ca="1" si="221"/>
        <v>3</v>
      </c>
      <c r="O678" s="7">
        <f t="shared" ca="1" si="222"/>
        <v>2</v>
      </c>
      <c r="P678" s="8">
        <f t="shared" ca="1" si="223"/>
        <v>1</v>
      </c>
      <c r="Q678" s="8">
        <f t="shared" ca="1" si="224"/>
        <v>1</v>
      </c>
      <c r="R678" s="8">
        <f t="shared" ca="1" si="225"/>
        <v>2</v>
      </c>
      <c r="S678" s="8" t="str">
        <f t="shared" ca="1" si="226"/>
        <v>num</v>
      </c>
      <c r="T678" s="8" t="str">
        <f t="shared" ca="1" si="227"/>
        <v>num</v>
      </c>
      <c r="U678" s="8" t="str">
        <f t="shared" ca="1" si="228"/>
        <v>num</v>
      </c>
      <c r="V678" s="7">
        <f ca="1">IF(P678="","",OFFSET(program!$B$2,0,disasm!$A678+COLUMN()-COLUMN($V678)+IF($I678,0,1)))</f>
        <v>0</v>
      </c>
      <c r="W678" s="7">
        <f ca="1">IF(Q678="","",OFFSET(program!$B$2,0,disasm!$A678+COLUMN()-COLUMN($V678)+IF($I678,0,1)))</f>
        <v>51</v>
      </c>
      <c r="X678" s="7">
        <f ca="1">IF(R678="","",OFFSET(program!$B$2,0,disasm!$A678+COLUMN()-COLUMN($V678)+IF($I678,0,1)))</f>
        <v>-2</v>
      </c>
      <c r="Y678" s="3" t="str">
        <f t="shared" ca="1" si="229"/>
        <v>0</v>
      </c>
      <c r="Z678" s="3" t="str">
        <f t="shared" ca="1" si="230"/>
        <v>51</v>
      </c>
      <c r="AA678" s="3" t="str">
        <f t="shared" ca="1" si="231"/>
        <v>[SP-2]</v>
      </c>
      <c r="AB678" s="3" t="str">
        <f ca="1">" "
&amp;AF678
&amp;IF(AND(OR(K678=5,K678=6),MOD(INT(J678/1000),10)=1)," A2","")
&amp;IF(AND(NOT(I678),J678=109,OFFSET(program!$B$2,0,disasm!$A678+1)&gt;0,NOT(ISNUMBER(FIND(" A1 "," "&amp;AF678&amp;" "))))," AUTOLABEL","")
&amp;" "</f>
        <v xml:space="preserve">  </v>
      </c>
      <c r="AF678" s="12"/>
    </row>
    <row r="679" spans="1:32" x14ac:dyDescent="0.2">
      <c r="A679" s="1">
        <f t="shared" ca="1" si="211"/>
        <v>3024</v>
      </c>
      <c r="B679" s="2" t="str">
        <f t="shared" ca="1" si="212"/>
        <v>fun3010+14</v>
      </c>
      <c r="C679" s="3" t="str">
        <f ca="1">_xlfn.TEXTJOIN(" ",FALSE,OFFSET(program!$B$2,0,A679,1,M679))</f>
        <v>21201 -2 -1 -2</v>
      </c>
      <c r="D679" s="4" t="str">
        <f ca="1">IF($H679="data",".dat "&amp;Y679,
IF($H679="str",".str "&amp;_xlfn.TEXTJOIN(" ",FALSE,OFFSET(program!$B$2,0,A679+1,1,M679-1)),
IF(O679&lt;&gt;0,"LD"&amp;O679&amp;"  "&amp;CHOOSE(O679,Y679,Z679)&amp;", "&amp;AA679,
$L679&amp;" "&amp;_xlfn.TEXTJOIN(", ",TRUE,$Y679:$AA679)
)))</f>
        <v>ADD  [SP-2], -1, [SP-2]</v>
      </c>
      <c r="E679" s="19" t="b">
        <f t="shared" ca="1" si="213"/>
        <v>1</v>
      </c>
      <c r="F679" s="5" t="str">
        <f t="shared" ca="1" si="214"/>
        <v>fun3010</v>
      </c>
      <c r="G679" s="5">
        <f t="shared" ca="1" si="215"/>
        <v>3010</v>
      </c>
      <c r="H679" s="5" t="str">
        <f t="shared" si="216"/>
        <v>code</v>
      </c>
      <c r="I679" s="13" t="b">
        <f t="shared" si="217"/>
        <v>0</v>
      </c>
      <c r="J679" s="6">
        <f ca="1">OFFSET(program!$B$2,0,disasm!A679)</f>
        <v>21201</v>
      </c>
      <c r="K679" s="7">
        <f t="shared" ca="1" si="218"/>
        <v>1</v>
      </c>
      <c r="L679" s="7" t="str">
        <f t="shared" ca="1" si="219"/>
        <v xml:space="preserve">ADD </v>
      </c>
      <c r="M679" s="7">
        <f t="shared" ca="1" si="220"/>
        <v>4</v>
      </c>
      <c r="N679" s="7">
        <f t="shared" ca="1" si="221"/>
        <v>3</v>
      </c>
      <c r="O679" s="7">
        <f t="shared" ca="1" si="222"/>
        <v>0</v>
      </c>
      <c r="P679" s="8">
        <f t="shared" ca="1" si="223"/>
        <v>2</v>
      </c>
      <c r="Q679" s="8">
        <f t="shared" ca="1" si="224"/>
        <v>1</v>
      </c>
      <c r="R679" s="8">
        <f t="shared" ca="1" si="225"/>
        <v>2</v>
      </c>
      <c r="S679" s="8" t="str">
        <f t="shared" ca="1" si="226"/>
        <v>num</v>
      </c>
      <c r="T679" s="8" t="str">
        <f t="shared" ca="1" si="227"/>
        <v>num</v>
      </c>
      <c r="U679" s="8" t="str">
        <f t="shared" ca="1" si="228"/>
        <v>num</v>
      </c>
      <c r="V679" s="7">
        <f ca="1">IF(P679="","",OFFSET(program!$B$2,0,disasm!$A679+COLUMN()-COLUMN($V679)+IF($I679,0,1)))</f>
        <v>-2</v>
      </c>
      <c r="W679" s="7">
        <f ca="1">IF(Q679="","",OFFSET(program!$B$2,0,disasm!$A679+COLUMN()-COLUMN($V679)+IF($I679,0,1)))</f>
        <v>-1</v>
      </c>
      <c r="X679" s="7">
        <f ca="1">IF(R679="","",OFFSET(program!$B$2,0,disasm!$A679+COLUMN()-COLUMN($V679)+IF($I679,0,1)))</f>
        <v>-2</v>
      </c>
      <c r="Y679" s="3" t="str">
        <f t="shared" ca="1" si="229"/>
        <v>[SP-2]</v>
      </c>
      <c r="Z679" s="3" t="str">
        <f t="shared" ca="1" si="230"/>
        <v>-1</v>
      </c>
      <c r="AA679" s="3" t="str">
        <f t="shared" ca="1" si="231"/>
        <v>[SP-2]</v>
      </c>
      <c r="AB679" s="3" t="str">
        <f ca="1">" "
&amp;AF679
&amp;IF(AND(OR(K679=5,K679=6),MOD(INT(J679/1000),10)=1)," A2","")
&amp;IF(AND(NOT(I679),J679=109,OFFSET(program!$B$2,0,disasm!$A679+1)&gt;0,NOT(ISNUMBER(FIND(" A1 "," "&amp;AF679&amp;" "))))," AUTOLABEL","")
&amp;" "</f>
        <v xml:space="preserve">  </v>
      </c>
    </row>
    <row r="680" spans="1:32" x14ac:dyDescent="0.2">
      <c r="A680" s="1">
        <f t="shared" ca="1" si="211"/>
        <v>3028</v>
      </c>
      <c r="B680" s="2" t="str">
        <f t="shared" ca="1" si="212"/>
        <v>fun3010+18</v>
      </c>
      <c r="C680" s="3" t="str">
        <f ca="1">_xlfn.TEXTJOIN(" ",FALSE,OFFSET(program!$B$2,0,A680,1,M680))</f>
        <v>1201 -2 2959 3033</v>
      </c>
      <c r="D680" s="4" t="str">
        <f ca="1">IF($H680="data",".dat "&amp;Y680,
IF($H680="str",".str "&amp;_xlfn.TEXTJOIN(" ",FALSE,OFFSET(program!$B$2,0,A680+1,1,M680-1)),
IF(O680&lt;&gt;0,"LD"&amp;O680&amp;"  "&amp;CHOOSE(O680,Y680,Z680)&amp;", "&amp;AA680,
$L680&amp;" "&amp;_xlfn.TEXTJOIN(", ",TRUE,$Y680:$AA680)
)))</f>
        <v>ADD  [SP-2], fun2909+50, [fun3010+22.a1]</v>
      </c>
      <c r="E680" s="19" t="b">
        <f t="shared" ca="1" si="213"/>
        <v>1</v>
      </c>
      <c r="F680" s="5" t="str">
        <f t="shared" ca="1" si="214"/>
        <v>fun3010</v>
      </c>
      <c r="G680" s="5">
        <f t="shared" ca="1" si="215"/>
        <v>3010</v>
      </c>
      <c r="H680" s="5" t="str">
        <f t="shared" si="216"/>
        <v>code</v>
      </c>
      <c r="I680" s="13" t="b">
        <f t="shared" si="217"/>
        <v>0</v>
      </c>
      <c r="J680" s="6">
        <f ca="1">OFFSET(program!$B$2,0,disasm!A680)</f>
        <v>1201</v>
      </c>
      <c r="K680" s="7">
        <f t="shared" ca="1" si="218"/>
        <v>1</v>
      </c>
      <c r="L680" s="7" t="str">
        <f t="shared" ca="1" si="219"/>
        <v xml:space="preserve">ADD </v>
      </c>
      <c r="M680" s="7">
        <f t="shared" ca="1" si="220"/>
        <v>4</v>
      </c>
      <c r="N680" s="7">
        <f t="shared" ca="1" si="221"/>
        <v>3</v>
      </c>
      <c r="O680" s="7">
        <f t="shared" ca="1" si="222"/>
        <v>0</v>
      </c>
      <c r="P680" s="8">
        <f t="shared" ca="1" si="223"/>
        <v>2</v>
      </c>
      <c r="Q680" s="8">
        <f t="shared" ca="1" si="224"/>
        <v>1</v>
      </c>
      <c r="R680" s="8">
        <f t="shared" ca="1" si="225"/>
        <v>0</v>
      </c>
      <c r="S680" s="8" t="str">
        <f t="shared" ca="1" si="226"/>
        <v>num</v>
      </c>
      <c r="T680" s="8" t="str">
        <f t="shared" ca="1" si="227"/>
        <v>addr</v>
      </c>
      <c r="U680" s="8" t="str">
        <f t="shared" ca="1" si="228"/>
        <v>addr</v>
      </c>
      <c r="V680" s="7">
        <f ca="1">IF(P680="","",OFFSET(program!$B$2,0,disasm!$A680+COLUMN()-COLUMN($V680)+IF($I680,0,1)))</f>
        <v>-2</v>
      </c>
      <c r="W680" s="7">
        <f ca="1">IF(Q680="","",OFFSET(program!$B$2,0,disasm!$A680+COLUMN()-COLUMN($V680)+IF($I680,0,1)))</f>
        <v>2959</v>
      </c>
      <c r="X680" s="7">
        <f ca="1">IF(R680="","",OFFSET(program!$B$2,0,disasm!$A680+COLUMN()-COLUMN($V680)+IF($I680,0,1)))</f>
        <v>3033</v>
      </c>
      <c r="Y680" s="3" t="str">
        <f t="shared" ca="1" si="229"/>
        <v>[SP-2]</v>
      </c>
      <c r="Z680" s="3" t="str">
        <f t="shared" ca="1" si="230"/>
        <v>fun2909+50</v>
      </c>
      <c r="AA680" s="3" t="str">
        <f t="shared" ca="1" si="231"/>
        <v>[fun3010+22.a1]</v>
      </c>
      <c r="AB680" s="3" t="str">
        <f ca="1">" "
&amp;AF680
&amp;IF(AND(OR(K680=5,K680=6),MOD(INT(J680/1000),10)=1)," A2","")
&amp;IF(AND(NOT(I680),J680=109,OFFSET(program!$B$2,0,disasm!$A680+1)&gt;0,NOT(ISNUMBER(FIND(" A1 "," "&amp;AF680&amp;" "))))," AUTOLABEL","")
&amp;" "</f>
        <v xml:space="preserve"> A2 </v>
      </c>
      <c r="AF680" s="12" t="s">
        <v>19</v>
      </c>
    </row>
    <row r="681" spans="1:32" x14ac:dyDescent="0.2">
      <c r="A681" s="1">
        <f t="shared" ca="1" si="211"/>
        <v>3032</v>
      </c>
      <c r="B681" s="2" t="str">
        <f t="shared" ca="1" si="212"/>
        <v>fun3010+22</v>
      </c>
      <c r="C681" s="3" t="str">
        <f ca="1">_xlfn.TEXTJOIN(" ",FALSE,OFFSET(program!$B$2,0,A681,1,M681))</f>
        <v>21002 0 1 -1</v>
      </c>
      <c r="D681" s="4" t="str">
        <f ca="1">IF($H681="data",".dat "&amp;Y681,
IF($H681="str",".str "&amp;_xlfn.TEXTJOIN(" ",FALSE,OFFSET(program!$B$2,0,A681+1,1,M681-1)),
IF(O681&lt;&gt;0,"LD"&amp;O681&amp;"  "&amp;CHOOSE(O681,Y681,Z681)&amp;", "&amp;AA681,
$L681&amp;" "&amp;_xlfn.TEXTJOIN(", ",TRUE,$Y681:$AA681)
)))</f>
        <v>LD1  [start], [SP-1]</v>
      </c>
      <c r="E681" s="19" t="b">
        <f t="shared" ca="1" si="213"/>
        <v>1</v>
      </c>
      <c r="F681" s="5" t="str">
        <f t="shared" ca="1" si="214"/>
        <v>fun3010</v>
      </c>
      <c r="G681" s="5">
        <f t="shared" ca="1" si="215"/>
        <v>3010</v>
      </c>
      <c r="H681" s="5" t="str">
        <f t="shared" si="216"/>
        <v>code</v>
      </c>
      <c r="I681" s="13" t="b">
        <f t="shared" si="217"/>
        <v>0</v>
      </c>
      <c r="J681" s="6">
        <f ca="1">OFFSET(program!$B$2,0,disasm!A681)</f>
        <v>21002</v>
      </c>
      <c r="K681" s="7">
        <f t="shared" ca="1" si="218"/>
        <v>2</v>
      </c>
      <c r="L681" s="7" t="str">
        <f t="shared" ca="1" si="219"/>
        <v xml:space="preserve">MUL </v>
      </c>
      <c r="M681" s="7">
        <f t="shared" ca="1" si="220"/>
        <v>4</v>
      </c>
      <c r="N681" s="7">
        <f t="shared" ca="1" si="221"/>
        <v>3</v>
      </c>
      <c r="O681" s="7">
        <f t="shared" ca="1" si="222"/>
        <v>1</v>
      </c>
      <c r="P681" s="8">
        <f t="shared" ca="1" si="223"/>
        <v>0</v>
      </c>
      <c r="Q681" s="8">
        <f t="shared" ca="1" si="224"/>
        <v>1</v>
      </c>
      <c r="R681" s="8">
        <f t="shared" ca="1" si="225"/>
        <v>2</v>
      </c>
      <c r="S681" s="8" t="str">
        <f t="shared" ca="1" si="226"/>
        <v>addr</v>
      </c>
      <c r="T681" s="8" t="str">
        <f t="shared" ca="1" si="227"/>
        <v>num</v>
      </c>
      <c r="U681" s="8" t="str">
        <f t="shared" ca="1" si="228"/>
        <v>num</v>
      </c>
      <c r="V681" s="7">
        <f ca="1">IF(P681="","",OFFSET(program!$B$2,0,disasm!$A681+COLUMN()-COLUMN($V681)+IF($I681,0,1)))</f>
        <v>0</v>
      </c>
      <c r="W681" s="7">
        <f ca="1">IF(Q681="","",OFFSET(program!$B$2,0,disasm!$A681+COLUMN()-COLUMN($V681)+IF($I681,0,1)))</f>
        <v>1</v>
      </c>
      <c r="X681" s="7">
        <f ca="1">IF(R681="","",OFFSET(program!$B$2,0,disasm!$A681+COLUMN()-COLUMN($V681)+IF($I681,0,1)))</f>
        <v>-1</v>
      </c>
      <c r="Y681" s="3" t="str">
        <f t="shared" ca="1" si="229"/>
        <v>[start]</v>
      </c>
      <c r="Z681" s="3" t="str">
        <f t="shared" ca="1" si="230"/>
        <v>1</v>
      </c>
      <c r="AA681" s="3" t="str">
        <f t="shared" ca="1" si="231"/>
        <v>[SP-1]</v>
      </c>
      <c r="AB681" s="3" t="str">
        <f ca="1">" "
&amp;AF681
&amp;IF(AND(OR(K681=5,K681=6),MOD(INT(J681/1000),10)=1)," A2","")
&amp;IF(AND(NOT(I681),J681=109,OFFSET(program!$B$2,0,disasm!$A681+1)&gt;0,NOT(ISNUMBER(FIND(" A1 "," "&amp;AF681&amp;" "))))," AUTOLABEL","")
&amp;" "</f>
        <v xml:space="preserve">  </v>
      </c>
    </row>
    <row r="682" spans="1:32" x14ac:dyDescent="0.2">
      <c r="A682" s="1">
        <f t="shared" ca="1" si="211"/>
        <v>3036</v>
      </c>
      <c r="B682" s="2" t="str">
        <f t="shared" ca="1" si="212"/>
        <v>fun3010+26</v>
      </c>
      <c r="C682" s="3" t="str">
        <f ca="1">_xlfn.TEXTJOIN(" ",FALSE,OFFSET(program!$B$2,0,A682,1,M682))</f>
        <v>21202 -3 2 -3</v>
      </c>
      <c r="D682" s="4" t="str">
        <f ca="1">IF($H682="data",".dat "&amp;Y682,
IF($H682="str",".str "&amp;_xlfn.TEXTJOIN(" ",FALSE,OFFSET(program!$B$2,0,A682+1,1,M682-1)),
IF(O682&lt;&gt;0,"LD"&amp;O682&amp;"  "&amp;CHOOSE(O682,Y682,Z682)&amp;", "&amp;AA682,
$L682&amp;" "&amp;_xlfn.TEXTJOIN(", ",TRUE,$Y682:$AA682)
)))</f>
        <v>MUL  [SP-3], 2, [SP-3]</v>
      </c>
      <c r="E682" s="19" t="b">
        <f t="shared" ca="1" si="213"/>
        <v>1</v>
      </c>
      <c r="F682" s="5" t="str">
        <f t="shared" ca="1" si="214"/>
        <v>fun3010</v>
      </c>
      <c r="G682" s="5">
        <f t="shared" ca="1" si="215"/>
        <v>3010</v>
      </c>
      <c r="H682" s="5" t="str">
        <f t="shared" si="216"/>
        <v>code</v>
      </c>
      <c r="I682" s="13" t="b">
        <f t="shared" si="217"/>
        <v>0</v>
      </c>
      <c r="J682" s="6">
        <f ca="1">OFFSET(program!$B$2,0,disasm!A682)</f>
        <v>21202</v>
      </c>
      <c r="K682" s="7">
        <f t="shared" ca="1" si="218"/>
        <v>2</v>
      </c>
      <c r="L682" s="7" t="str">
        <f t="shared" ca="1" si="219"/>
        <v xml:space="preserve">MUL </v>
      </c>
      <c r="M682" s="7">
        <f t="shared" ca="1" si="220"/>
        <v>4</v>
      </c>
      <c r="N682" s="7">
        <f t="shared" ca="1" si="221"/>
        <v>3</v>
      </c>
      <c r="O682" s="7">
        <f t="shared" ca="1" si="222"/>
        <v>0</v>
      </c>
      <c r="P682" s="8">
        <f t="shared" ca="1" si="223"/>
        <v>2</v>
      </c>
      <c r="Q682" s="8">
        <f t="shared" ca="1" si="224"/>
        <v>1</v>
      </c>
      <c r="R682" s="8">
        <f t="shared" ca="1" si="225"/>
        <v>2</v>
      </c>
      <c r="S682" s="8" t="str">
        <f t="shared" ca="1" si="226"/>
        <v>num</v>
      </c>
      <c r="T682" s="8" t="str">
        <f t="shared" ca="1" si="227"/>
        <v>num</v>
      </c>
      <c r="U682" s="8" t="str">
        <f t="shared" ca="1" si="228"/>
        <v>num</v>
      </c>
      <c r="V682" s="7">
        <f ca="1">IF(P682="","",OFFSET(program!$B$2,0,disasm!$A682+COLUMN()-COLUMN($V682)+IF($I682,0,1)))</f>
        <v>-3</v>
      </c>
      <c r="W682" s="7">
        <f ca="1">IF(Q682="","",OFFSET(program!$B$2,0,disasm!$A682+COLUMN()-COLUMN($V682)+IF($I682,0,1)))</f>
        <v>2</v>
      </c>
      <c r="X682" s="7">
        <f ca="1">IF(R682="","",OFFSET(program!$B$2,0,disasm!$A682+COLUMN()-COLUMN($V682)+IF($I682,0,1)))</f>
        <v>-3</v>
      </c>
      <c r="Y682" s="3" t="str">
        <f t="shared" ca="1" si="229"/>
        <v>[SP-3]</v>
      </c>
      <c r="Z682" s="3" t="str">
        <f t="shared" ca="1" si="230"/>
        <v>2</v>
      </c>
      <c r="AA682" s="3" t="str">
        <f t="shared" ca="1" si="231"/>
        <v>[SP-3]</v>
      </c>
      <c r="AB682" s="3" t="str">
        <f ca="1">" "
&amp;AF682
&amp;IF(AND(OR(K682=5,K682=6),MOD(INT(J682/1000),10)=1)," A2","")
&amp;IF(AND(NOT(I682),J682=109,OFFSET(program!$B$2,0,disasm!$A682+1)&gt;0,NOT(ISNUMBER(FIND(" A1 "," "&amp;AF682&amp;" "))))," AUTOLABEL","")
&amp;" "</f>
        <v xml:space="preserve">  </v>
      </c>
    </row>
    <row r="683" spans="1:32" x14ac:dyDescent="0.2">
      <c r="A683" s="1">
        <f t="shared" ca="1" si="211"/>
        <v>3040</v>
      </c>
      <c r="B683" s="2" t="str">
        <f t="shared" ca="1" si="212"/>
        <v>fun3010+30</v>
      </c>
      <c r="C683" s="3" t="str">
        <f ca="1">_xlfn.TEXTJOIN(" ",FALSE,OFFSET(program!$B$2,0,A683,1,M683))</f>
        <v>22207 -7 -1 -5</v>
      </c>
      <c r="D683" s="4" t="str">
        <f ca="1">IF($H683="data",".dat "&amp;Y683,
IF($H683="str",".str "&amp;_xlfn.TEXTJOIN(" ",FALSE,OFFSET(program!$B$2,0,A683+1,1,M683-1)),
IF(O683&lt;&gt;0,"LD"&amp;O683&amp;"  "&amp;CHOOSE(O683,Y683,Z683)&amp;", "&amp;AA683,
$L683&amp;" "&amp;_xlfn.TEXTJOIN(", ",TRUE,$Y683:$AA683)
)))</f>
        <v>CMP&lt; [SP-7], [SP-1], [SP-5]</v>
      </c>
      <c r="E683" s="19" t="b">
        <f t="shared" ca="1" si="213"/>
        <v>1</v>
      </c>
      <c r="F683" s="5" t="str">
        <f t="shared" ca="1" si="214"/>
        <v>fun3010</v>
      </c>
      <c r="G683" s="5">
        <f t="shared" ca="1" si="215"/>
        <v>3010</v>
      </c>
      <c r="H683" s="5" t="str">
        <f t="shared" si="216"/>
        <v>code</v>
      </c>
      <c r="I683" s="13" t="b">
        <f t="shared" si="217"/>
        <v>0</v>
      </c>
      <c r="J683" s="6">
        <f ca="1">OFFSET(program!$B$2,0,disasm!A683)</f>
        <v>22207</v>
      </c>
      <c r="K683" s="7">
        <f t="shared" ca="1" si="218"/>
        <v>7</v>
      </c>
      <c r="L683" s="7" t="str">
        <f t="shared" ca="1" si="219"/>
        <v>CMP&lt;</v>
      </c>
      <c r="M683" s="7">
        <f t="shared" ca="1" si="220"/>
        <v>4</v>
      </c>
      <c r="N683" s="7">
        <f t="shared" ca="1" si="221"/>
        <v>3</v>
      </c>
      <c r="O683" s="7">
        <f t="shared" ca="1" si="222"/>
        <v>0</v>
      </c>
      <c r="P683" s="8">
        <f t="shared" ca="1" si="223"/>
        <v>2</v>
      </c>
      <c r="Q683" s="8">
        <f t="shared" ca="1" si="224"/>
        <v>2</v>
      </c>
      <c r="R683" s="8">
        <f t="shared" ca="1" si="225"/>
        <v>2</v>
      </c>
      <c r="S683" s="8" t="str">
        <f t="shared" ca="1" si="226"/>
        <v>num</v>
      </c>
      <c r="T683" s="8" t="str">
        <f t="shared" ca="1" si="227"/>
        <v>num</v>
      </c>
      <c r="U683" s="8" t="str">
        <f t="shared" ca="1" si="228"/>
        <v>num</v>
      </c>
      <c r="V683" s="7">
        <f ca="1">IF(P683="","",OFFSET(program!$B$2,0,disasm!$A683+COLUMN()-COLUMN($V683)+IF($I683,0,1)))</f>
        <v>-7</v>
      </c>
      <c r="W683" s="7">
        <f ca="1">IF(Q683="","",OFFSET(program!$B$2,0,disasm!$A683+COLUMN()-COLUMN($V683)+IF($I683,0,1)))</f>
        <v>-1</v>
      </c>
      <c r="X683" s="7">
        <f ca="1">IF(R683="","",OFFSET(program!$B$2,0,disasm!$A683+COLUMN()-COLUMN($V683)+IF($I683,0,1)))</f>
        <v>-5</v>
      </c>
      <c r="Y683" s="3" t="str">
        <f t="shared" ca="1" si="229"/>
        <v>[SP-7]</v>
      </c>
      <c r="Z683" s="3" t="str">
        <f t="shared" ca="1" si="230"/>
        <v>[SP-1]</v>
      </c>
      <c r="AA683" s="3" t="str">
        <f t="shared" ca="1" si="231"/>
        <v>[SP-5]</v>
      </c>
      <c r="AB683" s="3" t="str">
        <f ca="1">" "
&amp;AF683
&amp;IF(AND(OR(K683=5,K683=6),MOD(INT(J683/1000),10)=1)," A2","")
&amp;IF(AND(NOT(I683),J683=109,OFFSET(program!$B$2,0,disasm!$A683+1)&gt;0,NOT(ISNUMBER(FIND(" A1 "," "&amp;AF683&amp;" "))))," AUTOLABEL","")
&amp;" "</f>
        <v xml:space="preserve">  </v>
      </c>
    </row>
    <row r="684" spans="1:32" x14ac:dyDescent="0.2">
      <c r="A684" s="1">
        <f t="shared" ca="1" si="211"/>
        <v>3044</v>
      </c>
      <c r="B684" s="2" t="str">
        <f t="shared" ca="1" si="212"/>
        <v>fun3010+34</v>
      </c>
      <c r="C684" s="3" t="str">
        <f ca="1">_xlfn.TEXTJOIN(" ",FALSE,OFFSET(program!$B$2,0,A684,1,M684))</f>
        <v>1205 -5 3059</v>
      </c>
      <c r="D684" s="4" t="str">
        <f ca="1">IF($H684="data",".dat "&amp;Y684,
IF($H684="str",".str "&amp;_xlfn.TEXTJOIN(" ",FALSE,OFFSET(program!$B$2,0,A684+1,1,M684-1)),
IF(O684&lt;&gt;0,"LD"&amp;O684&amp;"  "&amp;CHOOSE(O684,Y684,Z684)&amp;", "&amp;AA684,
$L684&amp;" "&amp;_xlfn.TEXTJOIN(", ",TRUE,$Y684:$AA684)
)))</f>
        <v>J!=0 [SP-5], fun3010+49</v>
      </c>
      <c r="E684" s="19" t="b">
        <f t="shared" ca="1" si="213"/>
        <v>1</v>
      </c>
      <c r="F684" s="5" t="str">
        <f t="shared" ca="1" si="214"/>
        <v>fun3010</v>
      </c>
      <c r="G684" s="5">
        <f t="shared" ca="1" si="215"/>
        <v>3010</v>
      </c>
      <c r="H684" s="5" t="str">
        <f t="shared" si="216"/>
        <v>code</v>
      </c>
      <c r="I684" s="13" t="b">
        <f t="shared" si="217"/>
        <v>0</v>
      </c>
      <c r="J684" s="6">
        <f ca="1">OFFSET(program!$B$2,0,disasm!A684)</f>
        <v>1205</v>
      </c>
      <c r="K684" s="7">
        <f t="shared" ca="1" si="218"/>
        <v>5</v>
      </c>
      <c r="L684" s="7" t="str">
        <f t="shared" ca="1" si="219"/>
        <v>J!=0</v>
      </c>
      <c r="M684" s="7">
        <f t="shared" ca="1" si="220"/>
        <v>3</v>
      </c>
      <c r="N684" s="7">
        <f t="shared" ca="1" si="221"/>
        <v>2</v>
      </c>
      <c r="O684" s="7">
        <f t="shared" ca="1" si="222"/>
        <v>0</v>
      </c>
      <c r="P684" s="8">
        <f t="shared" ca="1" si="223"/>
        <v>2</v>
      </c>
      <c r="Q684" s="8">
        <f t="shared" ca="1" si="224"/>
        <v>1</v>
      </c>
      <c r="R684" s="8" t="str">
        <f t="shared" ca="1" si="225"/>
        <v/>
      </c>
      <c r="S684" s="8" t="str">
        <f t="shared" ca="1" si="226"/>
        <v>num</v>
      </c>
      <c r="T684" s="8" t="str">
        <f t="shared" ca="1" si="227"/>
        <v>addr</v>
      </c>
      <c r="U684" s="8" t="str">
        <f t="shared" ca="1" si="228"/>
        <v/>
      </c>
      <c r="V684" s="7">
        <f ca="1">IF(P684="","",OFFSET(program!$B$2,0,disasm!$A684+COLUMN()-COLUMN($V684)+IF($I684,0,1)))</f>
        <v>-5</v>
      </c>
      <c r="W684" s="7">
        <f ca="1">IF(Q684="","",OFFSET(program!$B$2,0,disasm!$A684+COLUMN()-COLUMN($V684)+IF($I684,0,1)))</f>
        <v>3059</v>
      </c>
      <c r="X684" s="7" t="str">
        <f ca="1">IF(R684="","",OFFSET(program!$B$2,0,disasm!$A684+COLUMN()-COLUMN($V684)+IF($I684,0,1)))</f>
        <v/>
      </c>
      <c r="Y684" s="3" t="str">
        <f t="shared" ca="1" si="229"/>
        <v>[SP-5]</v>
      </c>
      <c r="Z684" s="3" t="str">
        <f t="shared" ca="1" si="230"/>
        <v>fun3010+49</v>
      </c>
      <c r="AA684" s="3" t="str">
        <f t="shared" ca="1" si="231"/>
        <v/>
      </c>
      <c r="AB684" s="3" t="str">
        <f ca="1">" "
&amp;AF684
&amp;IF(AND(OR(K684=5,K684=6),MOD(INT(J684/1000),10)=1)," A2","")
&amp;IF(AND(NOT(I684),J684=109,OFFSET(program!$B$2,0,disasm!$A684+1)&gt;0,NOT(ISNUMBER(FIND(" A1 "," "&amp;AF684&amp;" "))))," AUTOLABEL","")
&amp;" "</f>
        <v xml:space="preserve">  A2 </v>
      </c>
    </row>
    <row r="685" spans="1:32" x14ac:dyDescent="0.2">
      <c r="A685" s="1">
        <f t="shared" ca="1" si="211"/>
        <v>3047</v>
      </c>
      <c r="B685" s="2" t="str">
        <f t="shared" ca="1" si="212"/>
        <v>fun3010+37</v>
      </c>
      <c r="C685" s="3" t="str">
        <f ca="1">_xlfn.TEXTJOIN(" ",FALSE,OFFSET(program!$B$2,0,A685,1,M685))</f>
        <v>21201 -3 1 -3</v>
      </c>
      <c r="D685" s="4" t="str">
        <f ca="1">IF($H685="data",".dat "&amp;Y685,
IF($H685="str",".str "&amp;_xlfn.TEXTJOIN(" ",FALSE,OFFSET(program!$B$2,0,A685+1,1,M685-1)),
IF(O685&lt;&gt;0,"LD"&amp;O685&amp;"  "&amp;CHOOSE(O685,Y685,Z685)&amp;", "&amp;AA685,
$L685&amp;" "&amp;_xlfn.TEXTJOIN(", ",TRUE,$Y685:$AA685)
)))</f>
        <v>ADD  [SP-3], 1, [SP-3]</v>
      </c>
      <c r="E685" s="19" t="b">
        <f t="shared" ca="1" si="213"/>
        <v>1</v>
      </c>
      <c r="F685" s="5" t="str">
        <f t="shared" ca="1" si="214"/>
        <v>fun3010</v>
      </c>
      <c r="G685" s="5">
        <f t="shared" ca="1" si="215"/>
        <v>3010</v>
      </c>
      <c r="H685" s="5" t="str">
        <f t="shared" si="216"/>
        <v>code</v>
      </c>
      <c r="I685" s="13" t="b">
        <f t="shared" si="217"/>
        <v>0</v>
      </c>
      <c r="J685" s="6">
        <f ca="1">OFFSET(program!$B$2,0,disasm!A685)</f>
        <v>21201</v>
      </c>
      <c r="K685" s="7">
        <f t="shared" ca="1" si="218"/>
        <v>1</v>
      </c>
      <c r="L685" s="7" t="str">
        <f t="shared" ca="1" si="219"/>
        <v xml:space="preserve">ADD </v>
      </c>
      <c r="M685" s="7">
        <f t="shared" ca="1" si="220"/>
        <v>4</v>
      </c>
      <c r="N685" s="7">
        <f t="shared" ca="1" si="221"/>
        <v>3</v>
      </c>
      <c r="O685" s="7">
        <f t="shared" ca="1" si="222"/>
        <v>0</v>
      </c>
      <c r="P685" s="8">
        <f t="shared" ca="1" si="223"/>
        <v>2</v>
      </c>
      <c r="Q685" s="8">
        <f t="shared" ca="1" si="224"/>
        <v>1</v>
      </c>
      <c r="R685" s="8">
        <f t="shared" ca="1" si="225"/>
        <v>2</v>
      </c>
      <c r="S685" s="8" t="str">
        <f t="shared" ca="1" si="226"/>
        <v>num</v>
      </c>
      <c r="T685" s="8" t="str">
        <f t="shared" ca="1" si="227"/>
        <v>num</v>
      </c>
      <c r="U685" s="8" t="str">
        <f t="shared" ca="1" si="228"/>
        <v>num</v>
      </c>
      <c r="V685" s="7">
        <f ca="1">IF(P685="","",OFFSET(program!$B$2,0,disasm!$A685+COLUMN()-COLUMN($V685)+IF($I685,0,1)))</f>
        <v>-3</v>
      </c>
      <c r="W685" s="7">
        <f ca="1">IF(Q685="","",OFFSET(program!$B$2,0,disasm!$A685+COLUMN()-COLUMN($V685)+IF($I685,0,1)))</f>
        <v>1</v>
      </c>
      <c r="X685" s="7">
        <f ca="1">IF(R685="","",OFFSET(program!$B$2,0,disasm!$A685+COLUMN()-COLUMN($V685)+IF($I685,0,1)))</f>
        <v>-3</v>
      </c>
      <c r="Y685" s="3" t="str">
        <f t="shared" ca="1" si="229"/>
        <v>[SP-3]</v>
      </c>
      <c r="Z685" s="3" t="str">
        <f t="shared" ca="1" si="230"/>
        <v>1</v>
      </c>
      <c r="AA685" s="3" t="str">
        <f t="shared" ca="1" si="231"/>
        <v>[SP-3]</v>
      </c>
      <c r="AB685" s="3" t="str">
        <f ca="1">" "
&amp;AF685
&amp;IF(AND(OR(K685=5,K685=6),MOD(INT(J685/1000),10)=1)," A2","")
&amp;IF(AND(NOT(I685),J685=109,OFFSET(program!$B$2,0,disasm!$A685+1)&gt;0,NOT(ISNUMBER(FIND(" A1 "," "&amp;AF685&amp;" "))))," AUTOLABEL","")
&amp;" "</f>
        <v xml:space="preserve">  </v>
      </c>
    </row>
    <row r="686" spans="1:32" x14ac:dyDescent="0.2">
      <c r="A686" s="1">
        <f t="shared" ca="1" si="211"/>
        <v>3051</v>
      </c>
      <c r="B686" s="2" t="str">
        <f t="shared" ca="1" si="212"/>
        <v>fun3010+41</v>
      </c>
      <c r="C686" s="3" t="str">
        <f ca="1">_xlfn.TEXTJOIN(" ",FALSE,OFFSET(program!$B$2,0,A686,1,M686))</f>
        <v>22102 -1 -1 -5</v>
      </c>
      <c r="D686" s="4" t="str">
        <f ca="1">IF($H686="data",".dat "&amp;Y686,
IF($H686="str",".str "&amp;_xlfn.TEXTJOIN(" ",FALSE,OFFSET(program!$B$2,0,A686+1,1,M686-1)),
IF(O686&lt;&gt;0,"LD"&amp;O686&amp;"  "&amp;CHOOSE(O686,Y686,Z686)&amp;", "&amp;AA686,
$L686&amp;" "&amp;_xlfn.TEXTJOIN(", ",TRUE,$Y686:$AA686)
)))</f>
        <v>MUL  -1, [SP-1], [SP-5]</v>
      </c>
      <c r="E686" s="19" t="b">
        <f t="shared" ca="1" si="213"/>
        <v>1</v>
      </c>
      <c r="F686" s="5" t="str">
        <f t="shared" ca="1" si="214"/>
        <v>fun3010</v>
      </c>
      <c r="G686" s="5">
        <f t="shared" ca="1" si="215"/>
        <v>3010</v>
      </c>
      <c r="H686" s="5" t="str">
        <f t="shared" si="216"/>
        <v>code</v>
      </c>
      <c r="I686" s="13" t="b">
        <f t="shared" si="217"/>
        <v>0</v>
      </c>
      <c r="J686" s="6">
        <f ca="1">OFFSET(program!$B$2,0,disasm!A686)</f>
        <v>22102</v>
      </c>
      <c r="K686" s="7">
        <f t="shared" ca="1" si="218"/>
        <v>2</v>
      </c>
      <c r="L686" s="7" t="str">
        <f t="shared" ca="1" si="219"/>
        <v xml:space="preserve">MUL </v>
      </c>
      <c r="M686" s="7">
        <f t="shared" ca="1" si="220"/>
        <v>4</v>
      </c>
      <c r="N686" s="7">
        <f t="shared" ca="1" si="221"/>
        <v>3</v>
      </c>
      <c r="O686" s="7">
        <f t="shared" ca="1" si="222"/>
        <v>0</v>
      </c>
      <c r="P686" s="8">
        <f t="shared" ca="1" si="223"/>
        <v>1</v>
      </c>
      <c r="Q686" s="8">
        <f t="shared" ca="1" si="224"/>
        <v>2</v>
      </c>
      <c r="R686" s="8">
        <f t="shared" ca="1" si="225"/>
        <v>2</v>
      </c>
      <c r="S686" s="8" t="str">
        <f t="shared" ca="1" si="226"/>
        <v>num</v>
      </c>
      <c r="T686" s="8" t="str">
        <f t="shared" ca="1" si="227"/>
        <v>num</v>
      </c>
      <c r="U686" s="8" t="str">
        <f t="shared" ca="1" si="228"/>
        <v>num</v>
      </c>
      <c r="V686" s="7">
        <f ca="1">IF(P686="","",OFFSET(program!$B$2,0,disasm!$A686+COLUMN()-COLUMN($V686)+IF($I686,0,1)))</f>
        <v>-1</v>
      </c>
      <c r="W686" s="7">
        <f ca="1">IF(Q686="","",OFFSET(program!$B$2,0,disasm!$A686+COLUMN()-COLUMN($V686)+IF($I686,0,1)))</f>
        <v>-1</v>
      </c>
      <c r="X686" s="7">
        <f ca="1">IF(R686="","",OFFSET(program!$B$2,0,disasm!$A686+COLUMN()-COLUMN($V686)+IF($I686,0,1)))</f>
        <v>-5</v>
      </c>
      <c r="Y686" s="3" t="str">
        <f t="shared" ca="1" si="229"/>
        <v>-1</v>
      </c>
      <c r="Z686" s="3" t="str">
        <f t="shared" ca="1" si="230"/>
        <v>[SP-1]</v>
      </c>
      <c r="AA686" s="3" t="str">
        <f t="shared" ca="1" si="231"/>
        <v>[SP-5]</v>
      </c>
      <c r="AB686" s="3" t="str">
        <f ca="1">" "
&amp;AF686
&amp;IF(AND(OR(K686=5,K686=6),MOD(INT(J686/1000),10)=1)," A2","")
&amp;IF(AND(NOT(I686),J686=109,OFFSET(program!$B$2,0,disasm!$A686+1)&gt;0,NOT(ISNUMBER(FIND(" A1 "," "&amp;AF686&amp;" "))))," AUTOLABEL","")
&amp;" "</f>
        <v xml:space="preserve">  </v>
      </c>
    </row>
    <row r="687" spans="1:32" x14ac:dyDescent="0.2">
      <c r="A687" s="1">
        <f t="shared" ca="1" si="211"/>
        <v>3055</v>
      </c>
      <c r="B687" s="2" t="str">
        <f t="shared" ca="1" si="212"/>
        <v>fun3010+45</v>
      </c>
      <c r="C687" s="3" t="str">
        <f ca="1">_xlfn.TEXTJOIN(" ",FALSE,OFFSET(program!$B$2,0,A687,1,M687))</f>
        <v>22201 -7 -5 -7</v>
      </c>
      <c r="D687" s="4" t="str">
        <f ca="1">IF($H687="data",".dat "&amp;Y687,
IF($H687="str",".str "&amp;_xlfn.TEXTJOIN(" ",FALSE,OFFSET(program!$B$2,0,A687+1,1,M687-1)),
IF(O687&lt;&gt;0,"LD"&amp;O687&amp;"  "&amp;CHOOSE(O687,Y687,Z687)&amp;", "&amp;AA687,
$L687&amp;" "&amp;_xlfn.TEXTJOIN(", ",TRUE,$Y687:$AA687)
)))</f>
        <v>ADD  [SP-7], [SP-5], [SP-7]</v>
      </c>
      <c r="E687" s="19" t="b">
        <f t="shared" ca="1" si="213"/>
        <v>1</v>
      </c>
      <c r="F687" s="5" t="str">
        <f t="shared" ca="1" si="214"/>
        <v>fun3010</v>
      </c>
      <c r="G687" s="5">
        <f t="shared" ca="1" si="215"/>
        <v>3010</v>
      </c>
      <c r="H687" s="5" t="str">
        <f t="shared" si="216"/>
        <v>code</v>
      </c>
      <c r="I687" s="13" t="b">
        <f t="shared" si="217"/>
        <v>0</v>
      </c>
      <c r="J687" s="6">
        <f ca="1">OFFSET(program!$B$2,0,disasm!A687)</f>
        <v>22201</v>
      </c>
      <c r="K687" s="7">
        <f t="shared" ca="1" si="218"/>
        <v>1</v>
      </c>
      <c r="L687" s="7" t="str">
        <f t="shared" ca="1" si="219"/>
        <v xml:space="preserve">ADD </v>
      </c>
      <c r="M687" s="7">
        <f t="shared" ca="1" si="220"/>
        <v>4</v>
      </c>
      <c r="N687" s="7">
        <f t="shared" ca="1" si="221"/>
        <v>3</v>
      </c>
      <c r="O687" s="7">
        <f t="shared" ca="1" si="222"/>
        <v>0</v>
      </c>
      <c r="P687" s="8">
        <f t="shared" ca="1" si="223"/>
        <v>2</v>
      </c>
      <c r="Q687" s="8">
        <f t="shared" ca="1" si="224"/>
        <v>2</v>
      </c>
      <c r="R687" s="8">
        <f t="shared" ca="1" si="225"/>
        <v>2</v>
      </c>
      <c r="S687" s="8" t="str">
        <f t="shared" ca="1" si="226"/>
        <v>num</v>
      </c>
      <c r="T687" s="8" t="str">
        <f t="shared" ca="1" si="227"/>
        <v>num</v>
      </c>
      <c r="U687" s="8" t="str">
        <f t="shared" ca="1" si="228"/>
        <v>num</v>
      </c>
      <c r="V687" s="7">
        <f ca="1">IF(P687="","",OFFSET(program!$B$2,0,disasm!$A687+COLUMN()-COLUMN($V687)+IF($I687,0,1)))</f>
        <v>-7</v>
      </c>
      <c r="W687" s="7">
        <f ca="1">IF(Q687="","",OFFSET(program!$B$2,0,disasm!$A687+COLUMN()-COLUMN($V687)+IF($I687,0,1)))</f>
        <v>-5</v>
      </c>
      <c r="X687" s="7">
        <f ca="1">IF(R687="","",OFFSET(program!$B$2,0,disasm!$A687+COLUMN()-COLUMN($V687)+IF($I687,0,1)))</f>
        <v>-7</v>
      </c>
      <c r="Y687" s="3" t="str">
        <f t="shared" ca="1" si="229"/>
        <v>[SP-7]</v>
      </c>
      <c r="Z687" s="3" t="str">
        <f t="shared" ca="1" si="230"/>
        <v>[SP-5]</v>
      </c>
      <c r="AA687" s="3" t="str">
        <f t="shared" ca="1" si="231"/>
        <v>[SP-7]</v>
      </c>
      <c r="AB687" s="3" t="str">
        <f ca="1">" "
&amp;AF687
&amp;IF(AND(OR(K687=5,K687=6),MOD(INT(J687/1000),10)=1)," A2","")
&amp;IF(AND(NOT(I687),J687=109,OFFSET(program!$B$2,0,disasm!$A687+1)&gt;0,NOT(ISNUMBER(FIND(" A1 "," "&amp;AF687&amp;" "))))," AUTOLABEL","")
&amp;" "</f>
        <v xml:space="preserve">  </v>
      </c>
    </row>
    <row r="688" spans="1:32" x14ac:dyDescent="0.2">
      <c r="A688" s="1">
        <f t="shared" ca="1" si="211"/>
        <v>3059</v>
      </c>
      <c r="B688" s="2" t="str">
        <f t="shared" ca="1" si="212"/>
        <v>fun3010+49</v>
      </c>
      <c r="C688" s="3" t="str">
        <f ca="1">_xlfn.TEXTJOIN(" ",FALSE,OFFSET(program!$B$2,0,A688,1,M688))</f>
        <v>22207 -3 -6 -5</v>
      </c>
      <c r="D688" s="4" t="str">
        <f ca="1">IF($H688="data",".dat "&amp;Y688,
IF($H688="str",".str "&amp;_xlfn.TEXTJOIN(" ",FALSE,OFFSET(program!$B$2,0,A688+1,1,M688-1)),
IF(O688&lt;&gt;0,"LD"&amp;O688&amp;"  "&amp;CHOOSE(O688,Y688,Z688)&amp;", "&amp;AA688,
$L688&amp;" "&amp;_xlfn.TEXTJOIN(", ",TRUE,$Y688:$AA688)
)))</f>
        <v>CMP&lt; [SP-3], [SP-6], [SP-5]</v>
      </c>
      <c r="E688" s="19" t="b">
        <f t="shared" ca="1" si="213"/>
        <v>1</v>
      </c>
      <c r="F688" s="5" t="str">
        <f t="shared" ca="1" si="214"/>
        <v>fun3010</v>
      </c>
      <c r="G688" s="5">
        <f t="shared" ca="1" si="215"/>
        <v>3010</v>
      </c>
      <c r="H688" s="5" t="str">
        <f t="shared" si="216"/>
        <v>code</v>
      </c>
      <c r="I688" s="13" t="b">
        <f t="shared" si="217"/>
        <v>0</v>
      </c>
      <c r="J688" s="6">
        <f ca="1">OFFSET(program!$B$2,0,disasm!A688)</f>
        <v>22207</v>
      </c>
      <c r="K688" s="7">
        <f t="shared" ca="1" si="218"/>
        <v>7</v>
      </c>
      <c r="L688" s="7" t="str">
        <f t="shared" ca="1" si="219"/>
        <v>CMP&lt;</v>
      </c>
      <c r="M688" s="7">
        <f t="shared" ca="1" si="220"/>
        <v>4</v>
      </c>
      <c r="N688" s="7">
        <f t="shared" ca="1" si="221"/>
        <v>3</v>
      </c>
      <c r="O688" s="7">
        <f t="shared" ca="1" si="222"/>
        <v>0</v>
      </c>
      <c r="P688" s="8">
        <f t="shared" ca="1" si="223"/>
        <v>2</v>
      </c>
      <c r="Q688" s="8">
        <f t="shared" ca="1" si="224"/>
        <v>2</v>
      </c>
      <c r="R688" s="8">
        <f t="shared" ca="1" si="225"/>
        <v>2</v>
      </c>
      <c r="S688" s="8" t="str">
        <f t="shared" ca="1" si="226"/>
        <v>num</v>
      </c>
      <c r="T688" s="8" t="str">
        <f t="shared" ca="1" si="227"/>
        <v>num</v>
      </c>
      <c r="U688" s="8" t="str">
        <f t="shared" ca="1" si="228"/>
        <v>num</v>
      </c>
      <c r="V688" s="7">
        <f ca="1">IF(P688="","",OFFSET(program!$B$2,0,disasm!$A688+COLUMN()-COLUMN($V688)+IF($I688,0,1)))</f>
        <v>-3</v>
      </c>
      <c r="W688" s="7">
        <f ca="1">IF(Q688="","",OFFSET(program!$B$2,0,disasm!$A688+COLUMN()-COLUMN($V688)+IF($I688,0,1)))</f>
        <v>-6</v>
      </c>
      <c r="X688" s="7">
        <f ca="1">IF(R688="","",OFFSET(program!$B$2,0,disasm!$A688+COLUMN()-COLUMN($V688)+IF($I688,0,1)))</f>
        <v>-5</v>
      </c>
      <c r="Y688" s="3" t="str">
        <f t="shared" ca="1" si="229"/>
        <v>[SP-3]</v>
      </c>
      <c r="Z688" s="3" t="str">
        <f t="shared" ca="1" si="230"/>
        <v>[SP-6]</v>
      </c>
      <c r="AA688" s="3" t="str">
        <f t="shared" ca="1" si="231"/>
        <v>[SP-5]</v>
      </c>
      <c r="AB688" s="3" t="str">
        <f ca="1">" "
&amp;AF688
&amp;IF(AND(OR(K688=5,K688=6),MOD(INT(J688/1000),10)=1)," A2","")
&amp;IF(AND(NOT(I688),J688=109,OFFSET(program!$B$2,0,disasm!$A688+1)&gt;0,NOT(ISNUMBER(FIND(" A1 "," "&amp;AF688&amp;" "))))," AUTOLABEL","")
&amp;" "</f>
        <v xml:space="preserve">  </v>
      </c>
    </row>
    <row r="689" spans="1:32" x14ac:dyDescent="0.2">
      <c r="A689" s="1">
        <f t="shared" ca="1" si="211"/>
        <v>3063</v>
      </c>
      <c r="B689" s="2" t="str">
        <f t="shared" ca="1" si="212"/>
        <v>fun3010+53</v>
      </c>
      <c r="C689" s="3" t="str">
        <f ca="1">_xlfn.TEXTJOIN(" ",FALSE,OFFSET(program!$B$2,0,A689,1,M689))</f>
        <v>1205 -5 3078</v>
      </c>
      <c r="D689" s="4" t="str">
        <f ca="1">IF($H689="data",".dat "&amp;Y689,
IF($H689="str",".str "&amp;_xlfn.TEXTJOIN(" ",FALSE,OFFSET(program!$B$2,0,A689+1,1,M689-1)),
IF(O689&lt;&gt;0,"LD"&amp;O689&amp;"  "&amp;CHOOSE(O689,Y689,Z689)&amp;", "&amp;AA689,
$L689&amp;" "&amp;_xlfn.TEXTJOIN(", ",TRUE,$Y689:$AA689)
)))</f>
        <v>J!=0 [SP-5], fun3010+68</v>
      </c>
      <c r="E689" s="19" t="b">
        <f t="shared" ca="1" si="213"/>
        <v>1</v>
      </c>
      <c r="F689" s="5" t="str">
        <f t="shared" ca="1" si="214"/>
        <v>fun3010</v>
      </c>
      <c r="G689" s="5">
        <f t="shared" ca="1" si="215"/>
        <v>3010</v>
      </c>
      <c r="H689" s="5" t="str">
        <f t="shared" si="216"/>
        <v>code</v>
      </c>
      <c r="I689" s="13" t="b">
        <f t="shared" si="217"/>
        <v>0</v>
      </c>
      <c r="J689" s="6">
        <f ca="1">OFFSET(program!$B$2,0,disasm!A689)</f>
        <v>1205</v>
      </c>
      <c r="K689" s="7">
        <f t="shared" ca="1" si="218"/>
        <v>5</v>
      </c>
      <c r="L689" s="7" t="str">
        <f t="shared" ca="1" si="219"/>
        <v>J!=0</v>
      </c>
      <c r="M689" s="7">
        <f t="shared" ca="1" si="220"/>
        <v>3</v>
      </c>
      <c r="N689" s="7">
        <f t="shared" ca="1" si="221"/>
        <v>2</v>
      </c>
      <c r="O689" s="7">
        <f t="shared" ca="1" si="222"/>
        <v>0</v>
      </c>
      <c r="P689" s="8">
        <f t="shared" ca="1" si="223"/>
        <v>2</v>
      </c>
      <c r="Q689" s="8">
        <f t="shared" ca="1" si="224"/>
        <v>1</v>
      </c>
      <c r="R689" s="8" t="str">
        <f t="shared" ca="1" si="225"/>
        <v/>
      </c>
      <c r="S689" s="8" t="str">
        <f t="shared" ca="1" si="226"/>
        <v>num</v>
      </c>
      <c r="T689" s="8" t="str">
        <f t="shared" ca="1" si="227"/>
        <v>addr</v>
      </c>
      <c r="U689" s="8" t="str">
        <f t="shared" ca="1" si="228"/>
        <v/>
      </c>
      <c r="V689" s="7">
        <f ca="1">IF(P689="","",OFFSET(program!$B$2,0,disasm!$A689+COLUMN()-COLUMN($V689)+IF($I689,0,1)))</f>
        <v>-5</v>
      </c>
      <c r="W689" s="7">
        <f ca="1">IF(Q689="","",OFFSET(program!$B$2,0,disasm!$A689+COLUMN()-COLUMN($V689)+IF($I689,0,1)))</f>
        <v>3078</v>
      </c>
      <c r="X689" s="7" t="str">
        <f ca="1">IF(R689="","",OFFSET(program!$B$2,0,disasm!$A689+COLUMN()-COLUMN($V689)+IF($I689,0,1)))</f>
        <v/>
      </c>
      <c r="Y689" s="3" t="str">
        <f t="shared" ca="1" si="229"/>
        <v>[SP-5]</v>
      </c>
      <c r="Z689" s="3" t="str">
        <f t="shared" ca="1" si="230"/>
        <v>fun3010+68</v>
      </c>
      <c r="AA689" s="3" t="str">
        <f t="shared" ca="1" si="231"/>
        <v/>
      </c>
      <c r="AB689" s="3" t="str">
        <f ca="1">" "
&amp;AF689
&amp;IF(AND(OR(K689=5,K689=6),MOD(INT(J689/1000),10)=1)," A2","")
&amp;IF(AND(NOT(I689),J689=109,OFFSET(program!$B$2,0,disasm!$A689+1)&gt;0,NOT(ISNUMBER(FIND(" A1 "," "&amp;AF689&amp;" "))))," AUTOLABEL","")
&amp;" "</f>
        <v xml:space="preserve">  A2 </v>
      </c>
    </row>
    <row r="690" spans="1:32" x14ac:dyDescent="0.2">
      <c r="A690" s="1">
        <f t="shared" ca="1" si="211"/>
        <v>3066</v>
      </c>
      <c r="B690" s="2" t="str">
        <f t="shared" ca="1" si="212"/>
        <v>fun3010+56</v>
      </c>
      <c r="C690" s="3" t="str">
        <f ca="1">_xlfn.TEXTJOIN(" ",FALSE,OFFSET(program!$B$2,0,A690,1,M690))</f>
        <v>22102 -1 -6 -5</v>
      </c>
      <c r="D690" s="4" t="str">
        <f ca="1">IF($H690="data",".dat "&amp;Y690,
IF($H690="str",".str "&amp;_xlfn.TEXTJOIN(" ",FALSE,OFFSET(program!$B$2,0,A690+1,1,M690-1)),
IF(O690&lt;&gt;0,"LD"&amp;O690&amp;"  "&amp;CHOOSE(O690,Y690,Z690)&amp;", "&amp;AA690,
$L690&amp;" "&amp;_xlfn.TEXTJOIN(", ",TRUE,$Y690:$AA690)
)))</f>
        <v>MUL  -1, [SP-6], [SP-5]</v>
      </c>
      <c r="E690" s="19" t="b">
        <f t="shared" ca="1" si="213"/>
        <v>1</v>
      </c>
      <c r="F690" s="5" t="str">
        <f t="shared" ca="1" si="214"/>
        <v>fun3010</v>
      </c>
      <c r="G690" s="5">
        <f t="shared" ca="1" si="215"/>
        <v>3010</v>
      </c>
      <c r="H690" s="5" t="str">
        <f t="shared" si="216"/>
        <v>code</v>
      </c>
      <c r="I690" s="13" t="b">
        <f t="shared" si="217"/>
        <v>0</v>
      </c>
      <c r="J690" s="6">
        <f ca="1">OFFSET(program!$B$2,0,disasm!A690)</f>
        <v>22102</v>
      </c>
      <c r="K690" s="7">
        <f t="shared" ca="1" si="218"/>
        <v>2</v>
      </c>
      <c r="L690" s="7" t="str">
        <f t="shared" ca="1" si="219"/>
        <v xml:space="preserve">MUL </v>
      </c>
      <c r="M690" s="7">
        <f t="shared" ca="1" si="220"/>
        <v>4</v>
      </c>
      <c r="N690" s="7">
        <f t="shared" ca="1" si="221"/>
        <v>3</v>
      </c>
      <c r="O690" s="7">
        <f t="shared" ca="1" si="222"/>
        <v>0</v>
      </c>
      <c r="P690" s="8">
        <f t="shared" ca="1" si="223"/>
        <v>1</v>
      </c>
      <c r="Q690" s="8">
        <f t="shared" ca="1" si="224"/>
        <v>2</v>
      </c>
      <c r="R690" s="8">
        <f t="shared" ca="1" si="225"/>
        <v>2</v>
      </c>
      <c r="S690" s="8" t="str">
        <f t="shared" ca="1" si="226"/>
        <v>num</v>
      </c>
      <c r="T690" s="8" t="str">
        <f t="shared" ca="1" si="227"/>
        <v>num</v>
      </c>
      <c r="U690" s="8" t="str">
        <f t="shared" ca="1" si="228"/>
        <v>num</v>
      </c>
      <c r="V690" s="7">
        <f ca="1">IF(P690="","",OFFSET(program!$B$2,0,disasm!$A690+COLUMN()-COLUMN($V690)+IF($I690,0,1)))</f>
        <v>-1</v>
      </c>
      <c r="W690" s="7">
        <f ca="1">IF(Q690="","",OFFSET(program!$B$2,0,disasm!$A690+COLUMN()-COLUMN($V690)+IF($I690,0,1)))</f>
        <v>-6</v>
      </c>
      <c r="X690" s="7">
        <f ca="1">IF(R690="","",OFFSET(program!$B$2,0,disasm!$A690+COLUMN()-COLUMN($V690)+IF($I690,0,1)))</f>
        <v>-5</v>
      </c>
      <c r="Y690" s="3" t="str">
        <f t="shared" ca="1" si="229"/>
        <v>-1</v>
      </c>
      <c r="Z690" s="3" t="str">
        <f t="shared" ca="1" si="230"/>
        <v>[SP-6]</v>
      </c>
      <c r="AA690" s="3" t="str">
        <f t="shared" ca="1" si="231"/>
        <v>[SP-5]</v>
      </c>
      <c r="AB690" s="3" t="str">
        <f ca="1">" "
&amp;AF690
&amp;IF(AND(OR(K690=5,K690=6),MOD(INT(J690/1000),10)=1)," A2","")
&amp;IF(AND(NOT(I690),J690=109,OFFSET(program!$B$2,0,disasm!$A690+1)&gt;0,NOT(ISNUMBER(FIND(" A1 "," "&amp;AF690&amp;" "))))," AUTOLABEL","")
&amp;" "</f>
        <v xml:space="preserve">  </v>
      </c>
    </row>
    <row r="691" spans="1:32" x14ac:dyDescent="0.2">
      <c r="A691" s="1">
        <f t="shared" ca="1" si="211"/>
        <v>3070</v>
      </c>
      <c r="B691" s="2" t="str">
        <f t="shared" ca="1" si="212"/>
        <v>fun3010+60</v>
      </c>
      <c r="C691" s="3" t="str">
        <f ca="1">_xlfn.TEXTJOIN(" ",FALSE,OFFSET(program!$B$2,0,A691,1,M691))</f>
        <v>22201 -3 -5 -3</v>
      </c>
      <c r="D691" s="4" t="str">
        <f ca="1">IF($H691="data",".dat "&amp;Y691,
IF($H691="str",".str "&amp;_xlfn.TEXTJOIN(" ",FALSE,OFFSET(program!$B$2,0,A691+1,1,M691-1)),
IF(O691&lt;&gt;0,"LD"&amp;O691&amp;"  "&amp;CHOOSE(O691,Y691,Z691)&amp;", "&amp;AA691,
$L691&amp;" "&amp;_xlfn.TEXTJOIN(", ",TRUE,$Y691:$AA691)
)))</f>
        <v>ADD  [SP-3], [SP-5], [SP-3]</v>
      </c>
      <c r="E691" s="19" t="b">
        <f t="shared" ca="1" si="213"/>
        <v>1</v>
      </c>
      <c r="F691" s="5" t="str">
        <f t="shared" ca="1" si="214"/>
        <v>fun3010</v>
      </c>
      <c r="G691" s="5">
        <f t="shared" ca="1" si="215"/>
        <v>3010</v>
      </c>
      <c r="H691" s="5" t="str">
        <f t="shared" si="216"/>
        <v>code</v>
      </c>
      <c r="I691" s="13" t="b">
        <f t="shared" si="217"/>
        <v>0</v>
      </c>
      <c r="J691" s="6">
        <f ca="1">OFFSET(program!$B$2,0,disasm!A691)</f>
        <v>22201</v>
      </c>
      <c r="K691" s="7">
        <f t="shared" ca="1" si="218"/>
        <v>1</v>
      </c>
      <c r="L691" s="7" t="str">
        <f t="shared" ca="1" si="219"/>
        <v xml:space="preserve">ADD </v>
      </c>
      <c r="M691" s="7">
        <f t="shared" ca="1" si="220"/>
        <v>4</v>
      </c>
      <c r="N691" s="7">
        <f t="shared" ca="1" si="221"/>
        <v>3</v>
      </c>
      <c r="O691" s="7">
        <f t="shared" ca="1" si="222"/>
        <v>0</v>
      </c>
      <c r="P691" s="8">
        <f t="shared" ca="1" si="223"/>
        <v>2</v>
      </c>
      <c r="Q691" s="8">
        <f t="shared" ca="1" si="224"/>
        <v>2</v>
      </c>
      <c r="R691" s="8">
        <f t="shared" ca="1" si="225"/>
        <v>2</v>
      </c>
      <c r="S691" s="8" t="str">
        <f t="shared" ca="1" si="226"/>
        <v>num</v>
      </c>
      <c r="T691" s="8" t="str">
        <f t="shared" ca="1" si="227"/>
        <v>num</v>
      </c>
      <c r="U691" s="8" t="str">
        <f t="shared" ca="1" si="228"/>
        <v>num</v>
      </c>
      <c r="V691" s="7">
        <f ca="1">IF(P691="","",OFFSET(program!$B$2,0,disasm!$A691+COLUMN()-COLUMN($V691)+IF($I691,0,1)))</f>
        <v>-3</v>
      </c>
      <c r="W691" s="7">
        <f ca="1">IF(Q691="","",OFFSET(program!$B$2,0,disasm!$A691+COLUMN()-COLUMN($V691)+IF($I691,0,1)))</f>
        <v>-5</v>
      </c>
      <c r="X691" s="7">
        <f ca="1">IF(R691="","",OFFSET(program!$B$2,0,disasm!$A691+COLUMN()-COLUMN($V691)+IF($I691,0,1)))</f>
        <v>-3</v>
      </c>
      <c r="Y691" s="3" t="str">
        <f t="shared" ca="1" si="229"/>
        <v>[SP-3]</v>
      </c>
      <c r="Z691" s="3" t="str">
        <f t="shared" ca="1" si="230"/>
        <v>[SP-5]</v>
      </c>
      <c r="AA691" s="3" t="str">
        <f t="shared" ca="1" si="231"/>
        <v>[SP-3]</v>
      </c>
      <c r="AB691" s="3" t="str">
        <f ca="1">" "
&amp;AF691
&amp;IF(AND(OR(K691=5,K691=6),MOD(INT(J691/1000),10)=1)," A2","")
&amp;IF(AND(NOT(I691),J691=109,OFFSET(program!$B$2,0,disasm!$A691+1)&gt;0,NOT(ISNUMBER(FIND(" A1 "," "&amp;AF691&amp;" "))))," AUTOLABEL","")
&amp;" "</f>
        <v xml:space="preserve">  </v>
      </c>
    </row>
    <row r="692" spans="1:32" x14ac:dyDescent="0.2">
      <c r="A692" s="1">
        <f t="shared" ca="1" si="211"/>
        <v>3074</v>
      </c>
      <c r="B692" s="2" t="str">
        <f t="shared" ca="1" si="212"/>
        <v>fun3010+64</v>
      </c>
      <c r="C692" s="3" t="str">
        <f ca="1">_xlfn.TEXTJOIN(" ",FALSE,OFFSET(program!$B$2,0,A692,1,M692))</f>
        <v>22201 -1 -4 -4</v>
      </c>
      <c r="D692" s="4" t="str">
        <f ca="1">IF($H692="data",".dat "&amp;Y692,
IF($H692="str",".str "&amp;_xlfn.TEXTJOIN(" ",FALSE,OFFSET(program!$B$2,0,A692+1,1,M692-1)),
IF(O692&lt;&gt;0,"LD"&amp;O692&amp;"  "&amp;CHOOSE(O692,Y692,Z692)&amp;", "&amp;AA692,
$L692&amp;" "&amp;_xlfn.TEXTJOIN(", ",TRUE,$Y692:$AA692)
)))</f>
        <v>ADD  [SP-1], [SP-4], [SP-4]</v>
      </c>
      <c r="E692" s="19" t="b">
        <f t="shared" ca="1" si="213"/>
        <v>1</v>
      </c>
      <c r="F692" s="5" t="str">
        <f t="shared" ca="1" si="214"/>
        <v>fun3010</v>
      </c>
      <c r="G692" s="5">
        <f t="shared" ca="1" si="215"/>
        <v>3010</v>
      </c>
      <c r="H692" s="5" t="str">
        <f t="shared" si="216"/>
        <v>code</v>
      </c>
      <c r="I692" s="13" t="b">
        <f t="shared" si="217"/>
        <v>0</v>
      </c>
      <c r="J692" s="6">
        <f ca="1">OFFSET(program!$B$2,0,disasm!A692)</f>
        <v>22201</v>
      </c>
      <c r="K692" s="7">
        <f t="shared" ca="1" si="218"/>
        <v>1</v>
      </c>
      <c r="L692" s="7" t="str">
        <f t="shared" ca="1" si="219"/>
        <v xml:space="preserve">ADD </v>
      </c>
      <c r="M692" s="7">
        <f t="shared" ca="1" si="220"/>
        <v>4</v>
      </c>
      <c r="N692" s="7">
        <f t="shared" ca="1" si="221"/>
        <v>3</v>
      </c>
      <c r="O692" s="7">
        <f t="shared" ca="1" si="222"/>
        <v>0</v>
      </c>
      <c r="P692" s="8">
        <f t="shared" ca="1" si="223"/>
        <v>2</v>
      </c>
      <c r="Q692" s="8">
        <f t="shared" ca="1" si="224"/>
        <v>2</v>
      </c>
      <c r="R692" s="8">
        <f t="shared" ca="1" si="225"/>
        <v>2</v>
      </c>
      <c r="S692" s="8" t="str">
        <f t="shared" ca="1" si="226"/>
        <v>num</v>
      </c>
      <c r="T692" s="8" t="str">
        <f t="shared" ca="1" si="227"/>
        <v>num</v>
      </c>
      <c r="U692" s="8" t="str">
        <f t="shared" ca="1" si="228"/>
        <v>num</v>
      </c>
      <c r="V692" s="7">
        <f ca="1">IF(P692="","",OFFSET(program!$B$2,0,disasm!$A692+COLUMN()-COLUMN($V692)+IF($I692,0,1)))</f>
        <v>-1</v>
      </c>
      <c r="W692" s="7">
        <f ca="1">IF(Q692="","",OFFSET(program!$B$2,0,disasm!$A692+COLUMN()-COLUMN($V692)+IF($I692,0,1)))</f>
        <v>-4</v>
      </c>
      <c r="X692" s="7">
        <f ca="1">IF(R692="","",OFFSET(program!$B$2,0,disasm!$A692+COLUMN()-COLUMN($V692)+IF($I692,0,1)))</f>
        <v>-4</v>
      </c>
      <c r="Y692" s="3" t="str">
        <f t="shared" ca="1" si="229"/>
        <v>[SP-1]</v>
      </c>
      <c r="Z692" s="3" t="str">
        <f t="shared" ca="1" si="230"/>
        <v>[SP-4]</v>
      </c>
      <c r="AA692" s="3" t="str">
        <f t="shared" ca="1" si="231"/>
        <v>[SP-4]</v>
      </c>
      <c r="AB692" s="3" t="str">
        <f ca="1">" "
&amp;AF692
&amp;IF(AND(OR(K692=5,K692=6),MOD(INT(J692/1000),10)=1)," A2","")
&amp;IF(AND(NOT(I692),J692=109,OFFSET(program!$B$2,0,disasm!$A692+1)&gt;0,NOT(ISNUMBER(FIND(" A1 "," "&amp;AF692&amp;" "))))," AUTOLABEL","")
&amp;" "</f>
        <v xml:space="preserve">  </v>
      </c>
    </row>
    <row r="693" spans="1:32" x14ac:dyDescent="0.2">
      <c r="A693" s="1">
        <f t="shared" ca="1" si="211"/>
        <v>3078</v>
      </c>
      <c r="B693" s="2" t="str">
        <f t="shared" ca="1" si="212"/>
        <v>fun3010+68</v>
      </c>
      <c r="C693" s="3" t="str">
        <f ca="1">_xlfn.TEXTJOIN(" ",FALSE,OFFSET(program!$B$2,0,A693,1,M693))</f>
        <v>1205 -2 3024</v>
      </c>
      <c r="D693" s="4" t="str">
        <f ca="1">IF($H693="data",".dat "&amp;Y693,
IF($H693="str",".str "&amp;_xlfn.TEXTJOIN(" ",FALSE,OFFSET(program!$B$2,0,A693+1,1,M693-1)),
IF(O693&lt;&gt;0,"LD"&amp;O693&amp;"  "&amp;CHOOSE(O693,Y693,Z693)&amp;", "&amp;AA693,
$L693&amp;" "&amp;_xlfn.TEXTJOIN(", ",TRUE,$Y693:$AA693)
)))</f>
        <v>J!=0 [SP-2], fun3010+14</v>
      </c>
      <c r="E693" s="19" t="b">
        <f t="shared" ca="1" si="213"/>
        <v>1</v>
      </c>
      <c r="F693" s="5" t="str">
        <f t="shared" ca="1" si="214"/>
        <v>fun3010</v>
      </c>
      <c r="G693" s="5">
        <f t="shared" ca="1" si="215"/>
        <v>3010</v>
      </c>
      <c r="H693" s="5" t="str">
        <f t="shared" si="216"/>
        <v>code</v>
      </c>
      <c r="I693" s="13" t="b">
        <f t="shared" si="217"/>
        <v>0</v>
      </c>
      <c r="J693" s="6">
        <f ca="1">OFFSET(program!$B$2,0,disasm!A693)</f>
        <v>1205</v>
      </c>
      <c r="K693" s="7">
        <f t="shared" ca="1" si="218"/>
        <v>5</v>
      </c>
      <c r="L693" s="7" t="str">
        <f t="shared" ca="1" si="219"/>
        <v>J!=0</v>
      </c>
      <c r="M693" s="7">
        <f t="shared" ca="1" si="220"/>
        <v>3</v>
      </c>
      <c r="N693" s="7">
        <f t="shared" ca="1" si="221"/>
        <v>2</v>
      </c>
      <c r="O693" s="7">
        <f t="shared" ca="1" si="222"/>
        <v>0</v>
      </c>
      <c r="P693" s="8">
        <f t="shared" ca="1" si="223"/>
        <v>2</v>
      </c>
      <c r="Q693" s="8">
        <f t="shared" ca="1" si="224"/>
        <v>1</v>
      </c>
      <c r="R693" s="8" t="str">
        <f t="shared" ca="1" si="225"/>
        <v/>
      </c>
      <c r="S693" s="8" t="str">
        <f t="shared" ca="1" si="226"/>
        <v>num</v>
      </c>
      <c r="T693" s="8" t="str">
        <f t="shared" ca="1" si="227"/>
        <v>addr</v>
      </c>
      <c r="U693" s="8" t="str">
        <f t="shared" ca="1" si="228"/>
        <v/>
      </c>
      <c r="V693" s="7">
        <f ca="1">IF(P693="","",OFFSET(program!$B$2,0,disasm!$A693+COLUMN()-COLUMN($V693)+IF($I693,0,1)))</f>
        <v>-2</v>
      </c>
      <c r="W693" s="7">
        <f ca="1">IF(Q693="","",OFFSET(program!$B$2,0,disasm!$A693+COLUMN()-COLUMN($V693)+IF($I693,0,1)))</f>
        <v>3024</v>
      </c>
      <c r="X693" s="7" t="str">
        <f ca="1">IF(R693="","",OFFSET(program!$B$2,0,disasm!$A693+COLUMN()-COLUMN($V693)+IF($I693,0,1)))</f>
        <v/>
      </c>
      <c r="Y693" s="3" t="str">
        <f t="shared" ca="1" si="229"/>
        <v>[SP-2]</v>
      </c>
      <c r="Z693" s="3" t="str">
        <f t="shared" ca="1" si="230"/>
        <v>fun3010+14</v>
      </c>
      <c r="AA693" s="3" t="str">
        <f t="shared" ca="1" si="231"/>
        <v/>
      </c>
      <c r="AB693" s="3" t="str">
        <f ca="1">" "
&amp;AF693
&amp;IF(AND(OR(K693=5,K693=6),MOD(INT(J693/1000),10)=1)," A2","")
&amp;IF(AND(NOT(I693),J693=109,OFFSET(program!$B$2,0,disasm!$A693+1)&gt;0,NOT(ISNUMBER(FIND(" A1 "," "&amp;AF693&amp;" "))))," AUTOLABEL","")
&amp;" "</f>
        <v xml:space="preserve">  A2 </v>
      </c>
    </row>
    <row r="694" spans="1:32" x14ac:dyDescent="0.2">
      <c r="A694" s="1">
        <f t="shared" ca="1" si="211"/>
        <v>3081</v>
      </c>
      <c r="B694" s="2" t="str">
        <f t="shared" ca="1" si="212"/>
        <v>fun3010+71</v>
      </c>
      <c r="C694" s="3" t="str">
        <f ca="1">_xlfn.TEXTJOIN(" ",FALSE,OFFSET(program!$B$2,0,A694,1,M694))</f>
        <v>21201 -4 0 -7</v>
      </c>
      <c r="D694" s="4" t="str">
        <f ca="1">IF($H694="data",".dat "&amp;Y694,
IF($H694="str",".str "&amp;_xlfn.TEXTJOIN(" ",FALSE,OFFSET(program!$B$2,0,A694+1,1,M694-1)),
IF(O694&lt;&gt;0,"LD"&amp;O694&amp;"  "&amp;CHOOSE(O694,Y694,Z694)&amp;", "&amp;AA694,
$L694&amp;" "&amp;_xlfn.TEXTJOIN(", ",TRUE,$Y694:$AA694)
)))</f>
        <v>LD1  [SP-4], [SP-7]</v>
      </c>
      <c r="E694" s="19" t="b">
        <f t="shared" ca="1" si="213"/>
        <v>1</v>
      </c>
      <c r="F694" s="5" t="str">
        <f t="shared" ca="1" si="214"/>
        <v>fun3010</v>
      </c>
      <c r="G694" s="5">
        <f t="shared" ca="1" si="215"/>
        <v>3010</v>
      </c>
      <c r="H694" s="5" t="str">
        <f t="shared" si="216"/>
        <v>code</v>
      </c>
      <c r="I694" s="13" t="b">
        <f t="shared" si="217"/>
        <v>0</v>
      </c>
      <c r="J694" s="6">
        <f ca="1">OFFSET(program!$B$2,0,disasm!A694)</f>
        <v>21201</v>
      </c>
      <c r="K694" s="7">
        <f t="shared" ca="1" si="218"/>
        <v>1</v>
      </c>
      <c r="L694" s="7" t="str">
        <f t="shared" ca="1" si="219"/>
        <v xml:space="preserve">ADD </v>
      </c>
      <c r="M694" s="7">
        <f t="shared" ca="1" si="220"/>
        <v>4</v>
      </c>
      <c r="N694" s="7">
        <f t="shared" ca="1" si="221"/>
        <v>3</v>
      </c>
      <c r="O694" s="7">
        <f t="shared" ca="1" si="222"/>
        <v>1</v>
      </c>
      <c r="P694" s="8">
        <f t="shared" ca="1" si="223"/>
        <v>2</v>
      </c>
      <c r="Q694" s="8">
        <f t="shared" ca="1" si="224"/>
        <v>1</v>
      </c>
      <c r="R694" s="8">
        <f t="shared" ca="1" si="225"/>
        <v>2</v>
      </c>
      <c r="S694" s="8" t="str">
        <f t="shared" ca="1" si="226"/>
        <v>num</v>
      </c>
      <c r="T694" s="8" t="str">
        <f t="shared" ca="1" si="227"/>
        <v>num</v>
      </c>
      <c r="U694" s="8" t="str">
        <f t="shared" ca="1" si="228"/>
        <v>num</v>
      </c>
      <c r="V694" s="7">
        <f ca="1">IF(P694="","",OFFSET(program!$B$2,0,disasm!$A694+COLUMN()-COLUMN($V694)+IF($I694,0,1)))</f>
        <v>-4</v>
      </c>
      <c r="W694" s="7">
        <f ca="1">IF(Q694="","",OFFSET(program!$B$2,0,disasm!$A694+COLUMN()-COLUMN($V694)+IF($I694,0,1)))</f>
        <v>0</v>
      </c>
      <c r="X694" s="7">
        <f ca="1">IF(R694="","",OFFSET(program!$B$2,0,disasm!$A694+COLUMN()-COLUMN($V694)+IF($I694,0,1)))</f>
        <v>-7</v>
      </c>
      <c r="Y694" s="3" t="str">
        <f t="shared" ca="1" si="229"/>
        <v>[SP-4]</v>
      </c>
      <c r="Z694" s="3" t="str">
        <f t="shared" ca="1" si="230"/>
        <v>0</v>
      </c>
      <c r="AA694" s="3" t="str">
        <f t="shared" ca="1" si="231"/>
        <v>[SP-7]</v>
      </c>
      <c r="AB694" s="3" t="str">
        <f ca="1">" "
&amp;AF694
&amp;IF(AND(OR(K694=5,K694=6),MOD(INT(J694/1000),10)=1)," A2","")
&amp;IF(AND(NOT(I694),J694=109,OFFSET(program!$B$2,0,disasm!$A694+1)&gt;0,NOT(ISNUMBER(FIND(" A1 "," "&amp;AF694&amp;" "))))," AUTOLABEL","")
&amp;" "</f>
        <v xml:space="preserve">  </v>
      </c>
    </row>
    <row r="695" spans="1:32" x14ac:dyDescent="0.2">
      <c r="A695" s="1">
        <f t="shared" ca="1" si="211"/>
        <v>3085</v>
      </c>
      <c r="B695" s="2" t="str">
        <f t="shared" ca="1" si="212"/>
        <v>fun3010+75</v>
      </c>
      <c r="C695" s="3" t="str">
        <f ca="1">_xlfn.TEXTJOIN(" ",FALSE,OFFSET(program!$B$2,0,A695,1,M695))</f>
        <v>21202 -3 1 -6</v>
      </c>
      <c r="D695" s="4" t="str">
        <f ca="1">IF($H695="data",".dat "&amp;Y695,
IF($H695="str",".str "&amp;_xlfn.TEXTJOIN(" ",FALSE,OFFSET(program!$B$2,0,A695+1,1,M695-1)),
IF(O695&lt;&gt;0,"LD"&amp;O695&amp;"  "&amp;CHOOSE(O695,Y695,Z695)&amp;", "&amp;AA695,
$L695&amp;" "&amp;_xlfn.TEXTJOIN(", ",TRUE,$Y695:$AA695)
)))</f>
        <v>LD1  [SP-3], [SP-6]</v>
      </c>
      <c r="E695" s="19" t="b">
        <f t="shared" ca="1" si="213"/>
        <v>1</v>
      </c>
      <c r="F695" s="5" t="str">
        <f t="shared" ca="1" si="214"/>
        <v>fun3010</v>
      </c>
      <c r="G695" s="5">
        <f t="shared" ca="1" si="215"/>
        <v>3010</v>
      </c>
      <c r="H695" s="5" t="str">
        <f t="shared" si="216"/>
        <v>code</v>
      </c>
      <c r="I695" s="13" t="b">
        <f t="shared" si="217"/>
        <v>0</v>
      </c>
      <c r="J695" s="6">
        <f ca="1">OFFSET(program!$B$2,0,disasm!A695)</f>
        <v>21202</v>
      </c>
      <c r="K695" s="7">
        <f t="shared" ca="1" si="218"/>
        <v>2</v>
      </c>
      <c r="L695" s="7" t="str">
        <f t="shared" ca="1" si="219"/>
        <v xml:space="preserve">MUL </v>
      </c>
      <c r="M695" s="7">
        <f t="shared" ca="1" si="220"/>
        <v>4</v>
      </c>
      <c r="N695" s="7">
        <f t="shared" ca="1" si="221"/>
        <v>3</v>
      </c>
      <c r="O695" s="7">
        <f t="shared" ca="1" si="222"/>
        <v>1</v>
      </c>
      <c r="P695" s="8">
        <f t="shared" ca="1" si="223"/>
        <v>2</v>
      </c>
      <c r="Q695" s="8">
        <f t="shared" ca="1" si="224"/>
        <v>1</v>
      </c>
      <c r="R695" s="8">
        <f t="shared" ca="1" si="225"/>
        <v>2</v>
      </c>
      <c r="S695" s="8" t="str">
        <f t="shared" ca="1" si="226"/>
        <v>num</v>
      </c>
      <c r="T695" s="8" t="str">
        <f t="shared" ca="1" si="227"/>
        <v>num</v>
      </c>
      <c r="U695" s="8" t="str">
        <f t="shared" ca="1" si="228"/>
        <v>num</v>
      </c>
      <c r="V695" s="7">
        <f ca="1">IF(P695="","",OFFSET(program!$B$2,0,disasm!$A695+COLUMN()-COLUMN($V695)+IF($I695,0,1)))</f>
        <v>-3</v>
      </c>
      <c r="W695" s="7">
        <f ca="1">IF(Q695="","",OFFSET(program!$B$2,0,disasm!$A695+COLUMN()-COLUMN($V695)+IF($I695,0,1)))</f>
        <v>1</v>
      </c>
      <c r="X695" s="7">
        <f ca="1">IF(R695="","",OFFSET(program!$B$2,0,disasm!$A695+COLUMN()-COLUMN($V695)+IF($I695,0,1)))</f>
        <v>-6</v>
      </c>
      <c r="Y695" s="3" t="str">
        <f t="shared" ca="1" si="229"/>
        <v>[SP-3]</v>
      </c>
      <c r="Z695" s="3" t="str">
        <f t="shared" ca="1" si="230"/>
        <v>1</v>
      </c>
      <c r="AA695" s="3" t="str">
        <f t="shared" ca="1" si="231"/>
        <v>[SP-6]</v>
      </c>
      <c r="AB695" s="3" t="str">
        <f ca="1">" "
&amp;AF695
&amp;IF(AND(OR(K695=5,K695=6),MOD(INT(J695/1000),10)=1)," A2","")
&amp;IF(AND(NOT(I695),J695=109,OFFSET(program!$B$2,0,disasm!$A695+1)&gt;0,NOT(ISNUMBER(FIND(" A1 "," "&amp;AF695&amp;" "))))," AUTOLABEL","")
&amp;" "</f>
        <v xml:space="preserve">  </v>
      </c>
    </row>
    <row r="696" spans="1:32" x14ac:dyDescent="0.2">
      <c r="A696" s="1">
        <f t="shared" ca="1" si="211"/>
        <v>3089</v>
      </c>
      <c r="B696" s="2" t="str">
        <f t="shared" ca="1" si="212"/>
        <v>fun3010+79</v>
      </c>
      <c r="C696" s="3" t="str">
        <f ca="1">_xlfn.TEXTJOIN(" ",FALSE,OFFSET(program!$B$2,0,A696,1,M696))</f>
        <v>109 -8</v>
      </c>
      <c r="D696" s="4" t="str">
        <f ca="1">IF($H696="data",".dat "&amp;Y696,
IF($H696="str",".str "&amp;_xlfn.TEXTJOIN(" ",FALSE,OFFSET(program!$B$2,0,A696+1,1,M696-1)),
IF(O696&lt;&gt;0,"LD"&amp;O696&amp;"  "&amp;CHOOSE(O696,Y696,Z696)&amp;", "&amp;AA696,
$L696&amp;" "&amp;_xlfn.TEXTJOIN(", ",TRUE,$Y696:$AA696)
)))</f>
        <v>SP+  -8</v>
      </c>
      <c r="E696" s="19" t="b">
        <f t="shared" ca="1" si="213"/>
        <v>1</v>
      </c>
      <c r="F696" s="5" t="str">
        <f t="shared" ca="1" si="214"/>
        <v>fun3010</v>
      </c>
      <c r="G696" s="5">
        <f t="shared" ca="1" si="215"/>
        <v>3010</v>
      </c>
      <c r="H696" s="5" t="str">
        <f t="shared" si="216"/>
        <v>code</v>
      </c>
      <c r="I696" s="13" t="b">
        <f t="shared" si="217"/>
        <v>0</v>
      </c>
      <c r="J696" s="6">
        <f ca="1">OFFSET(program!$B$2,0,disasm!A696)</f>
        <v>109</v>
      </c>
      <c r="K696" s="7">
        <f t="shared" ca="1" si="218"/>
        <v>9</v>
      </c>
      <c r="L696" s="7" t="str">
        <f t="shared" ca="1" si="219"/>
        <v xml:space="preserve">SP+ </v>
      </c>
      <c r="M696" s="7">
        <f t="shared" ca="1" si="220"/>
        <v>2</v>
      </c>
      <c r="N696" s="7">
        <f t="shared" ca="1" si="221"/>
        <v>1</v>
      </c>
      <c r="O696" s="7">
        <f t="shared" ca="1" si="222"/>
        <v>0</v>
      </c>
      <c r="P696" s="8">
        <f t="shared" ca="1" si="223"/>
        <v>1</v>
      </c>
      <c r="Q696" s="8" t="str">
        <f t="shared" ca="1" si="224"/>
        <v/>
      </c>
      <c r="R696" s="8" t="str">
        <f t="shared" ca="1" si="225"/>
        <v/>
      </c>
      <c r="S696" s="8" t="str">
        <f t="shared" ca="1" si="226"/>
        <v>num</v>
      </c>
      <c r="T696" s="8" t="str">
        <f t="shared" ca="1" si="227"/>
        <v/>
      </c>
      <c r="U696" s="8" t="str">
        <f t="shared" ca="1" si="228"/>
        <v/>
      </c>
      <c r="V696" s="7">
        <f ca="1">IF(P696="","",OFFSET(program!$B$2,0,disasm!$A696+COLUMN()-COLUMN($V696)+IF($I696,0,1)))</f>
        <v>-8</v>
      </c>
      <c r="W696" s="7" t="str">
        <f ca="1">IF(Q696="","",OFFSET(program!$B$2,0,disasm!$A696+COLUMN()-COLUMN($V696)+IF($I696,0,1)))</f>
        <v/>
      </c>
      <c r="X696" s="7" t="str">
        <f ca="1">IF(R696="","",OFFSET(program!$B$2,0,disasm!$A696+COLUMN()-COLUMN($V696)+IF($I696,0,1)))</f>
        <v/>
      </c>
      <c r="Y696" s="3" t="str">
        <f t="shared" ca="1" si="229"/>
        <v>-8</v>
      </c>
      <c r="Z696" s="3" t="str">
        <f t="shared" ca="1" si="230"/>
        <v/>
      </c>
      <c r="AA696" s="3" t="str">
        <f t="shared" ca="1" si="231"/>
        <v/>
      </c>
      <c r="AB696" s="3" t="str">
        <f ca="1">" "
&amp;AF696
&amp;IF(AND(OR(K696=5,K696=6),MOD(INT(J696/1000),10)=1)," A2","")
&amp;IF(AND(NOT(I696),J696=109,OFFSET(program!$B$2,0,disasm!$A696+1)&gt;0,NOT(ISNUMBER(FIND(" A1 "," "&amp;AF696&amp;" "))))," AUTOLABEL","")
&amp;" "</f>
        <v xml:space="preserve">  </v>
      </c>
    </row>
    <row r="697" spans="1:32" x14ac:dyDescent="0.2">
      <c r="A697" s="1">
        <f t="shared" ca="1" si="211"/>
        <v>3091</v>
      </c>
      <c r="B697" s="2" t="str">
        <f t="shared" ca="1" si="212"/>
        <v>fun3010+81</v>
      </c>
      <c r="C697" s="3" t="str">
        <f ca="1">_xlfn.TEXTJOIN(" ",FALSE,OFFSET(program!$B$2,0,A697,1,M697))</f>
        <v>2106 0 0</v>
      </c>
      <c r="D697" s="4" t="str">
        <f ca="1">IF($H697="data",".dat "&amp;Y697,
IF($H697="str",".str "&amp;_xlfn.TEXTJOIN(" ",FALSE,OFFSET(program!$B$2,0,A697+1,1,M697-1)),
IF(O697&lt;&gt;0,"LD"&amp;O697&amp;"  "&amp;CHOOSE(O697,Y697,Z697)&amp;", "&amp;AA697,
$L697&amp;" "&amp;_xlfn.TEXTJOIN(", ",TRUE,$Y697:$AA697)
)))</f>
        <v>J=0  0, [SP+0]</v>
      </c>
      <c r="E697" s="19" t="b">
        <f t="shared" ca="1" si="213"/>
        <v>1</v>
      </c>
      <c r="F697" s="5" t="str">
        <f t="shared" ca="1" si="214"/>
        <v>fun3010</v>
      </c>
      <c r="G697" s="5">
        <f t="shared" ca="1" si="215"/>
        <v>3010</v>
      </c>
      <c r="H697" s="5" t="str">
        <f t="shared" si="216"/>
        <v>code</v>
      </c>
      <c r="I697" s="13" t="b">
        <f t="shared" si="217"/>
        <v>0</v>
      </c>
      <c r="J697" s="6">
        <f ca="1">OFFSET(program!$B$2,0,disasm!A697)</f>
        <v>2106</v>
      </c>
      <c r="K697" s="7">
        <f t="shared" ca="1" si="218"/>
        <v>6</v>
      </c>
      <c r="L697" s="7" t="str">
        <f t="shared" ca="1" si="219"/>
        <v xml:space="preserve">J=0 </v>
      </c>
      <c r="M697" s="7">
        <f t="shared" ca="1" si="220"/>
        <v>3</v>
      </c>
      <c r="N697" s="7">
        <f t="shared" ca="1" si="221"/>
        <v>2</v>
      </c>
      <c r="O697" s="7">
        <f t="shared" ca="1" si="222"/>
        <v>0</v>
      </c>
      <c r="P697" s="8">
        <f t="shared" ca="1" si="223"/>
        <v>1</v>
      </c>
      <c r="Q697" s="8">
        <f t="shared" ca="1" si="224"/>
        <v>2</v>
      </c>
      <c r="R697" s="8" t="str">
        <f t="shared" ca="1" si="225"/>
        <v/>
      </c>
      <c r="S697" s="8" t="str">
        <f t="shared" ca="1" si="226"/>
        <v>num</v>
      </c>
      <c r="T697" s="8" t="str">
        <f t="shared" ca="1" si="227"/>
        <v>num</v>
      </c>
      <c r="U697" s="8" t="str">
        <f t="shared" ca="1" si="228"/>
        <v/>
      </c>
      <c r="V697" s="7">
        <f ca="1">IF(P697="","",OFFSET(program!$B$2,0,disasm!$A697+COLUMN()-COLUMN($V697)+IF($I697,0,1)))</f>
        <v>0</v>
      </c>
      <c r="W697" s="7">
        <f ca="1">IF(Q697="","",OFFSET(program!$B$2,0,disasm!$A697+COLUMN()-COLUMN($V697)+IF($I697,0,1)))</f>
        <v>0</v>
      </c>
      <c r="X697" s="7" t="str">
        <f ca="1">IF(R697="","",OFFSET(program!$B$2,0,disasm!$A697+COLUMN()-COLUMN($V697)+IF($I697,0,1)))</f>
        <v/>
      </c>
      <c r="Y697" s="3" t="str">
        <f t="shared" ca="1" si="229"/>
        <v>0</v>
      </c>
      <c r="Z697" s="3" t="str">
        <f t="shared" ca="1" si="230"/>
        <v>[SP+0]</v>
      </c>
      <c r="AA697" s="3" t="str">
        <f t="shared" ca="1" si="231"/>
        <v/>
      </c>
      <c r="AB697" s="3" t="str">
        <f ca="1">" "
&amp;AF697
&amp;IF(AND(OR(K697=5,K697=6),MOD(INT(J697/1000),10)=1)," A2","")
&amp;IF(AND(NOT(I697),J697=109,OFFSET(program!$B$2,0,disasm!$A697+1)&gt;0,NOT(ISNUMBER(FIND(" A1 "," "&amp;AF697&amp;" "))))," AUTOLABEL","")
&amp;" "</f>
        <v xml:space="preserve">  </v>
      </c>
    </row>
    <row r="698" spans="1:32" x14ac:dyDescent="0.2">
      <c r="A698" s="1">
        <f t="shared" ca="1" si="211"/>
        <v>3094</v>
      </c>
      <c r="B698" s="2" t="str">
        <f t="shared" ca="1" si="212"/>
        <v>instr_buffer</v>
      </c>
      <c r="C698" s="3" t="str">
        <f ca="1">_xlfn.TEXTJOIN(" ",FALSE,OFFSET(program!$B$2,0,A698,1,M698))</f>
        <v>0</v>
      </c>
      <c r="D698" s="4" t="str">
        <f ca="1">IF($H698="data",".dat "&amp;Y698,
IF($H698="str",".str "&amp;_xlfn.TEXTJOIN(" ",FALSE,OFFSET(program!$B$2,0,A698+1,1,M698-1)),
IF(O698&lt;&gt;0,"LD"&amp;O698&amp;"  "&amp;CHOOSE(O698,Y698,Z698)&amp;", "&amp;AA698,
$L698&amp;" "&amp;_xlfn.TEXTJOIN(", ",TRUE,$Y698:$AA698)
)))</f>
        <v>.dat 0</v>
      </c>
      <c r="E698" s="19" t="b">
        <f t="shared" ca="1" si="213"/>
        <v>0</v>
      </c>
      <c r="F698" s="5" t="str">
        <f t="shared" si="214"/>
        <v>instr_buffer</v>
      </c>
      <c r="G698" s="5">
        <f t="shared" ca="1" si="215"/>
        <v>3094</v>
      </c>
      <c r="H698" s="5" t="str">
        <f t="shared" si="216"/>
        <v>data</v>
      </c>
      <c r="I698" s="13" t="b">
        <f t="shared" si="217"/>
        <v>1</v>
      </c>
      <c r="J698" s="6">
        <f ca="1">OFFSET(program!$B$2,0,disasm!A698)</f>
        <v>0</v>
      </c>
      <c r="K698" s="7">
        <f t="shared" ca="1" si="218"/>
        <v>0</v>
      </c>
      <c r="L698" s="7" t="e">
        <f t="shared" ca="1" si="219"/>
        <v>#VALUE!</v>
      </c>
      <c r="M698" s="7">
        <f t="shared" si="220"/>
        <v>1</v>
      </c>
      <c r="N698" s="7">
        <f t="shared" si="221"/>
        <v>1</v>
      </c>
      <c r="O698" s="7">
        <f t="shared" si="222"/>
        <v>0</v>
      </c>
      <c r="P698" s="8">
        <f t="shared" si="223"/>
        <v>1</v>
      </c>
      <c r="Q698" s="8" t="str">
        <f t="shared" si="224"/>
        <v/>
      </c>
      <c r="R698" s="8" t="str">
        <f t="shared" si="225"/>
        <v/>
      </c>
      <c r="S698" s="8" t="str">
        <f t="shared" ca="1" si="226"/>
        <v>num</v>
      </c>
      <c r="T698" s="8" t="str">
        <f t="shared" si="227"/>
        <v/>
      </c>
      <c r="U698" s="8" t="str">
        <f t="shared" si="228"/>
        <v/>
      </c>
      <c r="V698" s="7">
        <f ca="1">IF(P698="","",OFFSET(program!$B$2,0,disasm!$A698+COLUMN()-COLUMN($V698)+IF($I698,0,1)))</f>
        <v>0</v>
      </c>
      <c r="W698" s="7" t="str">
        <f ca="1">IF(Q698="","",OFFSET(program!$B$2,0,disasm!$A698+COLUMN()-COLUMN($V698)+IF($I698,0,1)))</f>
        <v/>
      </c>
      <c r="X698" s="7" t="str">
        <f ca="1">IF(R698="","",OFFSET(program!$B$2,0,disasm!$A698+COLUMN()-COLUMN($V698)+IF($I698,0,1)))</f>
        <v/>
      </c>
      <c r="Y698" s="3" t="str">
        <f t="shared" ca="1" si="229"/>
        <v>0</v>
      </c>
      <c r="Z698" s="3" t="str">
        <f t="shared" si="230"/>
        <v/>
      </c>
      <c r="AA698" s="3" t="str">
        <f t="shared" si="231"/>
        <v/>
      </c>
      <c r="AB698" s="3" t="str">
        <f ca="1">" "
&amp;AF698
&amp;IF(AND(OR(K698=5,K698=6),MOD(INT(J698/1000),10)=1)," A2","")
&amp;IF(AND(NOT(I698),J698=109,OFFSET(program!$B$2,0,disasm!$A698+1)&gt;0,NOT(ISNUMBER(FIND(" A1 "," "&amp;AF698&amp;" "))))," AUTOLABEL","")
&amp;" "</f>
        <v xml:space="preserve"> DATA </v>
      </c>
      <c r="AE698" s="29" t="s">
        <v>336</v>
      </c>
      <c r="AF698" s="12" t="s">
        <v>24</v>
      </c>
    </row>
    <row r="699" spans="1:32" x14ac:dyDescent="0.2">
      <c r="A699" s="1">
        <f t="shared" ca="1" si="211"/>
        <v>3095</v>
      </c>
      <c r="B699" s="2" t="str">
        <f t="shared" ca="1" si="212"/>
        <v>instr_buffer+1</v>
      </c>
      <c r="C699" s="3" t="str">
        <f ca="1">_xlfn.TEXTJOIN(" ",FALSE,OFFSET(program!$B$2,0,A699,1,M699))</f>
        <v>0</v>
      </c>
      <c r="D699" s="4" t="str">
        <f ca="1">IF($H699="data",".dat "&amp;Y699,
IF($H699="str",".str "&amp;_xlfn.TEXTJOIN(" ",FALSE,OFFSET(program!$B$2,0,A699+1,1,M699-1)),
IF(O699&lt;&gt;0,"LD"&amp;O699&amp;"  "&amp;CHOOSE(O699,Y699,Z699)&amp;", "&amp;AA699,
$L699&amp;" "&amp;_xlfn.TEXTJOIN(", ",TRUE,$Y699:$AA699)
)))</f>
        <v>.dat 0</v>
      </c>
      <c r="E699" s="19" t="b">
        <f t="shared" ca="1" si="213"/>
        <v>0</v>
      </c>
      <c r="F699" s="5" t="str">
        <f t="shared" ca="1" si="214"/>
        <v>instr_buffer</v>
      </c>
      <c r="G699" s="5">
        <f t="shared" ca="1" si="215"/>
        <v>3094</v>
      </c>
      <c r="H699" s="5" t="str">
        <f t="shared" si="216"/>
        <v>data</v>
      </c>
      <c r="I699" s="13" t="b">
        <f t="shared" si="217"/>
        <v>1</v>
      </c>
      <c r="J699" s="6">
        <f ca="1">OFFSET(program!$B$2,0,disasm!A699)</f>
        <v>0</v>
      </c>
      <c r="K699" s="7">
        <f t="shared" ca="1" si="218"/>
        <v>0</v>
      </c>
      <c r="L699" s="7" t="e">
        <f t="shared" ca="1" si="219"/>
        <v>#VALUE!</v>
      </c>
      <c r="M699" s="7">
        <f t="shared" si="220"/>
        <v>1</v>
      </c>
      <c r="N699" s="7">
        <f t="shared" si="221"/>
        <v>1</v>
      </c>
      <c r="O699" s="7">
        <f t="shared" si="222"/>
        <v>0</v>
      </c>
      <c r="P699" s="8">
        <f t="shared" si="223"/>
        <v>1</v>
      </c>
      <c r="Q699" s="8" t="str">
        <f t="shared" si="224"/>
        <v/>
      </c>
      <c r="R699" s="8" t="str">
        <f t="shared" si="225"/>
        <v/>
      </c>
      <c r="S699" s="8" t="str">
        <f t="shared" ca="1" si="226"/>
        <v>num</v>
      </c>
      <c r="T699" s="8" t="str">
        <f t="shared" si="227"/>
        <v/>
      </c>
      <c r="U699" s="8" t="str">
        <f t="shared" si="228"/>
        <v/>
      </c>
      <c r="V699" s="7">
        <f ca="1">IF(P699="","",OFFSET(program!$B$2,0,disasm!$A699+COLUMN()-COLUMN($V699)+IF($I699,0,1)))</f>
        <v>0</v>
      </c>
      <c r="W699" s="7" t="str">
        <f ca="1">IF(Q699="","",OFFSET(program!$B$2,0,disasm!$A699+COLUMN()-COLUMN($V699)+IF($I699,0,1)))</f>
        <v/>
      </c>
      <c r="X699" s="7" t="str">
        <f ca="1">IF(R699="","",OFFSET(program!$B$2,0,disasm!$A699+COLUMN()-COLUMN($V699)+IF($I699,0,1)))</f>
        <v/>
      </c>
      <c r="Y699" s="3" t="str">
        <f t="shared" ca="1" si="229"/>
        <v>0</v>
      </c>
      <c r="Z699" s="3" t="str">
        <f t="shared" si="230"/>
        <v/>
      </c>
      <c r="AA699" s="3" t="str">
        <f t="shared" si="231"/>
        <v/>
      </c>
      <c r="AB699" s="3" t="str">
        <f ca="1">" "
&amp;AF699
&amp;IF(AND(OR(K699=5,K699=6),MOD(INT(J699/1000),10)=1)," A2","")
&amp;IF(AND(NOT(I699),J699=109,OFFSET(program!$B$2,0,disasm!$A699+1)&gt;0,NOT(ISNUMBER(FIND(" A1 "," "&amp;AF699&amp;" "))))," AUTOLABEL","")
&amp;" "</f>
        <v xml:space="preserve">  </v>
      </c>
    </row>
    <row r="700" spans="1:32" x14ac:dyDescent="0.2">
      <c r="A700" s="1">
        <f t="shared" ca="1" si="211"/>
        <v>3096</v>
      </c>
      <c r="B700" s="2" t="str">
        <f t="shared" ca="1" si="212"/>
        <v>instr_buffer+2</v>
      </c>
      <c r="C700" s="3" t="str">
        <f ca="1">_xlfn.TEXTJOIN(" ",FALSE,OFFSET(program!$B$2,0,A700,1,M700))</f>
        <v>0</v>
      </c>
      <c r="D700" s="4" t="str">
        <f ca="1">IF($H700="data",".dat "&amp;Y700,
IF($H700="str",".str "&amp;_xlfn.TEXTJOIN(" ",FALSE,OFFSET(program!$B$2,0,A700+1,1,M700-1)),
IF(O700&lt;&gt;0,"LD"&amp;O700&amp;"  "&amp;CHOOSE(O700,Y700,Z700)&amp;", "&amp;AA700,
$L700&amp;" "&amp;_xlfn.TEXTJOIN(", ",TRUE,$Y700:$AA700)
)))</f>
        <v>.dat 0</v>
      </c>
      <c r="E700" s="19" t="b">
        <f t="shared" ca="1" si="213"/>
        <v>0</v>
      </c>
      <c r="F700" s="5" t="str">
        <f t="shared" ca="1" si="214"/>
        <v>instr_buffer</v>
      </c>
      <c r="G700" s="5">
        <f t="shared" ca="1" si="215"/>
        <v>3094</v>
      </c>
      <c r="H700" s="5" t="str">
        <f t="shared" si="216"/>
        <v>data</v>
      </c>
      <c r="I700" s="13" t="b">
        <f t="shared" si="217"/>
        <v>1</v>
      </c>
      <c r="J700" s="6">
        <f ca="1">OFFSET(program!$B$2,0,disasm!A700)</f>
        <v>0</v>
      </c>
      <c r="K700" s="7">
        <f t="shared" ca="1" si="218"/>
        <v>0</v>
      </c>
      <c r="L700" s="7" t="e">
        <f t="shared" ca="1" si="219"/>
        <v>#VALUE!</v>
      </c>
      <c r="M700" s="7">
        <f t="shared" si="220"/>
        <v>1</v>
      </c>
      <c r="N700" s="7">
        <f t="shared" si="221"/>
        <v>1</v>
      </c>
      <c r="O700" s="7">
        <f t="shared" si="222"/>
        <v>0</v>
      </c>
      <c r="P700" s="8">
        <f t="shared" si="223"/>
        <v>1</v>
      </c>
      <c r="Q700" s="8" t="str">
        <f t="shared" si="224"/>
        <v/>
      </c>
      <c r="R700" s="8" t="str">
        <f t="shared" si="225"/>
        <v/>
      </c>
      <c r="S700" s="8" t="str">
        <f t="shared" ca="1" si="226"/>
        <v>num</v>
      </c>
      <c r="T700" s="8" t="str">
        <f t="shared" si="227"/>
        <v/>
      </c>
      <c r="U700" s="8" t="str">
        <f t="shared" si="228"/>
        <v/>
      </c>
      <c r="V700" s="7">
        <f ca="1">IF(P700="","",OFFSET(program!$B$2,0,disasm!$A700+COLUMN()-COLUMN($V700)+IF($I700,0,1)))</f>
        <v>0</v>
      </c>
      <c r="W700" s="7" t="str">
        <f ca="1">IF(Q700="","",OFFSET(program!$B$2,0,disasm!$A700+COLUMN()-COLUMN($V700)+IF($I700,0,1)))</f>
        <v/>
      </c>
      <c r="X700" s="7" t="str">
        <f ca="1">IF(R700="","",OFFSET(program!$B$2,0,disasm!$A700+COLUMN()-COLUMN($V700)+IF($I700,0,1)))</f>
        <v/>
      </c>
      <c r="Y700" s="3" t="str">
        <f t="shared" ca="1" si="229"/>
        <v>0</v>
      </c>
      <c r="Z700" s="3" t="str">
        <f t="shared" si="230"/>
        <v/>
      </c>
      <c r="AA700" s="3" t="str">
        <f t="shared" si="231"/>
        <v/>
      </c>
      <c r="AB700" s="3" t="str">
        <f ca="1">" "
&amp;AF700
&amp;IF(AND(OR(K700=5,K700=6),MOD(INT(J700/1000),10)=1)," A2","")
&amp;IF(AND(NOT(I700),J700=109,OFFSET(program!$B$2,0,disasm!$A700+1)&gt;0,NOT(ISNUMBER(FIND(" A1 "," "&amp;AF700&amp;" "))))," AUTOLABEL","")
&amp;" "</f>
        <v xml:space="preserve">  </v>
      </c>
    </row>
    <row r="701" spans="1:32" x14ac:dyDescent="0.2">
      <c r="A701" s="1">
        <f t="shared" ca="1" si="211"/>
        <v>3097</v>
      </c>
      <c r="B701" s="2" t="str">
        <f t="shared" ca="1" si="212"/>
        <v>instr_buffer+3</v>
      </c>
      <c r="C701" s="3" t="str">
        <f ca="1">_xlfn.TEXTJOIN(" ",FALSE,OFFSET(program!$B$2,0,A701,1,M701))</f>
        <v>0</v>
      </c>
      <c r="D701" s="4" t="str">
        <f ca="1">IF($H701="data",".dat "&amp;Y701,
IF($H701="str",".str "&amp;_xlfn.TEXTJOIN(" ",FALSE,OFFSET(program!$B$2,0,A701+1,1,M701-1)),
IF(O701&lt;&gt;0,"LD"&amp;O701&amp;"  "&amp;CHOOSE(O701,Y701,Z701)&amp;", "&amp;AA701,
$L701&amp;" "&amp;_xlfn.TEXTJOIN(", ",TRUE,$Y701:$AA701)
)))</f>
        <v>.dat 0</v>
      </c>
      <c r="E701" s="19" t="b">
        <f t="shared" ca="1" si="213"/>
        <v>0</v>
      </c>
      <c r="F701" s="5" t="str">
        <f t="shared" ca="1" si="214"/>
        <v>instr_buffer</v>
      </c>
      <c r="G701" s="5">
        <f t="shared" ca="1" si="215"/>
        <v>3094</v>
      </c>
      <c r="H701" s="5" t="str">
        <f t="shared" si="216"/>
        <v>data</v>
      </c>
      <c r="I701" s="13" t="b">
        <f t="shared" si="217"/>
        <v>1</v>
      </c>
      <c r="J701" s="6">
        <f ca="1">OFFSET(program!$B$2,0,disasm!A701)</f>
        <v>0</v>
      </c>
      <c r="K701" s="7">
        <f t="shared" ca="1" si="218"/>
        <v>0</v>
      </c>
      <c r="L701" s="7" t="e">
        <f t="shared" ca="1" si="219"/>
        <v>#VALUE!</v>
      </c>
      <c r="M701" s="7">
        <f t="shared" si="220"/>
        <v>1</v>
      </c>
      <c r="N701" s="7">
        <f t="shared" si="221"/>
        <v>1</v>
      </c>
      <c r="O701" s="7">
        <f t="shared" si="222"/>
        <v>0</v>
      </c>
      <c r="P701" s="8">
        <f t="shared" si="223"/>
        <v>1</v>
      </c>
      <c r="Q701" s="8" t="str">
        <f t="shared" si="224"/>
        <v/>
      </c>
      <c r="R701" s="8" t="str">
        <f t="shared" si="225"/>
        <v/>
      </c>
      <c r="S701" s="8" t="str">
        <f t="shared" ca="1" si="226"/>
        <v>num</v>
      </c>
      <c r="T701" s="8" t="str">
        <f t="shared" si="227"/>
        <v/>
      </c>
      <c r="U701" s="8" t="str">
        <f t="shared" si="228"/>
        <v/>
      </c>
      <c r="V701" s="7">
        <f ca="1">IF(P701="","",OFFSET(program!$B$2,0,disasm!$A701+COLUMN()-COLUMN($V701)+IF($I701,0,1)))</f>
        <v>0</v>
      </c>
      <c r="W701" s="7" t="str">
        <f ca="1">IF(Q701="","",OFFSET(program!$B$2,0,disasm!$A701+COLUMN()-COLUMN($V701)+IF($I701,0,1)))</f>
        <v/>
      </c>
      <c r="X701" s="7" t="str">
        <f ca="1">IF(R701="","",OFFSET(program!$B$2,0,disasm!$A701+COLUMN()-COLUMN($V701)+IF($I701,0,1)))</f>
        <v/>
      </c>
      <c r="Y701" s="3" t="str">
        <f t="shared" ca="1" si="229"/>
        <v>0</v>
      </c>
      <c r="Z701" s="3" t="str">
        <f t="shared" si="230"/>
        <v/>
      </c>
      <c r="AA701" s="3" t="str">
        <f t="shared" si="231"/>
        <v/>
      </c>
      <c r="AB701" s="3" t="str">
        <f ca="1">" "
&amp;AF701
&amp;IF(AND(OR(K701=5,K701=6),MOD(INT(J701/1000),10)=1)," A2","")
&amp;IF(AND(NOT(I701),J701=109,OFFSET(program!$B$2,0,disasm!$A701+1)&gt;0,NOT(ISNUMBER(FIND(" A1 "," "&amp;AF701&amp;" "))))," AUTOLABEL","")
&amp;" "</f>
        <v xml:space="preserve">  </v>
      </c>
    </row>
    <row r="702" spans="1:32" x14ac:dyDescent="0.2">
      <c r="A702" s="1">
        <f t="shared" ca="1" si="211"/>
        <v>3098</v>
      </c>
      <c r="B702" s="2" t="str">
        <f t="shared" ca="1" si="212"/>
        <v>instr_buffer+4</v>
      </c>
      <c r="C702" s="3" t="str">
        <f ca="1">_xlfn.TEXTJOIN(" ",FALSE,OFFSET(program!$B$2,0,A702,1,M702))</f>
        <v>0</v>
      </c>
      <c r="D702" s="4" t="str">
        <f ca="1">IF($H702="data",".dat "&amp;Y702,
IF($H702="str",".str "&amp;_xlfn.TEXTJOIN(" ",FALSE,OFFSET(program!$B$2,0,A702+1,1,M702-1)),
IF(O702&lt;&gt;0,"LD"&amp;O702&amp;"  "&amp;CHOOSE(O702,Y702,Z702)&amp;", "&amp;AA702,
$L702&amp;" "&amp;_xlfn.TEXTJOIN(", ",TRUE,$Y702:$AA702)
)))</f>
        <v>.dat 0</v>
      </c>
      <c r="E702" s="19" t="b">
        <f t="shared" ca="1" si="213"/>
        <v>0</v>
      </c>
      <c r="F702" s="5" t="str">
        <f t="shared" ca="1" si="214"/>
        <v>instr_buffer</v>
      </c>
      <c r="G702" s="5">
        <f t="shared" ca="1" si="215"/>
        <v>3094</v>
      </c>
      <c r="H702" s="5" t="str">
        <f t="shared" si="216"/>
        <v>data</v>
      </c>
      <c r="I702" s="13" t="b">
        <f t="shared" si="217"/>
        <v>1</v>
      </c>
      <c r="J702" s="6">
        <f ca="1">OFFSET(program!$B$2,0,disasm!A702)</f>
        <v>0</v>
      </c>
      <c r="K702" s="7">
        <f t="shared" ca="1" si="218"/>
        <v>0</v>
      </c>
      <c r="L702" s="7" t="e">
        <f t="shared" ca="1" si="219"/>
        <v>#VALUE!</v>
      </c>
      <c r="M702" s="7">
        <f t="shared" si="220"/>
        <v>1</v>
      </c>
      <c r="N702" s="7">
        <f t="shared" si="221"/>
        <v>1</v>
      </c>
      <c r="O702" s="7">
        <f t="shared" si="222"/>
        <v>0</v>
      </c>
      <c r="P702" s="8">
        <f t="shared" si="223"/>
        <v>1</v>
      </c>
      <c r="Q702" s="8" t="str">
        <f t="shared" si="224"/>
        <v/>
      </c>
      <c r="R702" s="8" t="str">
        <f t="shared" si="225"/>
        <v/>
      </c>
      <c r="S702" s="8" t="str">
        <f t="shared" ca="1" si="226"/>
        <v>num</v>
      </c>
      <c r="T702" s="8" t="str">
        <f t="shared" si="227"/>
        <v/>
      </c>
      <c r="U702" s="8" t="str">
        <f t="shared" si="228"/>
        <v/>
      </c>
      <c r="V702" s="7">
        <f ca="1">IF(P702="","",OFFSET(program!$B$2,0,disasm!$A702+COLUMN()-COLUMN($V702)+IF($I702,0,1)))</f>
        <v>0</v>
      </c>
      <c r="W702" s="7" t="str">
        <f ca="1">IF(Q702="","",OFFSET(program!$B$2,0,disasm!$A702+COLUMN()-COLUMN($V702)+IF($I702,0,1)))</f>
        <v/>
      </c>
      <c r="X702" s="7" t="str">
        <f ca="1">IF(R702="","",OFFSET(program!$B$2,0,disasm!$A702+COLUMN()-COLUMN($V702)+IF($I702,0,1)))</f>
        <v/>
      </c>
      <c r="Y702" s="3" t="str">
        <f t="shared" ca="1" si="229"/>
        <v>0</v>
      </c>
      <c r="Z702" s="3" t="str">
        <f t="shared" si="230"/>
        <v/>
      </c>
      <c r="AA702" s="3" t="str">
        <f t="shared" si="231"/>
        <v/>
      </c>
      <c r="AB702" s="3" t="str">
        <f ca="1">" "
&amp;AF702
&amp;IF(AND(OR(K702=5,K702=6),MOD(INT(J702/1000),10)=1)," A2","")
&amp;IF(AND(NOT(I702),J702=109,OFFSET(program!$B$2,0,disasm!$A702+1)&gt;0,NOT(ISNUMBER(FIND(" A1 "," "&amp;AF702&amp;" "))))," AUTOLABEL","")
&amp;" "</f>
        <v xml:space="preserve">  </v>
      </c>
    </row>
    <row r="703" spans="1:32" x14ac:dyDescent="0.2">
      <c r="A703" s="1">
        <f t="shared" ca="1" si="211"/>
        <v>3099</v>
      </c>
      <c r="B703" s="2" t="str">
        <f t="shared" ca="1" si="212"/>
        <v>instr_buffer+5</v>
      </c>
      <c r="C703" s="3" t="str">
        <f ca="1">_xlfn.TEXTJOIN(" ",FALSE,OFFSET(program!$B$2,0,A703,1,M703))</f>
        <v>0</v>
      </c>
      <c r="D703" s="4" t="str">
        <f ca="1">IF($H703="data",".dat "&amp;Y703,
IF($H703="str",".str "&amp;_xlfn.TEXTJOIN(" ",FALSE,OFFSET(program!$B$2,0,A703+1,1,M703-1)),
IF(O703&lt;&gt;0,"LD"&amp;O703&amp;"  "&amp;CHOOSE(O703,Y703,Z703)&amp;", "&amp;AA703,
$L703&amp;" "&amp;_xlfn.TEXTJOIN(", ",TRUE,$Y703:$AA703)
)))</f>
        <v>.dat 0</v>
      </c>
      <c r="E703" s="19" t="b">
        <f t="shared" ca="1" si="213"/>
        <v>0</v>
      </c>
      <c r="F703" s="5" t="str">
        <f t="shared" ca="1" si="214"/>
        <v>instr_buffer</v>
      </c>
      <c r="G703" s="5">
        <f t="shared" ca="1" si="215"/>
        <v>3094</v>
      </c>
      <c r="H703" s="5" t="str">
        <f t="shared" si="216"/>
        <v>data</v>
      </c>
      <c r="I703" s="13" t="b">
        <f t="shared" si="217"/>
        <v>1</v>
      </c>
      <c r="J703" s="6">
        <f ca="1">OFFSET(program!$B$2,0,disasm!A703)</f>
        <v>0</v>
      </c>
      <c r="K703" s="7">
        <f t="shared" ca="1" si="218"/>
        <v>0</v>
      </c>
      <c r="L703" s="7" t="e">
        <f t="shared" ca="1" si="219"/>
        <v>#VALUE!</v>
      </c>
      <c r="M703" s="7">
        <f t="shared" si="220"/>
        <v>1</v>
      </c>
      <c r="N703" s="7">
        <f t="shared" si="221"/>
        <v>1</v>
      </c>
      <c r="O703" s="7">
        <f t="shared" si="222"/>
        <v>0</v>
      </c>
      <c r="P703" s="8">
        <f t="shared" si="223"/>
        <v>1</v>
      </c>
      <c r="Q703" s="8" t="str">
        <f t="shared" si="224"/>
        <v/>
      </c>
      <c r="R703" s="8" t="str">
        <f t="shared" si="225"/>
        <v/>
      </c>
      <c r="S703" s="8" t="str">
        <f t="shared" ca="1" si="226"/>
        <v>num</v>
      </c>
      <c r="T703" s="8" t="str">
        <f t="shared" si="227"/>
        <v/>
      </c>
      <c r="U703" s="8" t="str">
        <f t="shared" si="228"/>
        <v/>
      </c>
      <c r="V703" s="7">
        <f ca="1">IF(P703="","",OFFSET(program!$B$2,0,disasm!$A703+COLUMN()-COLUMN($V703)+IF($I703,0,1)))</f>
        <v>0</v>
      </c>
      <c r="W703" s="7" t="str">
        <f ca="1">IF(Q703="","",OFFSET(program!$B$2,0,disasm!$A703+COLUMN()-COLUMN($V703)+IF($I703,0,1)))</f>
        <v/>
      </c>
      <c r="X703" s="7" t="str">
        <f ca="1">IF(R703="","",OFFSET(program!$B$2,0,disasm!$A703+COLUMN()-COLUMN($V703)+IF($I703,0,1)))</f>
        <v/>
      </c>
      <c r="Y703" s="3" t="str">
        <f t="shared" ca="1" si="229"/>
        <v>0</v>
      </c>
      <c r="Z703" s="3" t="str">
        <f t="shared" si="230"/>
        <v/>
      </c>
      <c r="AA703" s="3" t="str">
        <f t="shared" si="231"/>
        <v/>
      </c>
      <c r="AB703" s="3" t="str">
        <f ca="1">" "
&amp;AF703
&amp;IF(AND(OR(K703=5,K703=6),MOD(INT(J703/1000),10)=1)," A2","")
&amp;IF(AND(NOT(I703),J703=109,OFFSET(program!$B$2,0,disasm!$A703+1)&gt;0,NOT(ISNUMBER(FIND(" A1 "," "&amp;AF703&amp;" "))))," AUTOLABEL","")
&amp;" "</f>
        <v xml:space="preserve">  </v>
      </c>
    </row>
    <row r="704" spans="1:32" x14ac:dyDescent="0.2">
      <c r="A704" s="1">
        <f t="shared" ca="1" si="211"/>
        <v>3100</v>
      </c>
      <c r="B704" s="2" t="str">
        <f t="shared" ca="1" si="212"/>
        <v>instr_buffer+6</v>
      </c>
      <c r="C704" s="3" t="str">
        <f ca="1">_xlfn.TEXTJOIN(" ",FALSE,OFFSET(program!$B$2,0,A704,1,M704))</f>
        <v>0</v>
      </c>
      <c r="D704" s="4" t="str">
        <f ca="1">IF($H704="data",".dat "&amp;Y704,
IF($H704="str",".str "&amp;_xlfn.TEXTJOIN(" ",FALSE,OFFSET(program!$B$2,0,A704+1,1,M704-1)),
IF(O704&lt;&gt;0,"LD"&amp;O704&amp;"  "&amp;CHOOSE(O704,Y704,Z704)&amp;", "&amp;AA704,
$L704&amp;" "&amp;_xlfn.TEXTJOIN(", ",TRUE,$Y704:$AA704)
)))</f>
        <v>.dat 0</v>
      </c>
      <c r="E704" s="19" t="b">
        <f t="shared" ca="1" si="213"/>
        <v>0</v>
      </c>
      <c r="F704" s="5" t="str">
        <f t="shared" ca="1" si="214"/>
        <v>instr_buffer</v>
      </c>
      <c r="G704" s="5">
        <f t="shared" ca="1" si="215"/>
        <v>3094</v>
      </c>
      <c r="H704" s="5" t="str">
        <f t="shared" si="216"/>
        <v>data</v>
      </c>
      <c r="I704" s="13" t="b">
        <f t="shared" si="217"/>
        <v>1</v>
      </c>
      <c r="J704" s="6">
        <f ca="1">OFFSET(program!$B$2,0,disasm!A704)</f>
        <v>0</v>
      </c>
      <c r="K704" s="7">
        <f t="shared" ca="1" si="218"/>
        <v>0</v>
      </c>
      <c r="L704" s="7" t="e">
        <f t="shared" ca="1" si="219"/>
        <v>#VALUE!</v>
      </c>
      <c r="M704" s="7">
        <f t="shared" si="220"/>
        <v>1</v>
      </c>
      <c r="N704" s="7">
        <f t="shared" si="221"/>
        <v>1</v>
      </c>
      <c r="O704" s="7">
        <f t="shared" si="222"/>
        <v>0</v>
      </c>
      <c r="P704" s="8">
        <f t="shared" si="223"/>
        <v>1</v>
      </c>
      <c r="Q704" s="8" t="str">
        <f t="shared" si="224"/>
        <v/>
      </c>
      <c r="R704" s="8" t="str">
        <f t="shared" si="225"/>
        <v/>
      </c>
      <c r="S704" s="8" t="str">
        <f t="shared" ca="1" si="226"/>
        <v>num</v>
      </c>
      <c r="T704" s="8" t="str">
        <f t="shared" si="227"/>
        <v/>
      </c>
      <c r="U704" s="8" t="str">
        <f t="shared" si="228"/>
        <v/>
      </c>
      <c r="V704" s="7">
        <f ca="1">IF(P704="","",OFFSET(program!$B$2,0,disasm!$A704+COLUMN()-COLUMN($V704)+IF($I704,0,1)))</f>
        <v>0</v>
      </c>
      <c r="W704" s="7" t="str">
        <f ca="1">IF(Q704="","",OFFSET(program!$B$2,0,disasm!$A704+COLUMN()-COLUMN($V704)+IF($I704,0,1)))</f>
        <v/>
      </c>
      <c r="X704" s="7" t="str">
        <f ca="1">IF(R704="","",OFFSET(program!$B$2,0,disasm!$A704+COLUMN()-COLUMN($V704)+IF($I704,0,1)))</f>
        <v/>
      </c>
      <c r="Y704" s="3" t="str">
        <f t="shared" ca="1" si="229"/>
        <v>0</v>
      </c>
      <c r="Z704" s="3" t="str">
        <f t="shared" si="230"/>
        <v/>
      </c>
      <c r="AA704" s="3" t="str">
        <f t="shared" si="231"/>
        <v/>
      </c>
      <c r="AB704" s="3" t="str">
        <f ca="1">" "
&amp;AF704
&amp;IF(AND(OR(K704=5,K704=6),MOD(INT(J704/1000),10)=1)," A2","")
&amp;IF(AND(NOT(I704),J704=109,OFFSET(program!$B$2,0,disasm!$A704+1)&gt;0,NOT(ISNUMBER(FIND(" A1 "," "&amp;AF704&amp;" "))))," AUTOLABEL","")
&amp;" "</f>
        <v xml:space="preserve">  </v>
      </c>
    </row>
    <row r="705" spans="1:28" x14ac:dyDescent="0.2">
      <c r="A705" s="1">
        <f t="shared" ca="1" si="211"/>
        <v>3101</v>
      </c>
      <c r="B705" s="2" t="str">
        <f t="shared" ca="1" si="212"/>
        <v>instr_buffer+7</v>
      </c>
      <c r="C705" s="3" t="str">
        <f ca="1">_xlfn.TEXTJOIN(" ",FALSE,OFFSET(program!$B$2,0,A705,1,M705))</f>
        <v>0</v>
      </c>
      <c r="D705" s="4" t="str">
        <f ca="1">IF($H705="data",".dat "&amp;Y705,
IF($H705="str",".str "&amp;_xlfn.TEXTJOIN(" ",FALSE,OFFSET(program!$B$2,0,A705+1,1,M705-1)),
IF(O705&lt;&gt;0,"LD"&amp;O705&amp;"  "&amp;CHOOSE(O705,Y705,Z705)&amp;", "&amp;AA705,
$L705&amp;" "&amp;_xlfn.TEXTJOIN(", ",TRUE,$Y705:$AA705)
)))</f>
        <v>.dat 0</v>
      </c>
      <c r="E705" s="19" t="b">
        <f t="shared" ca="1" si="213"/>
        <v>0</v>
      </c>
      <c r="F705" s="5" t="str">
        <f t="shared" ca="1" si="214"/>
        <v>instr_buffer</v>
      </c>
      <c r="G705" s="5">
        <f t="shared" ca="1" si="215"/>
        <v>3094</v>
      </c>
      <c r="H705" s="5" t="str">
        <f t="shared" si="216"/>
        <v>data</v>
      </c>
      <c r="I705" s="13" t="b">
        <f t="shared" si="217"/>
        <v>1</v>
      </c>
      <c r="J705" s="6">
        <f ca="1">OFFSET(program!$B$2,0,disasm!A705)</f>
        <v>0</v>
      </c>
      <c r="K705" s="7">
        <f t="shared" ca="1" si="218"/>
        <v>0</v>
      </c>
      <c r="L705" s="7" t="e">
        <f t="shared" ca="1" si="219"/>
        <v>#VALUE!</v>
      </c>
      <c r="M705" s="7">
        <f t="shared" si="220"/>
        <v>1</v>
      </c>
      <c r="N705" s="7">
        <f t="shared" si="221"/>
        <v>1</v>
      </c>
      <c r="O705" s="7">
        <f t="shared" si="222"/>
        <v>0</v>
      </c>
      <c r="P705" s="8">
        <f t="shared" si="223"/>
        <v>1</v>
      </c>
      <c r="Q705" s="8" t="str">
        <f t="shared" si="224"/>
        <v/>
      </c>
      <c r="R705" s="8" t="str">
        <f t="shared" si="225"/>
        <v/>
      </c>
      <c r="S705" s="8" t="str">
        <f t="shared" ca="1" si="226"/>
        <v>num</v>
      </c>
      <c r="T705" s="8" t="str">
        <f t="shared" si="227"/>
        <v/>
      </c>
      <c r="U705" s="8" t="str">
        <f t="shared" si="228"/>
        <v/>
      </c>
      <c r="V705" s="7">
        <f ca="1">IF(P705="","",OFFSET(program!$B$2,0,disasm!$A705+COLUMN()-COLUMN($V705)+IF($I705,0,1)))</f>
        <v>0</v>
      </c>
      <c r="W705" s="7" t="str">
        <f ca="1">IF(Q705="","",OFFSET(program!$B$2,0,disasm!$A705+COLUMN()-COLUMN($V705)+IF($I705,0,1)))</f>
        <v/>
      </c>
      <c r="X705" s="7" t="str">
        <f ca="1">IF(R705="","",OFFSET(program!$B$2,0,disasm!$A705+COLUMN()-COLUMN($V705)+IF($I705,0,1)))</f>
        <v/>
      </c>
      <c r="Y705" s="3" t="str">
        <f t="shared" ca="1" si="229"/>
        <v>0</v>
      </c>
      <c r="Z705" s="3" t="str">
        <f t="shared" si="230"/>
        <v/>
      </c>
      <c r="AA705" s="3" t="str">
        <f t="shared" si="231"/>
        <v/>
      </c>
      <c r="AB705" s="3" t="str">
        <f ca="1">" "
&amp;AF705
&amp;IF(AND(OR(K705=5,K705=6),MOD(INT(J705/1000),10)=1)," A2","")
&amp;IF(AND(NOT(I705),J705=109,OFFSET(program!$B$2,0,disasm!$A705+1)&gt;0,NOT(ISNUMBER(FIND(" A1 "," "&amp;AF705&amp;" "))))," AUTOLABEL","")
&amp;" "</f>
        <v xml:space="preserve">  </v>
      </c>
    </row>
    <row r="706" spans="1:28" x14ac:dyDescent="0.2">
      <c r="A706" s="1">
        <f t="shared" ca="1" si="211"/>
        <v>3102</v>
      </c>
      <c r="B706" s="2" t="str">
        <f t="shared" ca="1" si="212"/>
        <v>instr_buffer+8</v>
      </c>
      <c r="C706" s="3" t="str">
        <f ca="1">_xlfn.TEXTJOIN(" ",FALSE,OFFSET(program!$B$2,0,A706,1,M706))</f>
        <v>0</v>
      </c>
      <c r="D706" s="4" t="str">
        <f ca="1">IF($H706="data",".dat "&amp;Y706,
IF($H706="str",".str "&amp;_xlfn.TEXTJOIN(" ",FALSE,OFFSET(program!$B$2,0,A706+1,1,M706-1)),
IF(O706&lt;&gt;0,"LD"&amp;O706&amp;"  "&amp;CHOOSE(O706,Y706,Z706)&amp;", "&amp;AA706,
$L706&amp;" "&amp;_xlfn.TEXTJOIN(", ",TRUE,$Y706:$AA706)
)))</f>
        <v>.dat 0</v>
      </c>
      <c r="E706" s="19" t="b">
        <f t="shared" ca="1" si="213"/>
        <v>0</v>
      </c>
      <c r="F706" s="5" t="str">
        <f t="shared" ca="1" si="214"/>
        <v>instr_buffer</v>
      </c>
      <c r="G706" s="5">
        <f t="shared" ca="1" si="215"/>
        <v>3094</v>
      </c>
      <c r="H706" s="5" t="str">
        <f t="shared" si="216"/>
        <v>data</v>
      </c>
      <c r="I706" s="13" t="b">
        <f t="shared" si="217"/>
        <v>1</v>
      </c>
      <c r="J706" s="6">
        <f ca="1">OFFSET(program!$B$2,0,disasm!A706)</f>
        <v>0</v>
      </c>
      <c r="K706" s="7">
        <f t="shared" ca="1" si="218"/>
        <v>0</v>
      </c>
      <c r="L706" s="7" t="e">
        <f t="shared" ca="1" si="219"/>
        <v>#VALUE!</v>
      </c>
      <c r="M706" s="7">
        <f t="shared" si="220"/>
        <v>1</v>
      </c>
      <c r="N706" s="7">
        <f t="shared" si="221"/>
        <v>1</v>
      </c>
      <c r="O706" s="7">
        <f t="shared" si="222"/>
        <v>0</v>
      </c>
      <c r="P706" s="8">
        <f t="shared" si="223"/>
        <v>1</v>
      </c>
      <c r="Q706" s="8" t="str">
        <f t="shared" si="224"/>
        <v/>
      </c>
      <c r="R706" s="8" t="str">
        <f t="shared" si="225"/>
        <v/>
      </c>
      <c r="S706" s="8" t="str">
        <f t="shared" ca="1" si="226"/>
        <v>num</v>
      </c>
      <c r="T706" s="8" t="str">
        <f t="shared" si="227"/>
        <v/>
      </c>
      <c r="U706" s="8" t="str">
        <f t="shared" si="228"/>
        <v/>
      </c>
      <c r="V706" s="7">
        <f ca="1">IF(P706="","",OFFSET(program!$B$2,0,disasm!$A706+COLUMN()-COLUMN($V706)+IF($I706,0,1)))</f>
        <v>0</v>
      </c>
      <c r="W706" s="7" t="str">
        <f ca="1">IF(Q706="","",OFFSET(program!$B$2,0,disasm!$A706+COLUMN()-COLUMN($V706)+IF($I706,0,1)))</f>
        <v/>
      </c>
      <c r="X706" s="7" t="str">
        <f ca="1">IF(R706="","",OFFSET(program!$B$2,0,disasm!$A706+COLUMN()-COLUMN($V706)+IF($I706,0,1)))</f>
        <v/>
      </c>
      <c r="Y706" s="3" t="str">
        <f t="shared" ca="1" si="229"/>
        <v>0</v>
      </c>
      <c r="Z706" s="3" t="str">
        <f t="shared" si="230"/>
        <v/>
      </c>
      <c r="AA706" s="3" t="str">
        <f t="shared" si="231"/>
        <v/>
      </c>
      <c r="AB706" s="3" t="str">
        <f ca="1">" "
&amp;AF706
&amp;IF(AND(OR(K706=5,K706=6),MOD(INT(J706/1000),10)=1)," A2","")
&amp;IF(AND(NOT(I706),J706=109,OFFSET(program!$B$2,0,disasm!$A706+1)&gt;0,NOT(ISNUMBER(FIND(" A1 "," "&amp;AF706&amp;" "))))," AUTOLABEL","")
&amp;" "</f>
        <v xml:space="preserve">  </v>
      </c>
    </row>
    <row r="707" spans="1:28" x14ac:dyDescent="0.2">
      <c r="A707" s="1">
        <f t="shared" ref="A707:A770" ca="1" si="232">A706+M706</f>
        <v>3103</v>
      </c>
      <c r="B707" s="2" t="str">
        <f t="shared" ref="B707:B770" ca="1" si="233">$F707
&amp;IF(ISBLANK(AC707),
    IF($A707=$G707,
        "",
        "+"&amp;$A707-$G707
    ),
    "."&amp;AC707
)</f>
        <v>instr_buffer+9</v>
      </c>
      <c r="C707" s="3" t="str">
        <f ca="1">_xlfn.TEXTJOIN(" ",FALSE,OFFSET(program!$B$2,0,A707,1,M707))</f>
        <v>0</v>
      </c>
      <c r="D707" s="4" t="str">
        <f ca="1">IF($H707="data",".dat "&amp;Y707,
IF($H707="str",".str "&amp;_xlfn.TEXTJOIN(" ",FALSE,OFFSET(program!$B$2,0,A707+1,1,M707-1)),
IF(O707&lt;&gt;0,"LD"&amp;O707&amp;"  "&amp;CHOOSE(O707,Y707,Z707)&amp;", "&amp;AA707,
$L707&amp;" "&amp;_xlfn.TEXTJOIN(", ",TRUE,$Y707:$AA707)
)))</f>
        <v>.dat 0</v>
      </c>
      <c r="E707" s="19" t="b">
        <f t="shared" ref="E707:E770" ca="1" si="234">IF(G707&lt;&gt;G706,NOT(E706),E706)</f>
        <v>0</v>
      </c>
      <c r="F707" s="5" t="str">
        <f t="shared" ref="F707:F770" ca="1" si="235">IF(ISBLANK($AE707),
    IF(ISNUMBER(FIND(" AUTOLABEL ",AB707)),IF(I707,"data","fun")&amp;A707,F706),
    $AE707
)</f>
        <v>instr_buffer</v>
      </c>
      <c r="G707" s="5">
        <f t="shared" ref="G707:G770" ca="1" si="236">IF(AND(ISBLANK($AE707),NOT(ISNUMBER(FIND(" AUTOLABEL ",AB707)))),G706,$A707)</f>
        <v>3094</v>
      </c>
      <c r="H707" s="5" t="str">
        <f t="shared" ref="H707:H770" si="237">IF(ISNUMBER(FIND(" STR "," "&amp;AF707&amp;" ")),"str",
IF(ISNUMBER(FIND(" CODE "," "&amp;AF707&amp;" ")),"code",
IF(ISNUMBER(FIND(" DATA "," "&amp;AF707&amp;" ")),"data",
$H706
)))</f>
        <v>data</v>
      </c>
      <c r="I707" s="13" t="b">
        <f t="shared" ref="I707:I770" si="238">H707&lt;&gt;"code"</f>
        <v>1</v>
      </c>
      <c r="J707" s="6">
        <f ca="1">OFFSET(program!$B$2,0,disasm!A707)</f>
        <v>0</v>
      </c>
      <c r="K707" s="7">
        <f t="shared" ref="K707:K770" ca="1" si="239">MOD($J707,100)</f>
        <v>0</v>
      </c>
      <c r="L707" s="7" t="e">
        <f t="shared" ref="L707:L770" ca="1" si="240">IF(K707=99,"END",CHOOSE(K707,"ADD ","MUL ","IN  ","OUT ","J!=0","J=0 ","CMP&lt;","CMP=","SP+ "))</f>
        <v>#VALUE!</v>
      </c>
      <c r="M707" s="7">
        <f t="shared" ref="M707:M770" si="241">IF($H707="data",1,IF($H707="str",$J707+1,N707+1))</f>
        <v>1</v>
      </c>
      <c r="N707" s="7">
        <f t="shared" ref="N707:N770" si="242">IF($I707,1,IFERROR(CHOOSE($K707,3,3,1,1,2,2,3,3,1),0))</f>
        <v>1</v>
      </c>
      <c r="O707" s="7">
        <f t="shared" ref="O707:O770" si="243">IF(I707,0,IF(OR(AND(K707=1,P707=1,V707=0),AND(K707=2,P707=1,V707=1)),2,IF(OR(AND(K707=1,Q707=1,W707=0),AND(K707=2,Q707=1,W707=1)),1,0)))</f>
        <v>0</v>
      </c>
      <c r="P707" s="8">
        <f t="shared" ref="P707:P770" si="244">IF(I707,1,IF($N707&gt;=1,MOD(INT($J707/100),10),""))</f>
        <v>1</v>
      </c>
      <c r="Q707" s="8" t="str">
        <f t="shared" ref="Q707:Q770" si="245">IF($N707&gt;=2,MOD(INT($J707/1000),10),"")</f>
        <v/>
      </c>
      <c r="R707" s="8" t="str">
        <f t="shared" ref="R707:R770" si="246">IF($N707&gt;=3,MOD(INT($J707/10000),10),"")</f>
        <v/>
      </c>
      <c r="S707" s="8" t="str">
        <f t="shared" ref="S707:S770" ca="1" si="247">IF(P707="","",
    IF(ISNUMBER(FIND(" A"&amp;S$1&amp;" ",$AB707)),"addr",
        IF(ISNUMBER(FIND(" C"&amp;S$1&amp;" ",$AB707)),"char",
            CHOOSE(P707+1,"addr","num","num")
        )
    )
)</f>
        <v>num</v>
      </c>
      <c r="T707" s="8" t="str">
        <f t="shared" ref="T707:T770" si="248">IF(Q707="","",
    IF(ISNUMBER(FIND(" A"&amp;T$1&amp;" ",$AB707)),"addr",
        IF(ISNUMBER(FIND(" C"&amp;T$1&amp;" ",$AB707)),"char",
            CHOOSE(Q707+1,"addr","num","num")
        )
    )
)</f>
        <v/>
      </c>
      <c r="U707" s="8" t="str">
        <f t="shared" ref="U707:U770" si="249">IF(R707="","",
    IF(ISNUMBER(FIND(" A"&amp;U$1&amp;" ",$AB707)),"addr",
        IF(ISNUMBER(FIND(" C"&amp;U$1&amp;" ",$AB707)),"char",
            CHOOSE(R707+1,"addr","num","num")
        )
    )
)</f>
        <v/>
      </c>
      <c r="V707" s="7">
        <f ca="1">IF(P707="","",OFFSET(program!$B$2,0,disasm!$A707+COLUMN()-COLUMN($V707)+IF($I707,0,1)))</f>
        <v>0</v>
      </c>
      <c r="W707" s="7" t="str">
        <f ca="1">IF(Q707="","",OFFSET(program!$B$2,0,disasm!$A707+COLUMN()-COLUMN($V707)+IF($I707,0,1)))</f>
        <v/>
      </c>
      <c r="X707" s="7" t="str">
        <f ca="1">IF(R707="","",OFFSET(program!$B$2,0,disasm!$A707+COLUMN()-COLUMN($V707)+IF($I707,0,1)))</f>
        <v/>
      </c>
      <c r="Y707" s="3" t="str">
        <f t="shared" ref="Y707:Y770" ca="1" si="250">IF(P707="","",
  SUBSTITUTE(SUBSTITUTE(
    CHOOSE(1+P707,"[val]","val","[SP+val]"),
    "val",
    IF(S707="char","'"&amp;CHAR(V707)&amp;"'",
      IF(S707="addr",
        INDEX($B:$B,MATCH(V707,$A:$A,1))
          &amp; IF(INDEX($A:$A,MATCH(V707,$A:$A,1)) &lt; V707, ".a"&amp;(V707 - INDEX($A:$A,MATCH(V707,$A:$A,1))),""),
        V707
       )
    )
  ),"+-","-")
)</f>
        <v>0</v>
      </c>
      <c r="Z707" s="3" t="str">
        <f t="shared" ref="Z707:Z770" si="251">IF(Q707="","",
  SUBSTITUTE(SUBSTITUTE(
    CHOOSE(1+Q707,"[val]","val","[SP+val]"),
    "val",
    IF(T707="char","'"&amp;CHAR(W707)&amp;"'",
      IF(T707="addr",
        INDEX($B:$B,MATCH(W707,$A:$A,1))
          &amp; IF(INDEX($A:$A,MATCH(W707,$A:$A,1)) &lt; W707, ".a"&amp;(W707 - INDEX($A:$A,MATCH(W707,$A:$A,1))),""),
        W707
       )
    )
  ),"+-","-")
)</f>
        <v/>
      </c>
      <c r="AA707" s="3" t="str">
        <f t="shared" ref="AA707:AA770" si="252">IF(R707="","",
  SUBSTITUTE(SUBSTITUTE(
    CHOOSE(1+R707,"[val]","val","[SP+val]"),
    "val",
    IF(U707="char","'"&amp;CHAR(X707)&amp;"'",
      IF(U707="addr",
        INDEX($B:$B,MATCH(X707,$A:$A,1))
          &amp; IF(INDEX($A:$A,MATCH(X707,$A:$A,1)) &lt; X707, ".a"&amp;(X707 - INDEX($A:$A,MATCH(X707,$A:$A,1))),""),
        X707
       )
    )
  ),"+-","-")
)</f>
        <v/>
      </c>
      <c r="AB707" s="3" t="str">
        <f ca="1">" "
&amp;AF707
&amp;IF(AND(OR(K707=5,K707=6),MOD(INT(J707/1000),10)=1)," A2","")
&amp;IF(AND(NOT(I707),J707=109,OFFSET(program!$B$2,0,disasm!$A707+1)&gt;0,NOT(ISNUMBER(FIND(" A1 "," "&amp;AF707&amp;" "))))," AUTOLABEL","")
&amp;" "</f>
        <v xml:space="preserve">  </v>
      </c>
    </row>
    <row r="708" spans="1:28" x14ac:dyDescent="0.2">
      <c r="A708" s="1">
        <f t="shared" ca="1" si="232"/>
        <v>3104</v>
      </c>
      <c r="B708" s="2" t="str">
        <f t="shared" ca="1" si="233"/>
        <v>instr_buffer+10</v>
      </c>
      <c r="C708" s="3" t="str">
        <f ca="1">_xlfn.TEXTJOIN(" ",FALSE,OFFSET(program!$B$2,0,A708,1,M708))</f>
        <v>0</v>
      </c>
      <c r="D708" s="4" t="str">
        <f ca="1">IF($H708="data",".dat "&amp;Y708,
IF($H708="str",".str "&amp;_xlfn.TEXTJOIN(" ",FALSE,OFFSET(program!$B$2,0,A708+1,1,M708-1)),
IF(O708&lt;&gt;0,"LD"&amp;O708&amp;"  "&amp;CHOOSE(O708,Y708,Z708)&amp;", "&amp;AA708,
$L708&amp;" "&amp;_xlfn.TEXTJOIN(", ",TRUE,$Y708:$AA708)
)))</f>
        <v>.dat 0</v>
      </c>
      <c r="E708" s="19" t="b">
        <f t="shared" ca="1" si="234"/>
        <v>0</v>
      </c>
      <c r="F708" s="5" t="str">
        <f t="shared" ca="1" si="235"/>
        <v>instr_buffer</v>
      </c>
      <c r="G708" s="5">
        <f t="shared" ca="1" si="236"/>
        <v>3094</v>
      </c>
      <c r="H708" s="5" t="str">
        <f t="shared" si="237"/>
        <v>data</v>
      </c>
      <c r="I708" s="13" t="b">
        <f t="shared" si="238"/>
        <v>1</v>
      </c>
      <c r="J708" s="6">
        <f ca="1">OFFSET(program!$B$2,0,disasm!A708)</f>
        <v>0</v>
      </c>
      <c r="K708" s="7">
        <f t="shared" ca="1" si="239"/>
        <v>0</v>
      </c>
      <c r="L708" s="7" t="e">
        <f t="shared" ca="1" si="240"/>
        <v>#VALUE!</v>
      </c>
      <c r="M708" s="7">
        <f t="shared" si="241"/>
        <v>1</v>
      </c>
      <c r="N708" s="7">
        <f t="shared" si="242"/>
        <v>1</v>
      </c>
      <c r="O708" s="7">
        <f t="shared" si="243"/>
        <v>0</v>
      </c>
      <c r="P708" s="8">
        <f t="shared" si="244"/>
        <v>1</v>
      </c>
      <c r="Q708" s="8" t="str">
        <f t="shared" si="245"/>
        <v/>
      </c>
      <c r="R708" s="8" t="str">
        <f t="shared" si="246"/>
        <v/>
      </c>
      <c r="S708" s="8" t="str">
        <f t="shared" ca="1" si="247"/>
        <v>num</v>
      </c>
      <c r="T708" s="8" t="str">
        <f t="shared" si="248"/>
        <v/>
      </c>
      <c r="U708" s="8" t="str">
        <f t="shared" si="249"/>
        <v/>
      </c>
      <c r="V708" s="7">
        <f ca="1">IF(P708="","",OFFSET(program!$B$2,0,disasm!$A708+COLUMN()-COLUMN($V708)+IF($I708,0,1)))</f>
        <v>0</v>
      </c>
      <c r="W708" s="7" t="str">
        <f ca="1">IF(Q708="","",OFFSET(program!$B$2,0,disasm!$A708+COLUMN()-COLUMN($V708)+IF($I708,0,1)))</f>
        <v/>
      </c>
      <c r="X708" s="7" t="str">
        <f ca="1">IF(R708="","",OFFSET(program!$B$2,0,disasm!$A708+COLUMN()-COLUMN($V708)+IF($I708,0,1)))</f>
        <v/>
      </c>
      <c r="Y708" s="3" t="str">
        <f t="shared" ca="1" si="250"/>
        <v>0</v>
      </c>
      <c r="Z708" s="3" t="str">
        <f t="shared" si="251"/>
        <v/>
      </c>
      <c r="AA708" s="3" t="str">
        <f t="shared" si="252"/>
        <v/>
      </c>
      <c r="AB708" s="3" t="str">
        <f ca="1">" "
&amp;AF708
&amp;IF(AND(OR(K708=5,K708=6),MOD(INT(J708/1000),10)=1)," A2","")
&amp;IF(AND(NOT(I708),J708=109,OFFSET(program!$B$2,0,disasm!$A708+1)&gt;0,NOT(ISNUMBER(FIND(" A1 "," "&amp;AF708&amp;" "))))," AUTOLABEL","")
&amp;" "</f>
        <v xml:space="preserve">  </v>
      </c>
    </row>
    <row r="709" spans="1:28" x14ac:dyDescent="0.2">
      <c r="A709" s="1">
        <f t="shared" ca="1" si="232"/>
        <v>3105</v>
      </c>
      <c r="B709" s="2" t="str">
        <f t="shared" ca="1" si="233"/>
        <v>instr_buffer+11</v>
      </c>
      <c r="C709" s="3" t="str">
        <f ca="1">_xlfn.TEXTJOIN(" ",FALSE,OFFSET(program!$B$2,0,A709,1,M709))</f>
        <v>0</v>
      </c>
      <c r="D709" s="4" t="str">
        <f ca="1">IF($H709="data",".dat "&amp;Y709,
IF($H709="str",".str "&amp;_xlfn.TEXTJOIN(" ",FALSE,OFFSET(program!$B$2,0,A709+1,1,M709-1)),
IF(O709&lt;&gt;0,"LD"&amp;O709&amp;"  "&amp;CHOOSE(O709,Y709,Z709)&amp;", "&amp;AA709,
$L709&amp;" "&amp;_xlfn.TEXTJOIN(", ",TRUE,$Y709:$AA709)
)))</f>
        <v>.dat 0</v>
      </c>
      <c r="E709" s="19" t="b">
        <f t="shared" ca="1" si="234"/>
        <v>0</v>
      </c>
      <c r="F709" s="5" t="str">
        <f t="shared" ca="1" si="235"/>
        <v>instr_buffer</v>
      </c>
      <c r="G709" s="5">
        <f t="shared" ca="1" si="236"/>
        <v>3094</v>
      </c>
      <c r="H709" s="5" t="str">
        <f t="shared" si="237"/>
        <v>data</v>
      </c>
      <c r="I709" s="13" t="b">
        <f t="shared" si="238"/>
        <v>1</v>
      </c>
      <c r="J709" s="6">
        <f ca="1">OFFSET(program!$B$2,0,disasm!A709)</f>
        <v>0</v>
      </c>
      <c r="K709" s="7">
        <f t="shared" ca="1" si="239"/>
        <v>0</v>
      </c>
      <c r="L709" s="7" t="e">
        <f t="shared" ca="1" si="240"/>
        <v>#VALUE!</v>
      </c>
      <c r="M709" s="7">
        <f t="shared" si="241"/>
        <v>1</v>
      </c>
      <c r="N709" s="7">
        <f t="shared" si="242"/>
        <v>1</v>
      </c>
      <c r="O709" s="7">
        <f t="shared" si="243"/>
        <v>0</v>
      </c>
      <c r="P709" s="8">
        <f t="shared" si="244"/>
        <v>1</v>
      </c>
      <c r="Q709" s="8" t="str">
        <f t="shared" si="245"/>
        <v/>
      </c>
      <c r="R709" s="8" t="str">
        <f t="shared" si="246"/>
        <v/>
      </c>
      <c r="S709" s="8" t="str">
        <f t="shared" ca="1" si="247"/>
        <v>num</v>
      </c>
      <c r="T709" s="8" t="str">
        <f t="shared" si="248"/>
        <v/>
      </c>
      <c r="U709" s="8" t="str">
        <f t="shared" si="249"/>
        <v/>
      </c>
      <c r="V709" s="7">
        <f ca="1">IF(P709="","",OFFSET(program!$B$2,0,disasm!$A709+COLUMN()-COLUMN($V709)+IF($I709,0,1)))</f>
        <v>0</v>
      </c>
      <c r="W709" s="7" t="str">
        <f ca="1">IF(Q709="","",OFFSET(program!$B$2,0,disasm!$A709+COLUMN()-COLUMN($V709)+IF($I709,0,1)))</f>
        <v/>
      </c>
      <c r="X709" s="7" t="str">
        <f ca="1">IF(R709="","",OFFSET(program!$B$2,0,disasm!$A709+COLUMN()-COLUMN($V709)+IF($I709,0,1)))</f>
        <v/>
      </c>
      <c r="Y709" s="3" t="str">
        <f t="shared" ca="1" si="250"/>
        <v>0</v>
      </c>
      <c r="Z709" s="3" t="str">
        <f t="shared" si="251"/>
        <v/>
      </c>
      <c r="AA709" s="3" t="str">
        <f t="shared" si="252"/>
        <v/>
      </c>
      <c r="AB709" s="3" t="str">
        <f ca="1">" "
&amp;AF709
&amp;IF(AND(OR(K709=5,K709=6),MOD(INT(J709/1000),10)=1)," A2","")
&amp;IF(AND(NOT(I709),J709=109,OFFSET(program!$B$2,0,disasm!$A709+1)&gt;0,NOT(ISNUMBER(FIND(" A1 "," "&amp;AF709&amp;" "))))," AUTOLABEL","")
&amp;" "</f>
        <v xml:space="preserve">  </v>
      </c>
    </row>
    <row r="710" spans="1:28" x14ac:dyDescent="0.2">
      <c r="A710" s="1">
        <f t="shared" ca="1" si="232"/>
        <v>3106</v>
      </c>
      <c r="B710" s="2" t="str">
        <f t="shared" ca="1" si="233"/>
        <v>instr_buffer+12</v>
      </c>
      <c r="C710" s="3" t="str">
        <f ca="1">_xlfn.TEXTJOIN(" ",FALSE,OFFSET(program!$B$2,0,A710,1,M710))</f>
        <v>0</v>
      </c>
      <c r="D710" s="4" t="str">
        <f ca="1">IF($H710="data",".dat "&amp;Y710,
IF($H710="str",".str "&amp;_xlfn.TEXTJOIN(" ",FALSE,OFFSET(program!$B$2,0,A710+1,1,M710-1)),
IF(O710&lt;&gt;0,"LD"&amp;O710&amp;"  "&amp;CHOOSE(O710,Y710,Z710)&amp;", "&amp;AA710,
$L710&amp;" "&amp;_xlfn.TEXTJOIN(", ",TRUE,$Y710:$AA710)
)))</f>
        <v>.dat 0</v>
      </c>
      <c r="E710" s="19" t="b">
        <f t="shared" ca="1" si="234"/>
        <v>0</v>
      </c>
      <c r="F710" s="5" t="str">
        <f t="shared" ca="1" si="235"/>
        <v>instr_buffer</v>
      </c>
      <c r="G710" s="5">
        <f t="shared" ca="1" si="236"/>
        <v>3094</v>
      </c>
      <c r="H710" s="5" t="str">
        <f t="shared" si="237"/>
        <v>data</v>
      </c>
      <c r="I710" s="13" t="b">
        <f t="shared" si="238"/>
        <v>1</v>
      </c>
      <c r="J710" s="6">
        <f ca="1">OFFSET(program!$B$2,0,disasm!A710)</f>
        <v>0</v>
      </c>
      <c r="K710" s="7">
        <f t="shared" ca="1" si="239"/>
        <v>0</v>
      </c>
      <c r="L710" s="7" t="e">
        <f t="shared" ca="1" si="240"/>
        <v>#VALUE!</v>
      </c>
      <c r="M710" s="7">
        <f t="shared" si="241"/>
        <v>1</v>
      </c>
      <c r="N710" s="7">
        <f t="shared" si="242"/>
        <v>1</v>
      </c>
      <c r="O710" s="7">
        <f t="shared" si="243"/>
        <v>0</v>
      </c>
      <c r="P710" s="8">
        <f t="shared" si="244"/>
        <v>1</v>
      </c>
      <c r="Q710" s="8" t="str">
        <f t="shared" si="245"/>
        <v/>
      </c>
      <c r="R710" s="8" t="str">
        <f t="shared" si="246"/>
        <v/>
      </c>
      <c r="S710" s="8" t="str">
        <f t="shared" ca="1" si="247"/>
        <v>num</v>
      </c>
      <c r="T710" s="8" t="str">
        <f t="shared" si="248"/>
        <v/>
      </c>
      <c r="U710" s="8" t="str">
        <f t="shared" si="249"/>
        <v/>
      </c>
      <c r="V710" s="7">
        <f ca="1">IF(P710="","",OFFSET(program!$B$2,0,disasm!$A710+COLUMN()-COLUMN($V710)+IF($I710,0,1)))</f>
        <v>0</v>
      </c>
      <c r="W710" s="7" t="str">
        <f ca="1">IF(Q710="","",OFFSET(program!$B$2,0,disasm!$A710+COLUMN()-COLUMN($V710)+IF($I710,0,1)))</f>
        <v/>
      </c>
      <c r="X710" s="7" t="str">
        <f ca="1">IF(R710="","",OFFSET(program!$B$2,0,disasm!$A710+COLUMN()-COLUMN($V710)+IF($I710,0,1)))</f>
        <v/>
      </c>
      <c r="Y710" s="3" t="str">
        <f t="shared" ca="1" si="250"/>
        <v>0</v>
      </c>
      <c r="Z710" s="3" t="str">
        <f t="shared" si="251"/>
        <v/>
      </c>
      <c r="AA710" s="3" t="str">
        <f t="shared" si="252"/>
        <v/>
      </c>
      <c r="AB710" s="3" t="str">
        <f ca="1">" "
&amp;AF710
&amp;IF(AND(OR(K710=5,K710=6),MOD(INT(J710/1000),10)=1)," A2","")
&amp;IF(AND(NOT(I710),J710=109,OFFSET(program!$B$2,0,disasm!$A710+1)&gt;0,NOT(ISNUMBER(FIND(" A1 "," "&amp;AF710&amp;" "))))," AUTOLABEL","")
&amp;" "</f>
        <v xml:space="preserve">  </v>
      </c>
    </row>
    <row r="711" spans="1:28" x14ac:dyDescent="0.2">
      <c r="A711" s="1">
        <f t="shared" ca="1" si="232"/>
        <v>3107</v>
      </c>
      <c r="B711" s="2" t="str">
        <f t="shared" ca="1" si="233"/>
        <v>instr_buffer+13</v>
      </c>
      <c r="C711" s="3" t="str">
        <f ca="1">_xlfn.TEXTJOIN(" ",FALSE,OFFSET(program!$B$2,0,A711,1,M711))</f>
        <v>0</v>
      </c>
      <c r="D711" s="4" t="str">
        <f ca="1">IF($H711="data",".dat "&amp;Y711,
IF($H711="str",".str "&amp;_xlfn.TEXTJOIN(" ",FALSE,OFFSET(program!$B$2,0,A711+1,1,M711-1)),
IF(O711&lt;&gt;0,"LD"&amp;O711&amp;"  "&amp;CHOOSE(O711,Y711,Z711)&amp;", "&amp;AA711,
$L711&amp;" "&amp;_xlfn.TEXTJOIN(", ",TRUE,$Y711:$AA711)
)))</f>
        <v>.dat 0</v>
      </c>
      <c r="E711" s="19" t="b">
        <f t="shared" ca="1" si="234"/>
        <v>0</v>
      </c>
      <c r="F711" s="5" t="str">
        <f t="shared" ca="1" si="235"/>
        <v>instr_buffer</v>
      </c>
      <c r="G711" s="5">
        <f t="shared" ca="1" si="236"/>
        <v>3094</v>
      </c>
      <c r="H711" s="5" t="str">
        <f t="shared" si="237"/>
        <v>data</v>
      </c>
      <c r="I711" s="13" t="b">
        <f t="shared" si="238"/>
        <v>1</v>
      </c>
      <c r="J711" s="6">
        <f ca="1">OFFSET(program!$B$2,0,disasm!A711)</f>
        <v>0</v>
      </c>
      <c r="K711" s="7">
        <f t="shared" ca="1" si="239"/>
        <v>0</v>
      </c>
      <c r="L711" s="7" t="e">
        <f t="shared" ca="1" si="240"/>
        <v>#VALUE!</v>
      </c>
      <c r="M711" s="7">
        <f t="shared" si="241"/>
        <v>1</v>
      </c>
      <c r="N711" s="7">
        <f t="shared" si="242"/>
        <v>1</v>
      </c>
      <c r="O711" s="7">
        <f t="shared" si="243"/>
        <v>0</v>
      </c>
      <c r="P711" s="8">
        <f t="shared" si="244"/>
        <v>1</v>
      </c>
      <c r="Q711" s="8" t="str">
        <f t="shared" si="245"/>
        <v/>
      </c>
      <c r="R711" s="8" t="str">
        <f t="shared" si="246"/>
        <v/>
      </c>
      <c r="S711" s="8" t="str">
        <f t="shared" ca="1" si="247"/>
        <v>num</v>
      </c>
      <c r="T711" s="8" t="str">
        <f t="shared" si="248"/>
        <v/>
      </c>
      <c r="U711" s="8" t="str">
        <f t="shared" si="249"/>
        <v/>
      </c>
      <c r="V711" s="7">
        <f ca="1">IF(P711="","",OFFSET(program!$B$2,0,disasm!$A711+COLUMN()-COLUMN($V711)+IF($I711,0,1)))</f>
        <v>0</v>
      </c>
      <c r="W711" s="7" t="str">
        <f ca="1">IF(Q711="","",OFFSET(program!$B$2,0,disasm!$A711+COLUMN()-COLUMN($V711)+IF($I711,0,1)))</f>
        <v/>
      </c>
      <c r="X711" s="7" t="str">
        <f ca="1">IF(R711="","",OFFSET(program!$B$2,0,disasm!$A711+COLUMN()-COLUMN($V711)+IF($I711,0,1)))</f>
        <v/>
      </c>
      <c r="Y711" s="3" t="str">
        <f t="shared" ca="1" si="250"/>
        <v>0</v>
      </c>
      <c r="Z711" s="3" t="str">
        <f t="shared" si="251"/>
        <v/>
      </c>
      <c r="AA711" s="3" t="str">
        <f t="shared" si="252"/>
        <v/>
      </c>
      <c r="AB711" s="3" t="str">
        <f ca="1">" "
&amp;AF711
&amp;IF(AND(OR(K711=5,K711=6),MOD(INT(J711/1000),10)=1)," A2","")
&amp;IF(AND(NOT(I711),J711=109,OFFSET(program!$B$2,0,disasm!$A711+1)&gt;0,NOT(ISNUMBER(FIND(" A1 "," "&amp;AF711&amp;" "))))," AUTOLABEL","")
&amp;" "</f>
        <v xml:space="preserve">  </v>
      </c>
    </row>
    <row r="712" spans="1:28" x14ac:dyDescent="0.2">
      <c r="A712" s="1">
        <f t="shared" ca="1" si="232"/>
        <v>3108</v>
      </c>
      <c r="B712" s="2" t="str">
        <f t="shared" ca="1" si="233"/>
        <v>instr_buffer+14</v>
      </c>
      <c r="C712" s="3" t="str">
        <f ca="1">_xlfn.TEXTJOIN(" ",FALSE,OFFSET(program!$B$2,0,A712,1,M712))</f>
        <v>0</v>
      </c>
      <c r="D712" s="4" t="str">
        <f ca="1">IF($H712="data",".dat "&amp;Y712,
IF($H712="str",".str "&amp;_xlfn.TEXTJOIN(" ",FALSE,OFFSET(program!$B$2,0,A712+1,1,M712-1)),
IF(O712&lt;&gt;0,"LD"&amp;O712&amp;"  "&amp;CHOOSE(O712,Y712,Z712)&amp;", "&amp;AA712,
$L712&amp;" "&amp;_xlfn.TEXTJOIN(", ",TRUE,$Y712:$AA712)
)))</f>
        <v>.dat 0</v>
      </c>
      <c r="E712" s="19" t="b">
        <f t="shared" ca="1" si="234"/>
        <v>0</v>
      </c>
      <c r="F712" s="5" t="str">
        <f t="shared" ca="1" si="235"/>
        <v>instr_buffer</v>
      </c>
      <c r="G712" s="5">
        <f t="shared" ca="1" si="236"/>
        <v>3094</v>
      </c>
      <c r="H712" s="5" t="str">
        <f t="shared" si="237"/>
        <v>data</v>
      </c>
      <c r="I712" s="13" t="b">
        <f t="shared" si="238"/>
        <v>1</v>
      </c>
      <c r="J712" s="6">
        <f ca="1">OFFSET(program!$B$2,0,disasm!A712)</f>
        <v>0</v>
      </c>
      <c r="K712" s="7">
        <f t="shared" ca="1" si="239"/>
        <v>0</v>
      </c>
      <c r="L712" s="7" t="e">
        <f t="shared" ca="1" si="240"/>
        <v>#VALUE!</v>
      </c>
      <c r="M712" s="7">
        <f t="shared" si="241"/>
        <v>1</v>
      </c>
      <c r="N712" s="7">
        <f t="shared" si="242"/>
        <v>1</v>
      </c>
      <c r="O712" s="7">
        <f t="shared" si="243"/>
        <v>0</v>
      </c>
      <c r="P712" s="8">
        <f t="shared" si="244"/>
        <v>1</v>
      </c>
      <c r="Q712" s="8" t="str">
        <f t="shared" si="245"/>
        <v/>
      </c>
      <c r="R712" s="8" t="str">
        <f t="shared" si="246"/>
        <v/>
      </c>
      <c r="S712" s="8" t="str">
        <f t="shared" ca="1" si="247"/>
        <v>num</v>
      </c>
      <c r="T712" s="8" t="str">
        <f t="shared" si="248"/>
        <v/>
      </c>
      <c r="U712" s="8" t="str">
        <f t="shared" si="249"/>
        <v/>
      </c>
      <c r="V712" s="7">
        <f ca="1">IF(P712="","",OFFSET(program!$B$2,0,disasm!$A712+COLUMN()-COLUMN($V712)+IF($I712,0,1)))</f>
        <v>0</v>
      </c>
      <c r="W712" s="7" t="str">
        <f ca="1">IF(Q712="","",OFFSET(program!$B$2,0,disasm!$A712+COLUMN()-COLUMN($V712)+IF($I712,0,1)))</f>
        <v/>
      </c>
      <c r="X712" s="7" t="str">
        <f ca="1">IF(R712="","",OFFSET(program!$B$2,0,disasm!$A712+COLUMN()-COLUMN($V712)+IF($I712,0,1)))</f>
        <v/>
      </c>
      <c r="Y712" s="3" t="str">
        <f t="shared" ca="1" si="250"/>
        <v>0</v>
      </c>
      <c r="Z712" s="3" t="str">
        <f t="shared" si="251"/>
        <v/>
      </c>
      <c r="AA712" s="3" t="str">
        <f t="shared" si="252"/>
        <v/>
      </c>
      <c r="AB712" s="3" t="str">
        <f ca="1">" "
&amp;AF712
&amp;IF(AND(OR(K712=5,K712=6),MOD(INT(J712/1000),10)=1)," A2","")
&amp;IF(AND(NOT(I712),J712=109,OFFSET(program!$B$2,0,disasm!$A712+1)&gt;0,NOT(ISNUMBER(FIND(" A1 "," "&amp;AF712&amp;" "))))," AUTOLABEL","")
&amp;" "</f>
        <v xml:space="preserve">  </v>
      </c>
    </row>
    <row r="713" spans="1:28" x14ac:dyDescent="0.2">
      <c r="A713" s="1">
        <f t="shared" ca="1" si="232"/>
        <v>3109</v>
      </c>
      <c r="B713" s="2" t="str">
        <f t="shared" ca="1" si="233"/>
        <v>instr_buffer+15</v>
      </c>
      <c r="C713" s="3" t="str">
        <f ca="1">_xlfn.TEXTJOIN(" ",FALSE,OFFSET(program!$B$2,0,A713,1,M713))</f>
        <v>0</v>
      </c>
      <c r="D713" s="4" t="str">
        <f ca="1">IF($H713="data",".dat "&amp;Y713,
IF($H713="str",".str "&amp;_xlfn.TEXTJOIN(" ",FALSE,OFFSET(program!$B$2,0,A713+1,1,M713-1)),
IF(O713&lt;&gt;0,"LD"&amp;O713&amp;"  "&amp;CHOOSE(O713,Y713,Z713)&amp;", "&amp;AA713,
$L713&amp;" "&amp;_xlfn.TEXTJOIN(", ",TRUE,$Y713:$AA713)
)))</f>
        <v>.dat 0</v>
      </c>
      <c r="E713" s="19" t="b">
        <f t="shared" ca="1" si="234"/>
        <v>0</v>
      </c>
      <c r="F713" s="5" t="str">
        <f t="shared" ca="1" si="235"/>
        <v>instr_buffer</v>
      </c>
      <c r="G713" s="5">
        <f t="shared" ca="1" si="236"/>
        <v>3094</v>
      </c>
      <c r="H713" s="5" t="str">
        <f t="shared" si="237"/>
        <v>data</v>
      </c>
      <c r="I713" s="13" t="b">
        <f t="shared" si="238"/>
        <v>1</v>
      </c>
      <c r="J713" s="6">
        <f ca="1">OFFSET(program!$B$2,0,disasm!A713)</f>
        <v>0</v>
      </c>
      <c r="K713" s="7">
        <f t="shared" ca="1" si="239"/>
        <v>0</v>
      </c>
      <c r="L713" s="7" t="e">
        <f t="shared" ca="1" si="240"/>
        <v>#VALUE!</v>
      </c>
      <c r="M713" s="7">
        <f t="shared" si="241"/>
        <v>1</v>
      </c>
      <c r="N713" s="7">
        <f t="shared" si="242"/>
        <v>1</v>
      </c>
      <c r="O713" s="7">
        <f t="shared" si="243"/>
        <v>0</v>
      </c>
      <c r="P713" s="8">
        <f t="shared" si="244"/>
        <v>1</v>
      </c>
      <c r="Q713" s="8" t="str">
        <f t="shared" si="245"/>
        <v/>
      </c>
      <c r="R713" s="8" t="str">
        <f t="shared" si="246"/>
        <v/>
      </c>
      <c r="S713" s="8" t="str">
        <f t="shared" ca="1" si="247"/>
        <v>num</v>
      </c>
      <c r="T713" s="8" t="str">
        <f t="shared" si="248"/>
        <v/>
      </c>
      <c r="U713" s="8" t="str">
        <f t="shared" si="249"/>
        <v/>
      </c>
      <c r="V713" s="7">
        <f ca="1">IF(P713="","",OFFSET(program!$B$2,0,disasm!$A713+COLUMN()-COLUMN($V713)+IF($I713,0,1)))</f>
        <v>0</v>
      </c>
      <c r="W713" s="7" t="str">
        <f ca="1">IF(Q713="","",OFFSET(program!$B$2,0,disasm!$A713+COLUMN()-COLUMN($V713)+IF($I713,0,1)))</f>
        <v/>
      </c>
      <c r="X713" s="7" t="str">
        <f ca="1">IF(R713="","",OFFSET(program!$B$2,0,disasm!$A713+COLUMN()-COLUMN($V713)+IF($I713,0,1)))</f>
        <v/>
      </c>
      <c r="Y713" s="3" t="str">
        <f t="shared" ca="1" si="250"/>
        <v>0</v>
      </c>
      <c r="Z713" s="3" t="str">
        <f t="shared" si="251"/>
        <v/>
      </c>
      <c r="AA713" s="3" t="str">
        <f t="shared" si="252"/>
        <v/>
      </c>
      <c r="AB713" s="3" t="str">
        <f ca="1">" "
&amp;AF713
&amp;IF(AND(OR(K713=5,K713=6),MOD(INT(J713/1000),10)=1)," A2","")
&amp;IF(AND(NOT(I713),J713=109,OFFSET(program!$B$2,0,disasm!$A713+1)&gt;0,NOT(ISNUMBER(FIND(" A1 "," "&amp;AF713&amp;" "))))," AUTOLABEL","")
&amp;" "</f>
        <v xml:space="preserve">  </v>
      </c>
    </row>
    <row r="714" spans="1:28" x14ac:dyDescent="0.2">
      <c r="A714" s="1">
        <f t="shared" ca="1" si="232"/>
        <v>3110</v>
      </c>
      <c r="B714" s="2" t="str">
        <f t="shared" ca="1" si="233"/>
        <v>instr_buffer+16</v>
      </c>
      <c r="C714" s="3" t="str">
        <f ca="1">_xlfn.TEXTJOIN(" ",FALSE,OFFSET(program!$B$2,0,A714,1,M714))</f>
        <v>0</v>
      </c>
      <c r="D714" s="4" t="str">
        <f ca="1">IF($H714="data",".dat "&amp;Y714,
IF($H714="str",".str "&amp;_xlfn.TEXTJOIN(" ",FALSE,OFFSET(program!$B$2,0,A714+1,1,M714-1)),
IF(O714&lt;&gt;0,"LD"&amp;O714&amp;"  "&amp;CHOOSE(O714,Y714,Z714)&amp;", "&amp;AA714,
$L714&amp;" "&amp;_xlfn.TEXTJOIN(", ",TRUE,$Y714:$AA714)
)))</f>
        <v>.dat 0</v>
      </c>
      <c r="E714" s="19" t="b">
        <f t="shared" ca="1" si="234"/>
        <v>0</v>
      </c>
      <c r="F714" s="5" t="str">
        <f t="shared" ca="1" si="235"/>
        <v>instr_buffer</v>
      </c>
      <c r="G714" s="5">
        <f t="shared" ca="1" si="236"/>
        <v>3094</v>
      </c>
      <c r="H714" s="5" t="str">
        <f t="shared" si="237"/>
        <v>data</v>
      </c>
      <c r="I714" s="13" t="b">
        <f t="shared" si="238"/>
        <v>1</v>
      </c>
      <c r="J714" s="6">
        <f ca="1">OFFSET(program!$B$2,0,disasm!A714)</f>
        <v>0</v>
      </c>
      <c r="K714" s="7">
        <f t="shared" ca="1" si="239"/>
        <v>0</v>
      </c>
      <c r="L714" s="7" t="e">
        <f t="shared" ca="1" si="240"/>
        <v>#VALUE!</v>
      </c>
      <c r="M714" s="7">
        <f t="shared" si="241"/>
        <v>1</v>
      </c>
      <c r="N714" s="7">
        <f t="shared" si="242"/>
        <v>1</v>
      </c>
      <c r="O714" s="7">
        <f t="shared" si="243"/>
        <v>0</v>
      </c>
      <c r="P714" s="8">
        <f t="shared" si="244"/>
        <v>1</v>
      </c>
      <c r="Q714" s="8" t="str">
        <f t="shared" si="245"/>
        <v/>
      </c>
      <c r="R714" s="8" t="str">
        <f t="shared" si="246"/>
        <v/>
      </c>
      <c r="S714" s="8" t="str">
        <f t="shared" ca="1" si="247"/>
        <v>num</v>
      </c>
      <c r="T714" s="8" t="str">
        <f t="shared" si="248"/>
        <v/>
      </c>
      <c r="U714" s="8" t="str">
        <f t="shared" si="249"/>
        <v/>
      </c>
      <c r="V714" s="7">
        <f ca="1">IF(P714="","",OFFSET(program!$B$2,0,disasm!$A714+COLUMN()-COLUMN($V714)+IF($I714,0,1)))</f>
        <v>0</v>
      </c>
      <c r="W714" s="7" t="str">
        <f ca="1">IF(Q714="","",OFFSET(program!$B$2,0,disasm!$A714+COLUMN()-COLUMN($V714)+IF($I714,0,1)))</f>
        <v/>
      </c>
      <c r="X714" s="7" t="str">
        <f ca="1">IF(R714="","",OFFSET(program!$B$2,0,disasm!$A714+COLUMN()-COLUMN($V714)+IF($I714,0,1)))</f>
        <v/>
      </c>
      <c r="Y714" s="3" t="str">
        <f t="shared" ca="1" si="250"/>
        <v>0</v>
      </c>
      <c r="Z714" s="3" t="str">
        <f t="shared" si="251"/>
        <v/>
      </c>
      <c r="AA714" s="3" t="str">
        <f t="shared" si="252"/>
        <v/>
      </c>
      <c r="AB714" s="3" t="str">
        <f ca="1">" "
&amp;AF714
&amp;IF(AND(OR(K714=5,K714=6),MOD(INT(J714/1000),10)=1)," A2","")
&amp;IF(AND(NOT(I714),J714=109,OFFSET(program!$B$2,0,disasm!$A714+1)&gt;0,NOT(ISNUMBER(FIND(" A1 "," "&amp;AF714&amp;" "))))," AUTOLABEL","")
&amp;" "</f>
        <v xml:space="preserve">  </v>
      </c>
    </row>
    <row r="715" spans="1:28" x14ac:dyDescent="0.2">
      <c r="A715" s="1">
        <f t="shared" ca="1" si="232"/>
        <v>3111</v>
      </c>
      <c r="B715" s="2" t="str">
        <f t="shared" ca="1" si="233"/>
        <v>instr_buffer+17</v>
      </c>
      <c r="C715" s="3" t="str">
        <f ca="1">_xlfn.TEXTJOIN(" ",FALSE,OFFSET(program!$B$2,0,A715,1,M715))</f>
        <v>0</v>
      </c>
      <c r="D715" s="4" t="str">
        <f ca="1">IF($H715="data",".dat "&amp;Y715,
IF($H715="str",".str "&amp;_xlfn.TEXTJOIN(" ",FALSE,OFFSET(program!$B$2,0,A715+1,1,M715-1)),
IF(O715&lt;&gt;0,"LD"&amp;O715&amp;"  "&amp;CHOOSE(O715,Y715,Z715)&amp;", "&amp;AA715,
$L715&amp;" "&amp;_xlfn.TEXTJOIN(", ",TRUE,$Y715:$AA715)
)))</f>
        <v>.dat 0</v>
      </c>
      <c r="E715" s="19" t="b">
        <f t="shared" ca="1" si="234"/>
        <v>0</v>
      </c>
      <c r="F715" s="5" t="str">
        <f t="shared" ca="1" si="235"/>
        <v>instr_buffer</v>
      </c>
      <c r="G715" s="5">
        <f t="shared" ca="1" si="236"/>
        <v>3094</v>
      </c>
      <c r="H715" s="5" t="str">
        <f t="shared" si="237"/>
        <v>data</v>
      </c>
      <c r="I715" s="13" t="b">
        <f t="shared" si="238"/>
        <v>1</v>
      </c>
      <c r="J715" s="6">
        <f ca="1">OFFSET(program!$B$2,0,disasm!A715)</f>
        <v>0</v>
      </c>
      <c r="K715" s="7">
        <f t="shared" ca="1" si="239"/>
        <v>0</v>
      </c>
      <c r="L715" s="7" t="e">
        <f t="shared" ca="1" si="240"/>
        <v>#VALUE!</v>
      </c>
      <c r="M715" s="7">
        <f t="shared" si="241"/>
        <v>1</v>
      </c>
      <c r="N715" s="7">
        <f t="shared" si="242"/>
        <v>1</v>
      </c>
      <c r="O715" s="7">
        <f t="shared" si="243"/>
        <v>0</v>
      </c>
      <c r="P715" s="8">
        <f t="shared" si="244"/>
        <v>1</v>
      </c>
      <c r="Q715" s="8" t="str">
        <f t="shared" si="245"/>
        <v/>
      </c>
      <c r="R715" s="8" t="str">
        <f t="shared" si="246"/>
        <v/>
      </c>
      <c r="S715" s="8" t="str">
        <f t="shared" ca="1" si="247"/>
        <v>num</v>
      </c>
      <c r="T715" s="8" t="str">
        <f t="shared" si="248"/>
        <v/>
      </c>
      <c r="U715" s="8" t="str">
        <f t="shared" si="249"/>
        <v/>
      </c>
      <c r="V715" s="7">
        <f ca="1">IF(P715="","",OFFSET(program!$B$2,0,disasm!$A715+COLUMN()-COLUMN($V715)+IF($I715,0,1)))</f>
        <v>0</v>
      </c>
      <c r="W715" s="7" t="str">
        <f ca="1">IF(Q715="","",OFFSET(program!$B$2,0,disasm!$A715+COLUMN()-COLUMN($V715)+IF($I715,0,1)))</f>
        <v/>
      </c>
      <c r="X715" s="7" t="str">
        <f ca="1">IF(R715="","",OFFSET(program!$B$2,0,disasm!$A715+COLUMN()-COLUMN($V715)+IF($I715,0,1)))</f>
        <v/>
      </c>
      <c r="Y715" s="3" t="str">
        <f t="shared" ca="1" si="250"/>
        <v>0</v>
      </c>
      <c r="Z715" s="3" t="str">
        <f t="shared" si="251"/>
        <v/>
      </c>
      <c r="AA715" s="3" t="str">
        <f t="shared" si="252"/>
        <v/>
      </c>
      <c r="AB715" s="3" t="str">
        <f ca="1">" "
&amp;AF715
&amp;IF(AND(OR(K715=5,K715=6),MOD(INT(J715/1000),10)=1)," A2","")
&amp;IF(AND(NOT(I715),J715=109,OFFSET(program!$B$2,0,disasm!$A715+1)&gt;0,NOT(ISNUMBER(FIND(" A1 "," "&amp;AF715&amp;" "))))," AUTOLABEL","")
&amp;" "</f>
        <v xml:space="preserve">  </v>
      </c>
    </row>
    <row r="716" spans="1:28" x14ac:dyDescent="0.2">
      <c r="A716" s="1">
        <f t="shared" ca="1" si="232"/>
        <v>3112</v>
      </c>
      <c r="B716" s="2" t="str">
        <f t="shared" ca="1" si="233"/>
        <v>instr_buffer+18</v>
      </c>
      <c r="C716" s="3" t="str">
        <f ca="1">_xlfn.TEXTJOIN(" ",FALSE,OFFSET(program!$B$2,0,A716,1,M716))</f>
        <v>0</v>
      </c>
      <c r="D716" s="4" t="str">
        <f ca="1">IF($H716="data",".dat "&amp;Y716,
IF($H716="str",".str "&amp;_xlfn.TEXTJOIN(" ",FALSE,OFFSET(program!$B$2,0,A716+1,1,M716-1)),
IF(O716&lt;&gt;0,"LD"&amp;O716&amp;"  "&amp;CHOOSE(O716,Y716,Z716)&amp;", "&amp;AA716,
$L716&amp;" "&amp;_xlfn.TEXTJOIN(", ",TRUE,$Y716:$AA716)
)))</f>
        <v>.dat 0</v>
      </c>
      <c r="E716" s="19" t="b">
        <f t="shared" ca="1" si="234"/>
        <v>0</v>
      </c>
      <c r="F716" s="5" t="str">
        <f t="shared" ca="1" si="235"/>
        <v>instr_buffer</v>
      </c>
      <c r="G716" s="5">
        <f t="shared" ca="1" si="236"/>
        <v>3094</v>
      </c>
      <c r="H716" s="5" t="str">
        <f t="shared" si="237"/>
        <v>data</v>
      </c>
      <c r="I716" s="13" t="b">
        <f t="shared" si="238"/>
        <v>1</v>
      </c>
      <c r="J716" s="6">
        <f ca="1">OFFSET(program!$B$2,0,disasm!A716)</f>
        <v>0</v>
      </c>
      <c r="K716" s="7">
        <f t="shared" ca="1" si="239"/>
        <v>0</v>
      </c>
      <c r="L716" s="7" t="e">
        <f t="shared" ca="1" si="240"/>
        <v>#VALUE!</v>
      </c>
      <c r="M716" s="7">
        <f t="shared" si="241"/>
        <v>1</v>
      </c>
      <c r="N716" s="7">
        <f t="shared" si="242"/>
        <v>1</v>
      </c>
      <c r="O716" s="7">
        <f t="shared" si="243"/>
        <v>0</v>
      </c>
      <c r="P716" s="8">
        <f t="shared" si="244"/>
        <v>1</v>
      </c>
      <c r="Q716" s="8" t="str">
        <f t="shared" si="245"/>
        <v/>
      </c>
      <c r="R716" s="8" t="str">
        <f t="shared" si="246"/>
        <v/>
      </c>
      <c r="S716" s="8" t="str">
        <f t="shared" ca="1" si="247"/>
        <v>num</v>
      </c>
      <c r="T716" s="8" t="str">
        <f t="shared" si="248"/>
        <v/>
      </c>
      <c r="U716" s="8" t="str">
        <f t="shared" si="249"/>
        <v/>
      </c>
      <c r="V716" s="7">
        <f ca="1">IF(P716="","",OFFSET(program!$B$2,0,disasm!$A716+COLUMN()-COLUMN($V716)+IF($I716,0,1)))</f>
        <v>0</v>
      </c>
      <c r="W716" s="7" t="str">
        <f ca="1">IF(Q716="","",OFFSET(program!$B$2,0,disasm!$A716+COLUMN()-COLUMN($V716)+IF($I716,0,1)))</f>
        <v/>
      </c>
      <c r="X716" s="7" t="str">
        <f ca="1">IF(R716="","",OFFSET(program!$B$2,0,disasm!$A716+COLUMN()-COLUMN($V716)+IF($I716,0,1)))</f>
        <v/>
      </c>
      <c r="Y716" s="3" t="str">
        <f t="shared" ca="1" si="250"/>
        <v>0</v>
      </c>
      <c r="Z716" s="3" t="str">
        <f t="shared" si="251"/>
        <v/>
      </c>
      <c r="AA716" s="3" t="str">
        <f t="shared" si="252"/>
        <v/>
      </c>
      <c r="AB716" s="3" t="str">
        <f ca="1">" "
&amp;AF716
&amp;IF(AND(OR(K716=5,K716=6),MOD(INT(J716/1000),10)=1)," A2","")
&amp;IF(AND(NOT(I716),J716=109,OFFSET(program!$B$2,0,disasm!$A716+1)&gt;0,NOT(ISNUMBER(FIND(" A1 "," "&amp;AF716&amp;" "))))," AUTOLABEL","")
&amp;" "</f>
        <v xml:space="preserve">  </v>
      </c>
    </row>
    <row r="717" spans="1:28" x14ac:dyDescent="0.2">
      <c r="A717" s="1">
        <f t="shared" ca="1" si="232"/>
        <v>3113</v>
      </c>
      <c r="B717" s="2" t="str">
        <f t="shared" ca="1" si="233"/>
        <v>instr_buffer+19</v>
      </c>
      <c r="C717" s="3" t="str">
        <f ca="1">_xlfn.TEXTJOIN(" ",FALSE,OFFSET(program!$B$2,0,A717,1,M717))</f>
        <v>0</v>
      </c>
      <c r="D717" s="4" t="str">
        <f ca="1">IF($H717="data",".dat "&amp;Y717,
IF($H717="str",".str "&amp;_xlfn.TEXTJOIN(" ",FALSE,OFFSET(program!$B$2,0,A717+1,1,M717-1)),
IF(O717&lt;&gt;0,"LD"&amp;O717&amp;"  "&amp;CHOOSE(O717,Y717,Z717)&amp;", "&amp;AA717,
$L717&amp;" "&amp;_xlfn.TEXTJOIN(", ",TRUE,$Y717:$AA717)
)))</f>
        <v>.dat 0</v>
      </c>
      <c r="E717" s="19" t="b">
        <f t="shared" ca="1" si="234"/>
        <v>0</v>
      </c>
      <c r="F717" s="5" t="str">
        <f t="shared" ca="1" si="235"/>
        <v>instr_buffer</v>
      </c>
      <c r="G717" s="5">
        <f t="shared" ca="1" si="236"/>
        <v>3094</v>
      </c>
      <c r="H717" s="5" t="str">
        <f t="shared" si="237"/>
        <v>data</v>
      </c>
      <c r="I717" s="13" t="b">
        <f t="shared" si="238"/>
        <v>1</v>
      </c>
      <c r="J717" s="6">
        <f ca="1">OFFSET(program!$B$2,0,disasm!A717)</f>
        <v>0</v>
      </c>
      <c r="K717" s="7">
        <f t="shared" ca="1" si="239"/>
        <v>0</v>
      </c>
      <c r="L717" s="7" t="e">
        <f t="shared" ca="1" si="240"/>
        <v>#VALUE!</v>
      </c>
      <c r="M717" s="7">
        <f t="shared" si="241"/>
        <v>1</v>
      </c>
      <c r="N717" s="7">
        <f t="shared" si="242"/>
        <v>1</v>
      </c>
      <c r="O717" s="7">
        <f t="shared" si="243"/>
        <v>0</v>
      </c>
      <c r="P717" s="8">
        <f t="shared" si="244"/>
        <v>1</v>
      </c>
      <c r="Q717" s="8" t="str">
        <f t="shared" si="245"/>
        <v/>
      </c>
      <c r="R717" s="8" t="str">
        <f t="shared" si="246"/>
        <v/>
      </c>
      <c r="S717" s="8" t="str">
        <f t="shared" ca="1" si="247"/>
        <v>num</v>
      </c>
      <c r="T717" s="8" t="str">
        <f t="shared" si="248"/>
        <v/>
      </c>
      <c r="U717" s="8" t="str">
        <f t="shared" si="249"/>
        <v/>
      </c>
      <c r="V717" s="7">
        <f ca="1">IF(P717="","",OFFSET(program!$B$2,0,disasm!$A717+COLUMN()-COLUMN($V717)+IF($I717,0,1)))</f>
        <v>0</v>
      </c>
      <c r="W717" s="7" t="str">
        <f ca="1">IF(Q717="","",OFFSET(program!$B$2,0,disasm!$A717+COLUMN()-COLUMN($V717)+IF($I717,0,1)))</f>
        <v/>
      </c>
      <c r="X717" s="7" t="str">
        <f ca="1">IF(R717="","",OFFSET(program!$B$2,0,disasm!$A717+COLUMN()-COLUMN($V717)+IF($I717,0,1)))</f>
        <v/>
      </c>
      <c r="Y717" s="3" t="str">
        <f t="shared" ca="1" si="250"/>
        <v>0</v>
      </c>
      <c r="Z717" s="3" t="str">
        <f t="shared" si="251"/>
        <v/>
      </c>
      <c r="AA717" s="3" t="str">
        <f t="shared" si="252"/>
        <v/>
      </c>
      <c r="AB717" s="3" t="str">
        <f ca="1">" "
&amp;AF717
&amp;IF(AND(OR(K717=5,K717=6),MOD(INT(J717/1000),10)=1)," A2","")
&amp;IF(AND(NOT(I717),J717=109,OFFSET(program!$B$2,0,disasm!$A717+1)&gt;0,NOT(ISNUMBER(FIND(" A1 "," "&amp;AF717&amp;" "))))," AUTOLABEL","")
&amp;" "</f>
        <v xml:space="preserve">  </v>
      </c>
    </row>
    <row r="718" spans="1:28" x14ac:dyDescent="0.2">
      <c r="A718" s="1">
        <f t="shared" ca="1" si="232"/>
        <v>3114</v>
      </c>
      <c r="B718" s="2" t="str">
        <f t="shared" ca="1" si="233"/>
        <v>instr_buffer+20</v>
      </c>
      <c r="C718" s="3" t="str">
        <f ca="1">_xlfn.TEXTJOIN(" ",FALSE,OFFSET(program!$B$2,0,A718,1,M718))</f>
        <v>0</v>
      </c>
      <c r="D718" s="4" t="str">
        <f ca="1">IF($H718="data",".dat "&amp;Y718,
IF($H718="str",".str "&amp;_xlfn.TEXTJOIN(" ",FALSE,OFFSET(program!$B$2,0,A718+1,1,M718-1)),
IF(O718&lt;&gt;0,"LD"&amp;O718&amp;"  "&amp;CHOOSE(O718,Y718,Z718)&amp;", "&amp;AA718,
$L718&amp;" "&amp;_xlfn.TEXTJOIN(", ",TRUE,$Y718:$AA718)
)))</f>
        <v>.dat 0</v>
      </c>
      <c r="E718" s="19" t="b">
        <f t="shared" ca="1" si="234"/>
        <v>0</v>
      </c>
      <c r="F718" s="5" t="str">
        <f t="shared" ca="1" si="235"/>
        <v>instr_buffer</v>
      </c>
      <c r="G718" s="5">
        <f t="shared" ca="1" si="236"/>
        <v>3094</v>
      </c>
      <c r="H718" s="5" t="str">
        <f t="shared" si="237"/>
        <v>data</v>
      </c>
      <c r="I718" s="13" t="b">
        <f t="shared" si="238"/>
        <v>1</v>
      </c>
      <c r="J718" s="6">
        <f ca="1">OFFSET(program!$B$2,0,disasm!A718)</f>
        <v>0</v>
      </c>
      <c r="K718" s="7">
        <f t="shared" ca="1" si="239"/>
        <v>0</v>
      </c>
      <c r="L718" s="7" t="e">
        <f t="shared" ca="1" si="240"/>
        <v>#VALUE!</v>
      </c>
      <c r="M718" s="7">
        <f t="shared" si="241"/>
        <v>1</v>
      </c>
      <c r="N718" s="7">
        <f t="shared" si="242"/>
        <v>1</v>
      </c>
      <c r="O718" s="7">
        <f t="shared" si="243"/>
        <v>0</v>
      </c>
      <c r="P718" s="8">
        <f t="shared" si="244"/>
        <v>1</v>
      </c>
      <c r="Q718" s="8" t="str">
        <f t="shared" si="245"/>
        <v/>
      </c>
      <c r="R718" s="8" t="str">
        <f t="shared" si="246"/>
        <v/>
      </c>
      <c r="S718" s="8" t="str">
        <f t="shared" ca="1" si="247"/>
        <v>num</v>
      </c>
      <c r="T718" s="8" t="str">
        <f t="shared" si="248"/>
        <v/>
      </c>
      <c r="U718" s="8" t="str">
        <f t="shared" si="249"/>
        <v/>
      </c>
      <c r="V718" s="7">
        <f ca="1">IF(P718="","",OFFSET(program!$B$2,0,disasm!$A718+COLUMN()-COLUMN($V718)+IF($I718,0,1)))</f>
        <v>0</v>
      </c>
      <c r="W718" s="7" t="str">
        <f ca="1">IF(Q718="","",OFFSET(program!$B$2,0,disasm!$A718+COLUMN()-COLUMN($V718)+IF($I718,0,1)))</f>
        <v/>
      </c>
      <c r="X718" s="7" t="str">
        <f ca="1">IF(R718="","",OFFSET(program!$B$2,0,disasm!$A718+COLUMN()-COLUMN($V718)+IF($I718,0,1)))</f>
        <v/>
      </c>
      <c r="Y718" s="3" t="str">
        <f t="shared" ca="1" si="250"/>
        <v>0</v>
      </c>
      <c r="Z718" s="3" t="str">
        <f t="shared" si="251"/>
        <v/>
      </c>
      <c r="AA718" s="3" t="str">
        <f t="shared" si="252"/>
        <v/>
      </c>
      <c r="AB718" s="3" t="str">
        <f ca="1">" "
&amp;AF718
&amp;IF(AND(OR(K718=5,K718=6),MOD(INT(J718/1000),10)=1)," A2","")
&amp;IF(AND(NOT(I718),J718=109,OFFSET(program!$B$2,0,disasm!$A718+1)&gt;0,NOT(ISNUMBER(FIND(" A1 "," "&amp;AF718&amp;" "))))," AUTOLABEL","")
&amp;" "</f>
        <v xml:space="preserve">  </v>
      </c>
    </row>
    <row r="719" spans="1:28" x14ac:dyDescent="0.2">
      <c r="A719" s="1">
        <f t="shared" ca="1" si="232"/>
        <v>3115</v>
      </c>
      <c r="B719" s="2" t="str">
        <f t="shared" ca="1" si="233"/>
        <v>instr_buffer+21</v>
      </c>
      <c r="C719" s="3" t="str">
        <f ca="1">_xlfn.TEXTJOIN(" ",FALSE,OFFSET(program!$B$2,0,A719,1,M719))</f>
        <v>0</v>
      </c>
      <c r="D719" s="4" t="str">
        <f ca="1">IF($H719="data",".dat "&amp;Y719,
IF($H719="str",".str "&amp;_xlfn.TEXTJOIN(" ",FALSE,OFFSET(program!$B$2,0,A719+1,1,M719-1)),
IF(O719&lt;&gt;0,"LD"&amp;O719&amp;"  "&amp;CHOOSE(O719,Y719,Z719)&amp;", "&amp;AA719,
$L719&amp;" "&amp;_xlfn.TEXTJOIN(", ",TRUE,$Y719:$AA719)
)))</f>
        <v>.dat 0</v>
      </c>
      <c r="E719" s="19" t="b">
        <f t="shared" ca="1" si="234"/>
        <v>0</v>
      </c>
      <c r="F719" s="5" t="str">
        <f t="shared" ca="1" si="235"/>
        <v>instr_buffer</v>
      </c>
      <c r="G719" s="5">
        <f t="shared" ca="1" si="236"/>
        <v>3094</v>
      </c>
      <c r="H719" s="5" t="str">
        <f t="shared" si="237"/>
        <v>data</v>
      </c>
      <c r="I719" s="13" t="b">
        <f t="shared" si="238"/>
        <v>1</v>
      </c>
      <c r="J719" s="6">
        <f ca="1">OFFSET(program!$B$2,0,disasm!A719)</f>
        <v>0</v>
      </c>
      <c r="K719" s="7">
        <f t="shared" ca="1" si="239"/>
        <v>0</v>
      </c>
      <c r="L719" s="7" t="e">
        <f t="shared" ca="1" si="240"/>
        <v>#VALUE!</v>
      </c>
      <c r="M719" s="7">
        <f t="shared" si="241"/>
        <v>1</v>
      </c>
      <c r="N719" s="7">
        <f t="shared" si="242"/>
        <v>1</v>
      </c>
      <c r="O719" s="7">
        <f t="shared" si="243"/>
        <v>0</v>
      </c>
      <c r="P719" s="8">
        <f t="shared" si="244"/>
        <v>1</v>
      </c>
      <c r="Q719" s="8" t="str">
        <f t="shared" si="245"/>
        <v/>
      </c>
      <c r="R719" s="8" t="str">
        <f t="shared" si="246"/>
        <v/>
      </c>
      <c r="S719" s="8" t="str">
        <f t="shared" ca="1" si="247"/>
        <v>num</v>
      </c>
      <c r="T719" s="8" t="str">
        <f t="shared" si="248"/>
        <v/>
      </c>
      <c r="U719" s="8" t="str">
        <f t="shared" si="249"/>
        <v/>
      </c>
      <c r="V719" s="7">
        <f ca="1">IF(P719="","",OFFSET(program!$B$2,0,disasm!$A719+COLUMN()-COLUMN($V719)+IF($I719,0,1)))</f>
        <v>0</v>
      </c>
      <c r="W719" s="7" t="str">
        <f ca="1">IF(Q719="","",OFFSET(program!$B$2,0,disasm!$A719+COLUMN()-COLUMN($V719)+IF($I719,0,1)))</f>
        <v/>
      </c>
      <c r="X719" s="7" t="str">
        <f ca="1">IF(R719="","",OFFSET(program!$B$2,0,disasm!$A719+COLUMN()-COLUMN($V719)+IF($I719,0,1)))</f>
        <v/>
      </c>
      <c r="Y719" s="3" t="str">
        <f t="shared" ca="1" si="250"/>
        <v>0</v>
      </c>
      <c r="Z719" s="3" t="str">
        <f t="shared" si="251"/>
        <v/>
      </c>
      <c r="AA719" s="3" t="str">
        <f t="shared" si="252"/>
        <v/>
      </c>
      <c r="AB719" s="3" t="str">
        <f ca="1">" "
&amp;AF719
&amp;IF(AND(OR(K719=5,K719=6),MOD(INT(J719/1000),10)=1)," A2","")
&amp;IF(AND(NOT(I719),J719=109,OFFSET(program!$B$2,0,disasm!$A719+1)&gt;0,NOT(ISNUMBER(FIND(" A1 "," "&amp;AF719&amp;" "))))," AUTOLABEL","")
&amp;" "</f>
        <v xml:space="preserve">  </v>
      </c>
    </row>
    <row r="720" spans="1:28" x14ac:dyDescent="0.2">
      <c r="A720" s="1">
        <f t="shared" ca="1" si="232"/>
        <v>3116</v>
      </c>
      <c r="B720" s="2" t="str">
        <f t="shared" ca="1" si="233"/>
        <v>instr_buffer+22</v>
      </c>
      <c r="C720" s="3" t="str">
        <f ca="1">_xlfn.TEXTJOIN(" ",FALSE,OFFSET(program!$B$2,0,A720,1,M720))</f>
        <v>0</v>
      </c>
      <c r="D720" s="4" t="str">
        <f ca="1">IF($H720="data",".dat "&amp;Y720,
IF($H720="str",".str "&amp;_xlfn.TEXTJOIN(" ",FALSE,OFFSET(program!$B$2,0,A720+1,1,M720-1)),
IF(O720&lt;&gt;0,"LD"&amp;O720&amp;"  "&amp;CHOOSE(O720,Y720,Z720)&amp;", "&amp;AA720,
$L720&amp;" "&amp;_xlfn.TEXTJOIN(", ",TRUE,$Y720:$AA720)
)))</f>
        <v>.dat 0</v>
      </c>
      <c r="E720" s="19" t="b">
        <f t="shared" ca="1" si="234"/>
        <v>0</v>
      </c>
      <c r="F720" s="5" t="str">
        <f t="shared" ca="1" si="235"/>
        <v>instr_buffer</v>
      </c>
      <c r="G720" s="5">
        <f t="shared" ca="1" si="236"/>
        <v>3094</v>
      </c>
      <c r="H720" s="5" t="str">
        <f t="shared" si="237"/>
        <v>data</v>
      </c>
      <c r="I720" s="13" t="b">
        <f t="shared" si="238"/>
        <v>1</v>
      </c>
      <c r="J720" s="6">
        <f ca="1">OFFSET(program!$B$2,0,disasm!A720)</f>
        <v>0</v>
      </c>
      <c r="K720" s="7">
        <f t="shared" ca="1" si="239"/>
        <v>0</v>
      </c>
      <c r="L720" s="7" t="e">
        <f t="shared" ca="1" si="240"/>
        <v>#VALUE!</v>
      </c>
      <c r="M720" s="7">
        <f t="shared" si="241"/>
        <v>1</v>
      </c>
      <c r="N720" s="7">
        <f t="shared" si="242"/>
        <v>1</v>
      </c>
      <c r="O720" s="7">
        <f t="shared" si="243"/>
        <v>0</v>
      </c>
      <c r="P720" s="8">
        <f t="shared" si="244"/>
        <v>1</v>
      </c>
      <c r="Q720" s="8" t="str">
        <f t="shared" si="245"/>
        <v/>
      </c>
      <c r="R720" s="8" t="str">
        <f t="shared" si="246"/>
        <v/>
      </c>
      <c r="S720" s="8" t="str">
        <f t="shared" ca="1" si="247"/>
        <v>num</v>
      </c>
      <c r="T720" s="8" t="str">
        <f t="shared" si="248"/>
        <v/>
      </c>
      <c r="U720" s="8" t="str">
        <f t="shared" si="249"/>
        <v/>
      </c>
      <c r="V720" s="7">
        <f ca="1">IF(P720="","",OFFSET(program!$B$2,0,disasm!$A720+COLUMN()-COLUMN($V720)+IF($I720,0,1)))</f>
        <v>0</v>
      </c>
      <c r="W720" s="7" t="str">
        <f ca="1">IF(Q720="","",OFFSET(program!$B$2,0,disasm!$A720+COLUMN()-COLUMN($V720)+IF($I720,0,1)))</f>
        <v/>
      </c>
      <c r="X720" s="7" t="str">
        <f ca="1">IF(R720="","",OFFSET(program!$B$2,0,disasm!$A720+COLUMN()-COLUMN($V720)+IF($I720,0,1)))</f>
        <v/>
      </c>
      <c r="Y720" s="3" t="str">
        <f t="shared" ca="1" si="250"/>
        <v>0</v>
      </c>
      <c r="Z720" s="3" t="str">
        <f t="shared" si="251"/>
        <v/>
      </c>
      <c r="AA720" s="3" t="str">
        <f t="shared" si="252"/>
        <v/>
      </c>
      <c r="AB720" s="3" t="str">
        <f ca="1">" "
&amp;AF720
&amp;IF(AND(OR(K720=5,K720=6),MOD(INT(J720/1000),10)=1)," A2","")
&amp;IF(AND(NOT(I720),J720=109,OFFSET(program!$B$2,0,disasm!$A720+1)&gt;0,NOT(ISNUMBER(FIND(" A1 "," "&amp;AF720&amp;" "))))," AUTOLABEL","")
&amp;" "</f>
        <v xml:space="preserve">  </v>
      </c>
    </row>
    <row r="721" spans="1:32" x14ac:dyDescent="0.2">
      <c r="A721" s="1">
        <f t="shared" ca="1" si="232"/>
        <v>3117</v>
      </c>
      <c r="B721" s="2" t="str">
        <f t="shared" ca="1" si="233"/>
        <v>instr_buffer+23</v>
      </c>
      <c r="C721" s="3" t="str">
        <f ca="1">_xlfn.TEXTJOIN(" ",FALSE,OFFSET(program!$B$2,0,A721,1,M721))</f>
        <v>0</v>
      </c>
      <c r="D721" s="4" t="str">
        <f ca="1">IF($H721="data",".dat "&amp;Y721,
IF($H721="str",".str "&amp;_xlfn.TEXTJOIN(" ",FALSE,OFFSET(program!$B$2,0,A721+1,1,M721-1)),
IF(O721&lt;&gt;0,"LD"&amp;O721&amp;"  "&amp;CHOOSE(O721,Y721,Z721)&amp;", "&amp;AA721,
$L721&amp;" "&amp;_xlfn.TEXTJOIN(", ",TRUE,$Y721:$AA721)
)))</f>
        <v>.dat 0</v>
      </c>
      <c r="E721" s="19" t="b">
        <f t="shared" ca="1" si="234"/>
        <v>0</v>
      </c>
      <c r="F721" s="5" t="str">
        <f t="shared" ca="1" si="235"/>
        <v>instr_buffer</v>
      </c>
      <c r="G721" s="5">
        <f t="shared" ca="1" si="236"/>
        <v>3094</v>
      </c>
      <c r="H721" s="5" t="str">
        <f t="shared" si="237"/>
        <v>data</v>
      </c>
      <c r="I721" s="13" t="b">
        <f t="shared" si="238"/>
        <v>1</v>
      </c>
      <c r="J721" s="6">
        <f ca="1">OFFSET(program!$B$2,0,disasm!A721)</f>
        <v>0</v>
      </c>
      <c r="K721" s="7">
        <f t="shared" ca="1" si="239"/>
        <v>0</v>
      </c>
      <c r="L721" s="7" t="e">
        <f t="shared" ca="1" si="240"/>
        <v>#VALUE!</v>
      </c>
      <c r="M721" s="7">
        <f t="shared" si="241"/>
        <v>1</v>
      </c>
      <c r="N721" s="7">
        <f t="shared" si="242"/>
        <v>1</v>
      </c>
      <c r="O721" s="7">
        <f t="shared" si="243"/>
        <v>0</v>
      </c>
      <c r="P721" s="8">
        <f t="shared" si="244"/>
        <v>1</v>
      </c>
      <c r="Q721" s="8" t="str">
        <f t="shared" si="245"/>
        <v/>
      </c>
      <c r="R721" s="8" t="str">
        <f t="shared" si="246"/>
        <v/>
      </c>
      <c r="S721" s="8" t="str">
        <f t="shared" ca="1" si="247"/>
        <v>num</v>
      </c>
      <c r="T721" s="8" t="str">
        <f t="shared" si="248"/>
        <v/>
      </c>
      <c r="U721" s="8" t="str">
        <f t="shared" si="249"/>
        <v/>
      </c>
      <c r="V721" s="7">
        <f ca="1">IF(P721="","",OFFSET(program!$B$2,0,disasm!$A721+COLUMN()-COLUMN($V721)+IF($I721,0,1)))</f>
        <v>0</v>
      </c>
      <c r="W721" s="7" t="str">
        <f ca="1">IF(Q721="","",OFFSET(program!$B$2,0,disasm!$A721+COLUMN()-COLUMN($V721)+IF($I721,0,1)))</f>
        <v/>
      </c>
      <c r="X721" s="7" t="str">
        <f ca="1">IF(R721="","",OFFSET(program!$B$2,0,disasm!$A721+COLUMN()-COLUMN($V721)+IF($I721,0,1)))</f>
        <v/>
      </c>
      <c r="Y721" s="3" t="str">
        <f t="shared" ca="1" si="250"/>
        <v>0</v>
      </c>
      <c r="Z721" s="3" t="str">
        <f t="shared" si="251"/>
        <v/>
      </c>
      <c r="AA721" s="3" t="str">
        <f t="shared" si="252"/>
        <v/>
      </c>
      <c r="AB721" s="3" t="str">
        <f ca="1">" "
&amp;AF721
&amp;IF(AND(OR(K721=5,K721=6),MOD(INT(J721/1000),10)=1)," A2","")
&amp;IF(AND(NOT(I721),J721=109,OFFSET(program!$B$2,0,disasm!$A721+1)&gt;0,NOT(ISNUMBER(FIND(" A1 "," "&amp;AF721&amp;" "))))," AUTOLABEL","")
&amp;" "</f>
        <v xml:space="preserve">  </v>
      </c>
    </row>
    <row r="722" spans="1:32" x14ac:dyDescent="0.2">
      <c r="A722" s="1">
        <f t="shared" ca="1" si="232"/>
        <v>3118</v>
      </c>
      <c r="B722" s="2" t="str">
        <f t="shared" ca="1" si="233"/>
        <v>instr_buffer+24</v>
      </c>
      <c r="C722" s="3" t="str">
        <f ca="1">_xlfn.TEXTJOIN(" ",FALSE,OFFSET(program!$B$2,0,A722,1,M722))</f>
        <v>0</v>
      </c>
      <c r="D722" s="4" t="str">
        <f ca="1">IF($H722="data",".dat "&amp;Y722,
IF($H722="str",".str "&amp;_xlfn.TEXTJOIN(" ",FALSE,OFFSET(program!$B$2,0,A722+1,1,M722-1)),
IF(O722&lt;&gt;0,"LD"&amp;O722&amp;"  "&amp;CHOOSE(O722,Y722,Z722)&amp;", "&amp;AA722,
$L722&amp;" "&amp;_xlfn.TEXTJOIN(", ",TRUE,$Y722:$AA722)
)))</f>
        <v>.dat 0</v>
      </c>
      <c r="E722" s="19" t="b">
        <f t="shared" ca="1" si="234"/>
        <v>0</v>
      </c>
      <c r="F722" s="5" t="str">
        <f t="shared" ca="1" si="235"/>
        <v>instr_buffer</v>
      </c>
      <c r="G722" s="5">
        <f t="shared" ca="1" si="236"/>
        <v>3094</v>
      </c>
      <c r="H722" s="5" t="str">
        <f t="shared" si="237"/>
        <v>data</v>
      </c>
      <c r="I722" s="13" t="b">
        <f t="shared" si="238"/>
        <v>1</v>
      </c>
      <c r="J722" s="6">
        <f ca="1">OFFSET(program!$B$2,0,disasm!A722)</f>
        <v>0</v>
      </c>
      <c r="K722" s="7">
        <f t="shared" ca="1" si="239"/>
        <v>0</v>
      </c>
      <c r="L722" s="7" t="e">
        <f t="shared" ca="1" si="240"/>
        <v>#VALUE!</v>
      </c>
      <c r="M722" s="7">
        <f t="shared" si="241"/>
        <v>1</v>
      </c>
      <c r="N722" s="7">
        <f t="shared" si="242"/>
        <v>1</v>
      </c>
      <c r="O722" s="7">
        <f t="shared" si="243"/>
        <v>0</v>
      </c>
      <c r="P722" s="8">
        <f t="shared" si="244"/>
        <v>1</v>
      </c>
      <c r="Q722" s="8" t="str">
        <f t="shared" si="245"/>
        <v/>
      </c>
      <c r="R722" s="8" t="str">
        <f t="shared" si="246"/>
        <v/>
      </c>
      <c r="S722" s="8" t="str">
        <f t="shared" ca="1" si="247"/>
        <v>num</v>
      </c>
      <c r="T722" s="8" t="str">
        <f t="shared" si="248"/>
        <v/>
      </c>
      <c r="U722" s="8" t="str">
        <f t="shared" si="249"/>
        <v/>
      </c>
      <c r="V722" s="7">
        <f ca="1">IF(P722="","",OFFSET(program!$B$2,0,disasm!$A722+COLUMN()-COLUMN($V722)+IF($I722,0,1)))</f>
        <v>0</v>
      </c>
      <c r="W722" s="7" t="str">
        <f ca="1">IF(Q722="","",OFFSET(program!$B$2,0,disasm!$A722+COLUMN()-COLUMN($V722)+IF($I722,0,1)))</f>
        <v/>
      </c>
      <c r="X722" s="7" t="str">
        <f ca="1">IF(R722="","",OFFSET(program!$B$2,0,disasm!$A722+COLUMN()-COLUMN($V722)+IF($I722,0,1)))</f>
        <v/>
      </c>
      <c r="Y722" s="3" t="str">
        <f t="shared" ca="1" si="250"/>
        <v>0</v>
      </c>
      <c r="Z722" s="3" t="str">
        <f t="shared" si="251"/>
        <v/>
      </c>
      <c r="AA722" s="3" t="str">
        <f t="shared" si="252"/>
        <v/>
      </c>
      <c r="AB722" s="3" t="str">
        <f ca="1">" "
&amp;AF722
&amp;IF(AND(OR(K722=5,K722=6),MOD(INT(J722/1000),10)=1)," A2","")
&amp;IF(AND(NOT(I722),J722=109,OFFSET(program!$B$2,0,disasm!$A722+1)&gt;0,NOT(ISNUMBER(FIND(" A1 "," "&amp;AF722&amp;" "))))," AUTOLABEL","")
&amp;" "</f>
        <v xml:space="preserve">  </v>
      </c>
    </row>
    <row r="723" spans="1:32" x14ac:dyDescent="0.2">
      <c r="A723" s="1">
        <f t="shared" ca="1" si="232"/>
        <v>3119</v>
      </c>
      <c r="B723" s="2" t="str">
        <f t="shared" ca="1" si="233"/>
        <v>instr_buffer+25</v>
      </c>
      <c r="C723" s="3" t="str">
        <f ca="1">_xlfn.TEXTJOIN(" ",FALSE,OFFSET(program!$B$2,0,A723,1,M723))</f>
        <v>0</v>
      </c>
      <c r="D723" s="4" t="str">
        <f ca="1">IF($H723="data",".dat "&amp;Y723,
IF($H723="str",".str "&amp;_xlfn.TEXTJOIN(" ",FALSE,OFFSET(program!$B$2,0,A723+1,1,M723-1)),
IF(O723&lt;&gt;0,"LD"&amp;O723&amp;"  "&amp;CHOOSE(O723,Y723,Z723)&amp;", "&amp;AA723,
$L723&amp;" "&amp;_xlfn.TEXTJOIN(", ",TRUE,$Y723:$AA723)
)))</f>
        <v>.dat 0</v>
      </c>
      <c r="E723" s="19" t="b">
        <f t="shared" ca="1" si="234"/>
        <v>0</v>
      </c>
      <c r="F723" s="5" t="str">
        <f t="shared" ca="1" si="235"/>
        <v>instr_buffer</v>
      </c>
      <c r="G723" s="5">
        <f t="shared" ca="1" si="236"/>
        <v>3094</v>
      </c>
      <c r="H723" s="5" t="str">
        <f t="shared" si="237"/>
        <v>data</v>
      </c>
      <c r="I723" s="13" t="b">
        <f t="shared" si="238"/>
        <v>1</v>
      </c>
      <c r="J723" s="6">
        <f ca="1">OFFSET(program!$B$2,0,disasm!A723)</f>
        <v>0</v>
      </c>
      <c r="K723" s="7">
        <f t="shared" ca="1" si="239"/>
        <v>0</v>
      </c>
      <c r="L723" s="7" t="e">
        <f t="shared" ca="1" si="240"/>
        <v>#VALUE!</v>
      </c>
      <c r="M723" s="7">
        <f t="shared" si="241"/>
        <v>1</v>
      </c>
      <c r="N723" s="7">
        <f t="shared" si="242"/>
        <v>1</v>
      </c>
      <c r="O723" s="7">
        <f t="shared" si="243"/>
        <v>0</v>
      </c>
      <c r="P723" s="8">
        <f t="shared" si="244"/>
        <v>1</v>
      </c>
      <c r="Q723" s="8" t="str">
        <f t="shared" si="245"/>
        <v/>
      </c>
      <c r="R723" s="8" t="str">
        <f t="shared" si="246"/>
        <v/>
      </c>
      <c r="S723" s="8" t="str">
        <f t="shared" ca="1" si="247"/>
        <v>num</v>
      </c>
      <c r="T723" s="8" t="str">
        <f t="shared" si="248"/>
        <v/>
      </c>
      <c r="U723" s="8" t="str">
        <f t="shared" si="249"/>
        <v/>
      </c>
      <c r="V723" s="7">
        <f ca="1">IF(P723="","",OFFSET(program!$B$2,0,disasm!$A723+COLUMN()-COLUMN($V723)+IF($I723,0,1)))</f>
        <v>0</v>
      </c>
      <c r="W723" s="7" t="str">
        <f ca="1">IF(Q723="","",OFFSET(program!$B$2,0,disasm!$A723+COLUMN()-COLUMN($V723)+IF($I723,0,1)))</f>
        <v/>
      </c>
      <c r="X723" s="7" t="str">
        <f ca="1">IF(R723="","",OFFSET(program!$B$2,0,disasm!$A723+COLUMN()-COLUMN($V723)+IF($I723,0,1)))</f>
        <v/>
      </c>
      <c r="Y723" s="3" t="str">
        <f t="shared" ca="1" si="250"/>
        <v>0</v>
      </c>
      <c r="Z723" s="3" t="str">
        <f t="shared" si="251"/>
        <v/>
      </c>
      <c r="AA723" s="3" t="str">
        <f t="shared" si="252"/>
        <v/>
      </c>
      <c r="AB723" s="3" t="str">
        <f ca="1">" "
&amp;AF723
&amp;IF(AND(OR(K723=5,K723=6),MOD(INT(J723/1000),10)=1)," A2","")
&amp;IF(AND(NOT(I723),J723=109,OFFSET(program!$B$2,0,disasm!$A723+1)&gt;0,NOT(ISNUMBER(FIND(" A1 "," "&amp;AF723&amp;" "))))," AUTOLABEL","")
&amp;" "</f>
        <v xml:space="preserve">  </v>
      </c>
    </row>
    <row r="724" spans="1:32" x14ac:dyDescent="0.2">
      <c r="A724" s="1">
        <f t="shared" ca="1" si="232"/>
        <v>3120</v>
      </c>
      <c r="B724" s="2" t="str">
        <f t="shared" ca="1" si="233"/>
        <v>instr_buffer+26</v>
      </c>
      <c r="C724" s="3" t="str">
        <f ca="1">_xlfn.TEXTJOIN(" ",FALSE,OFFSET(program!$B$2,0,A724,1,M724))</f>
        <v>0</v>
      </c>
      <c r="D724" s="4" t="str">
        <f ca="1">IF($H724="data",".dat "&amp;Y724,
IF($H724="str",".str "&amp;_xlfn.TEXTJOIN(" ",FALSE,OFFSET(program!$B$2,0,A724+1,1,M724-1)),
IF(O724&lt;&gt;0,"LD"&amp;O724&amp;"  "&amp;CHOOSE(O724,Y724,Z724)&amp;", "&amp;AA724,
$L724&amp;" "&amp;_xlfn.TEXTJOIN(", ",TRUE,$Y724:$AA724)
)))</f>
        <v>.dat 0</v>
      </c>
      <c r="E724" s="19" t="b">
        <f t="shared" ca="1" si="234"/>
        <v>0</v>
      </c>
      <c r="F724" s="5" t="str">
        <f t="shared" ca="1" si="235"/>
        <v>instr_buffer</v>
      </c>
      <c r="G724" s="5">
        <f t="shared" ca="1" si="236"/>
        <v>3094</v>
      </c>
      <c r="H724" s="5" t="str">
        <f t="shared" si="237"/>
        <v>data</v>
      </c>
      <c r="I724" s="13" t="b">
        <f t="shared" si="238"/>
        <v>1</v>
      </c>
      <c r="J724" s="6">
        <f ca="1">OFFSET(program!$B$2,0,disasm!A724)</f>
        <v>0</v>
      </c>
      <c r="K724" s="7">
        <f t="shared" ca="1" si="239"/>
        <v>0</v>
      </c>
      <c r="L724" s="7" t="e">
        <f t="shared" ca="1" si="240"/>
        <v>#VALUE!</v>
      </c>
      <c r="M724" s="7">
        <f t="shared" si="241"/>
        <v>1</v>
      </c>
      <c r="N724" s="7">
        <f t="shared" si="242"/>
        <v>1</v>
      </c>
      <c r="O724" s="7">
        <f t="shared" si="243"/>
        <v>0</v>
      </c>
      <c r="P724" s="8">
        <f t="shared" si="244"/>
        <v>1</v>
      </c>
      <c r="Q724" s="8" t="str">
        <f t="shared" si="245"/>
        <v/>
      </c>
      <c r="R724" s="8" t="str">
        <f t="shared" si="246"/>
        <v/>
      </c>
      <c r="S724" s="8" t="str">
        <f t="shared" ca="1" si="247"/>
        <v>num</v>
      </c>
      <c r="T724" s="8" t="str">
        <f t="shared" si="248"/>
        <v/>
      </c>
      <c r="U724" s="8" t="str">
        <f t="shared" si="249"/>
        <v/>
      </c>
      <c r="V724" s="7">
        <f ca="1">IF(P724="","",OFFSET(program!$B$2,0,disasm!$A724+COLUMN()-COLUMN($V724)+IF($I724,0,1)))</f>
        <v>0</v>
      </c>
      <c r="W724" s="7" t="str">
        <f ca="1">IF(Q724="","",OFFSET(program!$B$2,0,disasm!$A724+COLUMN()-COLUMN($V724)+IF($I724,0,1)))</f>
        <v/>
      </c>
      <c r="X724" s="7" t="str">
        <f ca="1">IF(R724="","",OFFSET(program!$B$2,0,disasm!$A724+COLUMN()-COLUMN($V724)+IF($I724,0,1)))</f>
        <v/>
      </c>
      <c r="Y724" s="3" t="str">
        <f t="shared" ca="1" si="250"/>
        <v>0</v>
      </c>
      <c r="Z724" s="3" t="str">
        <f t="shared" si="251"/>
        <v/>
      </c>
      <c r="AA724" s="3" t="str">
        <f t="shared" si="252"/>
        <v/>
      </c>
      <c r="AB724" s="3" t="str">
        <f ca="1">" "
&amp;AF724
&amp;IF(AND(OR(K724=5,K724=6),MOD(INT(J724/1000),10)=1)," A2","")
&amp;IF(AND(NOT(I724),J724=109,OFFSET(program!$B$2,0,disasm!$A724+1)&gt;0,NOT(ISNUMBER(FIND(" A1 "," "&amp;AF724&amp;" "))))," AUTOLABEL","")
&amp;" "</f>
        <v xml:space="preserve">  </v>
      </c>
    </row>
    <row r="725" spans="1:32" x14ac:dyDescent="0.2">
      <c r="A725" s="1">
        <f t="shared" ca="1" si="232"/>
        <v>3121</v>
      </c>
      <c r="B725" s="2" t="str">
        <f t="shared" ca="1" si="233"/>
        <v>instr_buffer+27</v>
      </c>
      <c r="C725" s="3" t="str">
        <f ca="1">_xlfn.TEXTJOIN(" ",FALSE,OFFSET(program!$B$2,0,A725,1,M725))</f>
        <v>0</v>
      </c>
      <c r="D725" s="4" t="str">
        <f ca="1">IF($H725="data",".dat "&amp;Y725,
IF($H725="str",".str "&amp;_xlfn.TEXTJOIN(" ",FALSE,OFFSET(program!$B$2,0,A725+1,1,M725-1)),
IF(O725&lt;&gt;0,"LD"&amp;O725&amp;"  "&amp;CHOOSE(O725,Y725,Z725)&amp;", "&amp;AA725,
$L725&amp;" "&amp;_xlfn.TEXTJOIN(", ",TRUE,$Y725:$AA725)
)))</f>
        <v>.dat 0</v>
      </c>
      <c r="E725" s="19" t="b">
        <f t="shared" ca="1" si="234"/>
        <v>0</v>
      </c>
      <c r="F725" s="5" t="str">
        <f t="shared" ca="1" si="235"/>
        <v>instr_buffer</v>
      </c>
      <c r="G725" s="5">
        <f t="shared" ca="1" si="236"/>
        <v>3094</v>
      </c>
      <c r="H725" s="5" t="str">
        <f t="shared" si="237"/>
        <v>data</v>
      </c>
      <c r="I725" s="13" t="b">
        <f t="shared" si="238"/>
        <v>1</v>
      </c>
      <c r="J725" s="6">
        <f ca="1">OFFSET(program!$B$2,0,disasm!A725)</f>
        <v>0</v>
      </c>
      <c r="K725" s="7">
        <f t="shared" ca="1" si="239"/>
        <v>0</v>
      </c>
      <c r="L725" s="7" t="e">
        <f t="shared" ca="1" si="240"/>
        <v>#VALUE!</v>
      </c>
      <c r="M725" s="7">
        <f t="shared" si="241"/>
        <v>1</v>
      </c>
      <c r="N725" s="7">
        <f t="shared" si="242"/>
        <v>1</v>
      </c>
      <c r="O725" s="7">
        <f t="shared" si="243"/>
        <v>0</v>
      </c>
      <c r="P725" s="8">
        <f t="shared" si="244"/>
        <v>1</v>
      </c>
      <c r="Q725" s="8" t="str">
        <f t="shared" si="245"/>
        <v/>
      </c>
      <c r="R725" s="8" t="str">
        <f t="shared" si="246"/>
        <v/>
      </c>
      <c r="S725" s="8" t="str">
        <f t="shared" ca="1" si="247"/>
        <v>num</v>
      </c>
      <c r="T725" s="8" t="str">
        <f t="shared" si="248"/>
        <v/>
      </c>
      <c r="U725" s="8" t="str">
        <f t="shared" si="249"/>
        <v/>
      </c>
      <c r="V725" s="7">
        <f ca="1">IF(P725="","",OFFSET(program!$B$2,0,disasm!$A725+COLUMN()-COLUMN($V725)+IF($I725,0,1)))</f>
        <v>0</v>
      </c>
      <c r="W725" s="7" t="str">
        <f ca="1">IF(Q725="","",OFFSET(program!$B$2,0,disasm!$A725+COLUMN()-COLUMN($V725)+IF($I725,0,1)))</f>
        <v/>
      </c>
      <c r="X725" s="7" t="str">
        <f ca="1">IF(R725="","",OFFSET(program!$B$2,0,disasm!$A725+COLUMN()-COLUMN($V725)+IF($I725,0,1)))</f>
        <v/>
      </c>
      <c r="Y725" s="3" t="str">
        <f t="shared" ca="1" si="250"/>
        <v>0</v>
      </c>
      <c r="Z725" s="3" t="str">
        <f t="shared" si="251"/>
        <v/>
      </c>
      <c r="AA725" s="3" t="str">
        <f t="shared" si="252"/>
        <v/>
      </c>
      <c r="AB725" s="3" t="str">
        <f ca="1">" "
&amp;AF725
&amp;IF(AND(OR(K725=5,K725=6),MOD(INT(J725/1000),10)=1)," A2","")
&amp;IF(AND(NOT(I725),J725=109,OFFSET(program!$B$2,0,disasm!$A725+1)&gt;0,NOT(ISNUMBER(FIND(" A1 "," "&amp;AF725&amp;" "))))," AUTOLABEL","")
&amp;" "</f>
        <v xml:space="preserve">  </v>
      </c>
    </row>
    <row r="726" spans="1:32" x14ac:dyDescent="0.2">
      <c r="A726" s="1">
        <f t="shared" ca="1" si="232"/>
        <v>3122</v>
      </c>
      <c r="B726" s="2" t="str">
        <f t="shared" ca="1" si="233"/>
        <v>instr_buffer+28</v>
      </c>
      <c r="C726" s="3" t="str">
        <f ca="1">_xlfn.TEXTJOIN(" ",FALSE,OFFSET(program!$B$2,0,A726,1,M726))</f>
        <v>0</v>
      </c>
      <c r="D726" s="4" t="str">
        <f ca="1">IF($H726="data",".dat "&amp;Y726,
IF($H726="str",".str "&amp;_xlfn.TEXTJOIN(" ",FALSE,OFFSET(program!$B$2,0,A726+1,1,M726-1)),
IF(O726&lt;&gt;0,"LD"&amp;O726&amp;"  "&amp;CHOOSE(O726,Y726,Z726)&amp;", "&amp;AA726,
$L726&amp;" "&amp;_xlfn.TEXTJOIN(", ",TRUE,$Y726:$AA726)
)))</f>
        <v>.dat 0</v>
      </c>
      <c r="E726" s="19" t="b">
        <f t="shared" ca="1" si="234"/>
        <v>0</v>
      </c>
      <c r="F726" s="5" t="str">
        <f t="shared" ca="1" si="235"/>
        <v>instr_buffer</v>
      </c>
      <c r="G726" s="5">
        <f t="shared" ca="1" si="236"/>
        <v>3094</v>
      </c>
      <c r="H726" s="5" t="str">
        <f t="shared" si="237"/>
        <v>data</v>
      </c>
      <c r="I726" s="13" t="b">
        <f t="shared" si="238"/>
        <v>1</v>
      </c>
      <c r="J726" s="6">
        <f ca="1">OFFSET(program!$B$2,0,disasm!A726)</f>
        <v>0</v>
      </c>
      <c r="K726" s="7">
        <f t="shared" ca="1" si="239"/>
        <v>0</v>
      </c>
      <c r="L726" s="7" t="e">
        <f t="shared" ca="1" si="240"/>
        <v>#VALUE!</v>
      </c>
      <c r="M726" s="7">
        <f t="shared" si="241"/>
        <v>1</v>
      </c>
      <c r="N726" s="7">
        <f t="shared" si="242"/>
        <v>1</v>
      </c>
      <c r="O726" s="7">
        <f t="shared" si="243"/>
        <v>0</v>
      </c>
      <c r="P726" s="8">
        <f t="shared" si="244"/>
        <v>1</v>
      </c>
      <c r="Q726" s="8" t="str">
        <f t="shared" si="245"/>
        <v/>
      </c>
      <c r="R726" s="8" t="str">
        <f t="shared" si="246"/>
        <v/>
      </c>
      <c r="S726" s="8" t="str">
        <f t="shared" ca="1" si="247"/>
        <v>num</v>
      </c>
      <c r="T726" s="8" t="str">
        <f t="shared" si="248"/>
        <v/>
      </c>
      <c r="U726" s="8" t="str">
        <f t="shared" si="249"/>
        <v/>
      </c>
      <c r="V726" s="7">
        <f ca="1">IF(P726="","",OFFSET(program!$B$2,0,disasm!$A726+COLUMN()-COLUMN($V726)+IF($I726,0,1)))</f>
        <v>0</v>
      </c>
      <c r="W726" s="7" t="str">
        <f ca="1">IF(Q726="","",OFFSET(program!$B$2,0,disasm!$A726+COLUMN()-COLUMN($V726)+IF($I726,0,1)))</f>
        <v/>
      </c>
      <c r="X726" s="7" t="str">
        <f ca="1">IF(R726="","",OFFSET(program!$B$2,0,disasm!$A726+COLUMN()-COLUMN($V726)+IF($I726,0,1)))</f>
        <v/>
      </c>
      <c r="Y726" s="3" t="str">
        <f t="shared" ca="1" si="250"/>
        <v>0</v>
      </c>
      <c r="Z726" s="3" t="str">
        <f t="shared" si="251"/>
        <v/>
      </c>
      <c r="AA726" s="3" t="str">
        <f t="shared" si="252"/>
        <v/>
      </c>
      <c r="AB726" s="3" t="str">
        <f ca="1">" "
&amp;AF726
&amp;IF(AND(OR(K726=5,K726=6),MOD(INT(J726/1000),10)=1)," A2","")
&amp;IF(AND(NOT(I726),J726=109,OFFSET(program!$B$2,0,disasm!$A726+1)&gt;0,NOT(ISNUMBER(FIND(" A1 "," "&amp;AF726&amp;" "))))," AUTOLABEL","")
&amp;" "</f>
        <v xml:space="preserve">  </v>
      </c>
    </row>
    <row r="727" spans="1:32" x14ac:dyDescent="0.2">
      <c r="A727" s="1">
        <f t="shared" ca="1" si="232"/>
        <v>3123</v>
      </c>
      <c r="B727" s="2" t="str">
        <f t="shared" ca="1" si="233"/>
        <v>instr_buffer+29</v>
      </c>
      <c r="C727" s="3" t="str">
        <f ca="1">_xlfn.TEXTJOIN(" ",FALSE,OFFSET(program!$B$2,0,A727,1,M727))</f>
        <v>0</v>
      </c>
      <c r="D727" s="4" t="str">
        <f ca="1">IF($H727="data",".dat "&amp;Y727,
IF($H727="str",".str "&amp;_xlfn.TEXTJOIN(" ",FALSE,OFFSET(program!$B$2,0,A727+1,1,M727-1)),
IF(O727&lt;&gt;0,"LD"&amp;O727&amp;"  "&amp;CHOOSE(O727,Y727,Z727)&amp;", "&amp;AA727,
$L727&amp;" "&amp;_xlfn.TEXTJOIN(", ",TRUE,$Y727:$AA727)
)))</f>
        <v>.dat 0</v>
      </c>
      <c r="E727" s="19" t="b">
        <f t="shared" ca="1" si="234"/>
        <v>0</v>
      </c>
      <c r="F727" s="5" t="str">
        <f t="shared" ca="1" si="235"/>
        <v>instr_buffer</v>
      </c>
      <c r="G727" s="5">
        <f t="shared" ca="1" si="236"/>
        <v>3094</v>
      </c>
      <c r="H727" s="5" t="str">
        <f t="shared" si="237"/>
        <v>data</v>
      </c>
      <c r="I727" s="13" t="b">
        <f t="shared" si="238"/>
        <v>1</v>
      </c>
      <c r="J727" s="6">
        <f ca="1">OFFSET(program!$B$2,0,disasm!A727)</f>
        <v>0</v>
      </c>
      <c r="K727" s="7">
        <f t="shared" ca="1" si="239"/>
        <v>0</v>
      </c>
      <c r="L727" s="7" t="e">
        <f t="shared" ca="1" si="240"/>
        <v>#VALUE!</v>
      </c>
      <c r="M727" s="7">
        <f t="shared" si="241"/>
        <v>1</v>
      </c>
      <c r="N727" s="7">
        <f t="shared" si="242"/>
        <v>1</v>
      </c>
      <c r="O727" s="7">
        <f t="shared" si="243"/>
        <v>0</v>
      </c>
      <c r="P727" s="8">
        <f t="shared" si="244"/>
        <v>1</v>
      </c>
      <c r="Q727" s="8" t="str">
        <f t="shared" si="245"/>
        <v/>
      </c>
      <c r="R727" s="8" t="str">
        <f t="shared" si="246"/>
        <v/>
      </c>
      <c r="S727" s="8" t="str">
        <f t="shared" ca="1" si="247"/>
        <v>num</v>
      </c>
      <c r="T727" s="8" t="str">
        <f t="shared" si="248"/>
        <v/>
      </c>
      <c r="U727" s="8" t="str">
        <f t="shared" si="249"/>
        <v/>
      </c>
      <c r="V727" s="7">
        <f ca="1">IF(P727="","",OFFSET(program!$B$2,0,disasm!$A727+COLUMN()-COLUMN($V727)+IF($I727,0,1)))</f>
        <v>0</v>
      </c>
      <c r="W727" s="7" t="str">
        <f ca="1">IF(Q727="","",OFFSET(program!$B$2,0,disasm!$A727+COLUMN()-COLUMN($V727)+IF($I727,0,1)))</f>
        <v/>
      </c>
      <c r="X727" s="7" t="str">
        <f ca="1">IF(R727="","",OFFSET(program!$B$2,0,disasm!$A727+COLUMN()-COLUMN($V727)+IF($I727,0,1)))</f>
        <v/>
      </c>
      <c r="Y727" s="3" t="str">
        <f t="shared" ca="1" si="250"/>
        <v>0</v>
      </c>
      <c r="Z727" s="3" t="str">
        <f t="shared" si="251"/>
        <v/>
      </c>
      <c r="AA727" s="3" t="str">
        <f t="shared" si="252"/>
        <v/>
      </c>
      <c r="AB727" s="3" t="str">
        <f ca="1">" "
&amp;AF727
&amp;IF(AND(OR(K727=5,K727=6),MOD(INT(J727/1000),10)=1)," A2","")
&amp;IF(AND(NOT(I727),J727=109,OFFSET(program!$B$2,0,disasm!$A727+1)&gt;0,NOT(ISNUMBER(FIND(" A1 "," "&amp;AF727&amp;" "))))," AUTOLABEL","")
&amp;" "</f>
        <v xml:space="preserve">  </v>
      </c>
    </row>
    <row r="728" spans="1:32" x14ac:dyDescent="0.2">
      <c r="A728" s="1">
        <f t="shared" ca="1" si="232"/>
        <v>3124</v>
      </c>
      <c r="B728" s="2" t="str">
        <f t="shared" si="233"/>
        <v>room1.pname</v>
      </c>
      <c r="C728" s="3" t="str">
        <f ca="1">_xlfn.TEXTJOIN(" ",FALSE,OFFSET(program!$B$2,0,A728,1,M728))</f>
        <v>3131</v>
      </c>
      <c r="D728" s="4" t="str">
        <f ca="1">IF($H728="data",".dat "&amp;Y728,
IF($H728="str",".str "&amp;_xlfn.TEXTJOIN(" ",FALSE,OFFSET(program!$B$2,0,A728+1,1,M728-1)),
IF(O728&lt;&gt;0,"LD"&amp;O728&amp;"  "&amp;CHOOSE(O728,Y728,Z728)&amp;", "&amp;AA728,
$L728&amp;" "&amp;_xlfn.TEXTJOIN(", ",TRUE,$Y728:$AA728)
)))</f>
        <v>.dat room1.name</v>
      </c>
      <c r="E728" s="19" t="b">
        <f t="shared" ca="1" si="234"/>
        <v>1</v>
      </c>
      <c r="F728" s="5" t="str">
        <f t="shared" si="235"/>
        <v>room1</v>
      </c>
      <c r="G728" s="5">
        <f t="shared" ca="1" si="236"/>
        <v>3124</v>
      </c>
      <c r="H728" s="5" t="str">
        <f t="shared" si="237"/>
        <v>data</v>
      </c>
      <c r="I728" s="13" t="b">
        <f t="shared" si="238"/>
        <v>1</v>
      </c>
      <c r="J728" s="6">
        <f ca="1">OFFSET(program!$B$2,0,disasm!A728)</f>
        <v>3131</v>
      </c>
      <c r="K728" s="7">
        <f t="shared" ca="1" si="239"/>
        <v>31</v>
      </c>
      <c r="L728" s="7" t="e">
        <f t="shared" ca="1" si="240"/>
        <v>#VALUE!</v>
      </c>
      <c r="M728" s="7">
        <f t="shared" si="241"/>
        <v>1</v>
      </c>
      <c r="N728" s="7">
        <f t="shared" si="242"/>
        <v>1</v>
      </c>
      <c r="O728" s="7">
        <f t="shared" si="243"/>
        <v>0</v>
      </c>
      <c r="P728" s="8">
        <f t="shared" si="244"/>
        <v>1</v>
      </c>
      <c r="Q728" s="8" t="str">
        <f t="shared" si="245"/>
        <v/>
      </c>
      <c r="R728" s="8" t="str">
        <f t="shared" si="246"/>
        <v/>
      </c>
      <c r="S728" s="8" t="str">
        <f t="shared" ca="1" si="247"/>
        <v>addr</v>
      </c>
      <c r="T728" s="8" t="str">
        <f t="shared" si="248"/>
        <v/>
      </c>
      <c r="U728" s="8" t="str">
        <f t="shared" si="249"/>
        <v/>
      </c>
      <c r="V728" s="7">
        <f ca="1">IF(P728="","",OFFSET(program!$B$2,0,disasm!$A728+COLUMN()-COLUMN($V728)+IF($I728,0,1)))</f>
        <v>3131</v>
      </c>
      <c r="W728" s="7" t="str">
        <f ca="1">IF(Q728="","",OFFSET(program!$B$2,0,disasm!$A728+COLUMN()-COLUMN($V728)+IF($I728,0,1)))</f>
        <v/>
      </c>
      <c r="X728" s="7" t="str">
        <f ca="1">IF(R728="","",OFFSET(program!$B$2,0,disasm!$A728+COLUMN()-COLUMN($V728)+IF($I728,0,1)))</f>
        <v/>
      </c>
      <c r="Y728" s="3" t="str">
        <f t="shared" ca="1" si="250"/>
        <v>room1.name</v>
      </c>
      <c r="Z728" s="3" t="str">
        <f t="shared" si="251"/>
        <v/>
      </c>
      <c r="AA728" s="3" t="str">
        <f t="shared" si="252"/>
        <v/>
      </c>
      <c r="AB728" s="3" t="str">
        <f ca="1">" "
&amp;AF728
&amp;IF(AND(OR(K728=5,K728=6),MOD(INT(J728/1000),10)=1)," A2","")
&amp;IF(AND(NOT(I728),J728=109,OFFSET(program!$B$2,0,disasm!$A728+1)&gt;0,NOT(ISNUMBER(FIND(" A1 "," "&amp;AF728&amp;" "))))," AUTOLABEL","")
&amp;" "</f>
        <v xml:space="preserve"> DATA A1 </v>
      </c>
      <c r="AC728" s="17" t="s">
        <v>59</v>
      </c>
      <c r="AE728" s="12" t="s">
        <v>61</v>
      </c>
      <c r="AF728" s="12" t="s">
        <v>32</v>
      </c>
    </row>
    <row r="729" spans="1:32" x14ac:dyDescent="0.2">
      <c r="A729" s="1">
        <f t="shared" ca="1" si="232"/>
        <v>3125</v>
      </c>
      <c r="B729" s="2" t="str">
        <f t="shared" ca="1" si="233"/>
        <v>room1.pdesc</v>
      </c>
      <c r="C729" s="3" t="str">
        <f ca="1">_xlfn.TEXTJOIN(" ",FALSE,OFFSET(program!$B$2,0,A729,1,M729))</f>
        <v>3143</v>
      </c>
      <c r="D729" s="4" t="str">
        <f ca="1">IF($H729="data",".dat "&amp;Y729,
IF($H729="str",".str "&amp;_xlfn.TEXTJOIN(" ",FALSE,OFFSET(program!$B$2,0,A729+1,1,M729-1)),
IF(O729&lt;&gt;0,"LD"&amp;O729&amp;"  "&amp;CHOOSE(O729,Y729,Z729)&amp;", "&amp;AA729,
$L729&amp;" "&amp;_xlfn.TEXTJOIN(", ",TRUE,$Y729:$AA729)
)))</f>
        <v>.dat room1.desc</v>
      </c>
      <c r="E729" s="19" t="b">
        <f t="shared" ca="1" si="234"/>
        <v>1</v>
      </c>
      <c r="F729" s="5" t="str">
        <f t="shared" ca="1" si="235"/>
        <v>room1</v>
      </c>
      <c r="G729" s="5">
        <f t="shared" ca="1" si="236"/>
        <v>3124</v>
      </c>
      <c r="H729" s="5" t="str">
        <f t="shared" si="237"/>
        <v>data</v>
      </c>
      <c r="I729" s="13" t="b">
        <f t="shared" si="238"/>
        <v>1</v>
      </c>
      <c r="J729" s="6">
        <f ca="1">OFFSET(program!$B$2,0,disasm!A729)</f>
        <v>3143</v>
      </c>
      <c r="K729" s="7">
        <f t="shared" ca="1" si="239"/>
        <v>43</v>
      </c>
      <c r="L729" s="7" t="e">
        <f t="shared" ca="1" si="240"/>
        <v>#VALUE!</v>
      </c>
      <c r="M729" s="7">
        <f t="shared" si="241"/>
        <v>1</v>
      </c>
      <c r="N729" s="7">
        <f t="shared" si="242"/>
        <v>1</v>
      </c>
      <c r="O729" s="7">
        <f t="shared" si="243"/>
        <v>0</v>
      </c>
      <c r="P729" s="8">
        <f t="shared" si="244"/>
        <v>1</v>
      </c>
      <c r="Q729" s="8" t="str">
        <f t="shared" si="245"/>
        <v/>
      </c>
      <c r="R729" s="8" t="str">
        <f t="shared" si="246"/>
        <v/>
      </c>
      <c r="S729" s="8" t="str">
        <f t="shared" ca="1" si="247"/>
        <v>addr</v>
      </c>
      <c r="T729" s="8" t="str">
        <f t="shared" si="248"/>
        <v/>
      </c>
      <c r="U729" s="8" t="str">
        <f t="shared" si="249"/>
        <v/>
      </c>
      <c r="V729" s="7">
        <f ca="1">IF(P729="","",OFFSET(program!$B$2,0,disasm!$A729+COLUMN()-COLUMN($V729)+IF($I729,0,1)))</f>
        <v>3143</v>
      </c>
      <c r="W729" s="7" t="str">
        <f ca="1">IF(Q729="","",OFFSET(program!$B$2,0,disasm!$A729+COLUMN()-COLUMN($V729)+IF($I729,0,1)))</f>
        <v/>
      </c>
      <c r="X729" s="7" t="str">
        <f ca="1">IF(R729="","",OFFSET(program!$B$2,0,disasm!$A729+COLUMN()-COLUMN($V729)+IF($I729,0,1)))</f>
        <v/>
      </c>
      <c r="Y729" s="3" t="str">
        <f t="shared" ca="1" si="250"/>
        <v>room1.desc</v>
      </c>
      <c r="Z729" s="3" t="str">
        <f t="shared" si="251"/>
        <v/>
      </c>
      <c r="AA729" s="3" t="str">
        <f t="shared" si="252"/>
        <v/>
      </c>
      <c r="AB729" s="3" t="str">
        <f ca="1">" "
&amp;AF729
&amp;IF(AND(OR(K729=5,K729=6),MOD(INT(J729/1000),10)=1)," A2","")
&amp;IF(AND(NOT(I729),J729=109,OFFSET(program!$B$2,0,disasm!$A729+1)&gt;0,NOT(ISNUMBER(FIND(" A1 "," "&amp;AF729&amp;" "))))," AUTOLABEL","")
&amp;" "</f>
        <v xml:space="preserve"> DATA A1 </v>
      </c>
      <c r="AC729" s="17" t="s">
        <v>60</v>
      </c>
      <c r="AF729" s="12" t="s">
        <v>32</v>
      </c>
    </row>
    <row r="730" spans="1:32" x14ac:dyDescent="0.2">
      <c r="A730" s="1">
        <f t="shared" ca="1" si="232"/>
        <v>3126</v>
      </c>
      <c r="B730" s="2" t="str">
        <f t="shared" ca="1" si="233"/>
        <v>room1.func</v>
      </c>
      <c r="C730" s="3" t="str">
        <f ca="1">_xlfn.TEXTJOIN(" ",FALSE,OFFSET(program!$B$2,0,A730,1,M730))</f>
        <v>0</v>
      </c>
      <c r="D730" s="4" t="str">
        <f ca="1">IF($H730="data",".dat "&amp;Y730,
IF($H730="str",".str "&amp;_xlfn.TEXTJOIN(" ",FALSE,OFFSET(program!$B$2,0,A730+1,1,M730-1)),
IF(O730&lt;&gt;0,"LD"&amp;O730&amp;"  "&amp;CHOOSE(O730,Y730,Z730)&amp;", "&amp;AA730,
$L730&amp;" "&amp;_xlfn.TEXTJOIN(", ",TRUE,$Y730:$AA730)
)))</f>
        <v>.dat start</v>
      </c>
      <c r="E730" s="19" t="b">
        <f t="shared" ca="1" si="234"/>
        <v>1</v>
      </c>
      <c r="F730" s="5" t="str">
        <f t="shared" ca="1" si="235"/>
        <v>room1</v>
      </c>
      <c r="G730" s="5">
        <f t="shared" ca="1" si="236"/>
        <v>3124</v>
      </c>
      <c r="H730" s="5" t="str">
        <f t="shared" si="237"/>
        <v>data</v>
      </c>
      <c r="I730" s="13" t="b">
        <f t="shared" si="238"/>
        <v>1</v>
      </c>
      <c r="J730" s="6">
        <f ca="1">OFFSET(program!$B$2,0,disasm!A730)</f>
        <v>0</v>
      </c>
      <c r="K730" s="7">
        <f t="shared" ca="1" si="239"/>
        <v>0</v>
      </c>
      <c r="L730" s="7" t="e">
        <f t="shared" ca="1" si="240"/>
        <v>#VALUE!</v>
      </c>
      <c r="M730" s="7">
        <f t="shared" si="241"/>
        <v>1</v>
      </c>
      <c r="N730" s="7">
        <f t="shared" si="242"/>
        <v>1</v>
      </c>
      <c r="O730" s="7">
        <f t="shared" si="243"/>
        <v>0</v>
      </c>
      <c r="P730" s="8">
        <f t="shared" si="244"/>
        <v>1</v>
      </c>
      <c r="Q730" s="8" t="str">
        <f t="shared" si="245"/>
        <v/>
      </c>
      <c r="R730" s="8" t="str">
        <f t="shared" si="246"/>
        <v/>
      </c>
      <c r="S730" s="8" t="str">
        <f t="shared" ca="1" si="247"/>
        <v>addr</v>
      </c>
      <c r="T730" s="8" t="str">
        <f t="shared" si="248"/>
        <v/>
      </c>
      <c r="U730" s="8" t="str">
        <f t="shared" si="249"/>
        <v/>
      </c>
      <c r="V730" s="7">
        <f ca="1">IF(P730="","",OFFSET(program!$B$2,0,disasm!$A730+COLUMN()-COLUMN($V730)+IF($I730,0,1)))</f>
        <v>0</v>
      </c>
      <c r="W730" s="7" t="str">
        <f ca="1">IF(Q730="","",OFFSET(program!$B$2,0,disasm!$A730+COLUMN()-COLUMN($V730)+IF($I730,0,1)))</f>
        <v/>
      </c>
      <c r="X730" s="7" t="str">
        <f ca="1">IF(R730="","",OFFSET(program!$B$2,0,disasm!$A730+COLUMN()-COLUMN($V730)+IF($I730,0,1)))</f>
        <v/>
      </c>
      <c r="Y730" s="3" t="str">
        <f t="shared" ca="1" si="250"/>
        <v>start</v>
      </c>
      <c r="Z730" s="3" t="str">
        <f t="shared" si="251"/>
        <v/>
      </c>
      <c r="AA730" s="3" t="str">
        <f t="shared" si="252"/>
        <v/>
      </c>
      <c r="AB730" s="3" t="str">
        <f ca="1">" "
&amp;AF730
&amp;IF(AND(OR(K730=5,K730=6),MOD(INT(J730/1000),10)=1)," A2","")
&amp;IF(AND(NOT(I730),J730=109,OFFSET(program!$B$2,0,disasm!$A730+1)&gt;0,NOT(ISNUMBER(FIND(" A1 "," "&amp;AF730&amp;" "))))," AUTOLABEL","")
&amp;" "</f>
        <v xml:space="preserve"> DATA A1 </v>
      </c>
      <c r="AC730" s="17" t="s">
        <v>242</v>
      </c>
      <c r="AF730" s="12" t="s">
        <v>32</v>
      </c>
    </row>
    <row r="731" spans="1:32" x14ac:dyDescent="0.2">
      <c r="A731" s="1">
        <f t="shared" ca="1" si="232"/>
        <v>3127</v>
      </c>
      <c r="B731" s="2" t="str">
        <f t="shared" ca="1" si="233"/>
        <v>room1.north</v>
      </c>
      <c r="C731" s="3" t="str">
        <f ca="1">_xlfn.TEXTJOIN(" ",FALSE,OFFSET(program!$B$2,0,A731,1,M731))</f>
        <v>0</v>
      </c>
      <c r="D731" s="4" t="str">
        <f ca="1">IF($H731="data",".dat "&amp;Y731,
IF($H731="str",".str "&amp;_xlfn.TEXTJOIN(" ",FALSE,OFFSET(program!$B$2,0,A731+1,1,M731-1)),
IF(O731&lt;&gt;0,"LD"&amp;O731&amp;"  "&amp;CHOOSE(O731,Y731,Z731)&amp;", "&amp;AA731,
$L731&amp;" "&amp;_xlfn.TEXTJOIN(", ",TRUE,$Y731:$AA731)
)))</f>
        <v>.dat start</v>
      </c>
      <c r="E731" s="19" t="b">
        <f t="shared" ca="1" si="234"/>
        <v>1</v>
      </c>
      <c r="F731" s="5" t="str">
        <f t="shared" ca="1" si="235"/>
        <v>room1</v>
      </c>
      <c r="G731" s="5">
        <f t="shared" ca="1" si="236"/>
        <v>3124</v>
      </c>
      <c r="H731" s="5" t="str">
        <f t="shared" si="237"/>
        <v>data</v>
      </c>
      <c r="I731" s="13" t="b">
        <f t="shared" si="238"/>
        <v>1</v>
      </c>
      <c r="J731" s="6">
        <f ca="1">OFFSET(program!$B$2,0,disasm!A731)</f>
        <v>0</v>
      </c>
      <c r="K731" s="7">
        <f t="shared" ca="1" si="239"/>
        <v>0</v>
      </c>
      <c r="L731" s="7" t="e">
        <f t="shared" ca="1" si="240"/>
        <v>#VALUE!</v>
      </c>
      <c r="M731" s="7">
        <f t="shared" si="241"/>
        <v>1</v>
      </c>
      <c r="N731" s="7">
        <f t="shared" si="242"/>
        <v>1</v>
      </c>
      <c r="O731" s="7">
        <f t="shared" si="243"/>
        <v>0</v>
      </c>
      <c r="P731" s="8">
        <f t="shared" si="244"/>
        <v>1</v>
      </c>
      <c r="Q731" s="8" t="str">
        <f t="shared" si="245"/>
        <v/>
      </c>
      <c r="R731" s="8" t="str">
        <f t="shared" si="246"/>
        <v/>
      </c>
      <c r="S731" s="8" t="str">
        <f t="shared" ca="1" si="247"/>
        <v>addr</v>
      </c>
      <c r="T731" s="8" t="str">
        <f t="shared" si="248"/>
        <v/>
      </c>
      <c r="U731" s="8" t="str">
        <f t="shared" si="249"/>
        <v/>
      </c>
      <c r="V731" s="7">
        <f ca="1">IF(P731="","",OFFSET(program!$B$2,0,disasm!$A731+COLUMN()-COLUMN($V731)+IF($I731,0,1)))</f>
        <v>0</v>
      </c>
      <c r="W731" s="7" t="str">
        <f ca="1">IF(Q731="","",OFFSET(program!$B$2,0,disasm!$A731+COLUMN()-COLUMN($V731)+IF($I731,0,1)))</f>
        <v/>
      </c>
      <c r="X731" s="7" t="str">
        <f ca="1">IF(R731="","",OFFSET(program!$B$2,0,disasm!$A731+COLUMN()-COLUMN($V731)+IF($I731,0,1)))</f>
        <v/>
      </c>
      <c r="Y731" s="3" t="str">
        <f t="shared" ca="1" si="250"/>
        <v>start</v>
      </c>
      <c r="Z731" s="3" t="str">
        <f t="shared" si="251"/>
        <v/>
      </c>
      <c r="AA731" s="3" t="str">
        <f t="shared" si="252"/>
        <v/>
      </c>
      <c r="AB731" s="3" t="str">
        <f ca="1">" "
&amp;AF731
&amp;IF(AND(OR(K731=5,K731=6),MOD(INT(J731/1000),10)=1)," A2","")
&amp;IF(AND(NOT(I731),J731=109,OFFSET(program!$B$2,0,disasm!$A731+1)&gt;0,NOT(ISNUMBER(FIND(" A1 "," "&amp;AF731&amp;" "))))," AUTOLABEL","")
&amp;" "</f>
        <v xml:space="preserve"> DATA A1 </v>
      </c>
      <c r="AC731" s="17" t="s">
        <v>158</v>
      </c>
      <c r="AF731" s="12" t="s">
        <v>32</v>
      </c>
    </row>
    <row r="732" spans="1:32" x14ac:dyDescent="0.2">
      <c r="A732" s="1">
        <f t="shared" ca="1" si="232"/>
        <v>3128</v>
      </c>
      <c r="B732" s="2" t="str">
        <f t="shared" ca="1" si="233"/>
        <v>room1.east</v>
      </c>
      <c r="C732" s="3" t="str">
        <f ca="1">_xlfn.TEXTJOIN(" ",FALSE,OFFSET(program!$B$2,0,A732,1,M732))</f>
        <v>0</v>
      </c>
      <c r="D732" s="4" t="str">
        <f ca="1">IF($H732="data",".dat "&amp;Y732,
IF($H732="str",".str "&amp;_xlfn.TEXTJOIN(" ",FALSE,OFFSET(program!$B$2,0,A732+1,1,M732-1)),
IF(O732&lt;&gt;0,"LD"&amp;O732&amp;"  "&amp;CHOOSE(O732,Y732,Z732)&amp;", "&amp;AA732,
$L732&amp;" "&amp;_xlfn.TEXTJOIN(", ",TRUE,$Y732:$AA732)
)))</f>
        <v>.dat start</v>
      </c>
      <c r="E732" s="19" t="b">
        <f t="shared" ca="1" si="234"/>
        <v>1</v>
      </c>
      <c r="F732" s="5" t="str">
        <f t="shared" ca="1" si="235"/>
        <v>room1</v>
      </c>
      <c r="G732" s="5">
        <f t="shared" ca="1" si="236"/>
        <v>3124</v>
      </c>
      <c r="H732" s="5" t="str">
        <f t="shared" si="237"/>
        <v>data</v>
      </c>
      <c r="I732" s="13" t="b">
        <f t="shared" si="238"/>
        <v>1</v>
      </c>
      <c r="J732" s="6">
        <f ca="1">OFFSET(program!$B$2,0,disasm!A732)</f>
        <v>0</v>
      </c>
      <c r="K732" s="7">
        <f t="shared" ca="1" si="239"/>
        <v>0</v>
      </c>
      <c r="L732" s="7" t="e">
        <f t="shared" ca="1" si="240"/>
        <v>#VALUE!</v>
      </c>
      <c r="M732" s="7">
        <f t="shared" si="241"/>
        <v>1</v>
      </c>
      <c r="N732" s="7">
        <f t="shared" si="242"/>
        <v>1</v>
      </c>
      <c r="O732" s="7">
        <f t="shared" si="243"/>
        <v>0</v>
      </c>
      <c r="P732" s="8">
        <f t="shared" si="244"/>
        <v>1</v>
      </c>
      <c r="Q732" s="8" t="str">
        <f t="shared" si="245"/>
        <v/>
      </c>
      <c r="R732" s="8" t="str">
        <f t="shared" si="246"/>
        <v/>
      </c>
      <c r="S732" s="8" t="str">
        <f t="shared" ca="1" si="247"/>
        <v>addr</v>
      </c>
      <c r="T732" s="8" t="str">
        <f t="shared" si="248"/>
        <v/>
      </c>
      <c r="U732" s="8" t="str">
        <f t="shared" si="249"/>
        <v/>
      </c>
      <c r="V732" s="7">
        <f ca="1">IF(P732="","",OFFSET(program!$B$2,0,disasm!$A732+COLUMN()-COLUMN($V732)+IF($I732,0,1)))</f>
        <v>0</v>
      </c>
      <c r="W732" s="7" t="str">
        <f ca="1">IF(Q732="","",OFFSET(program!$B$2,0,disasm!$A732+COLUMN()-COLUMN($V732)+IF($I732,0,1)))</f>
        <v/>
      </c>
      <c r="X732" s="7" t="str">
        <f ca="1">IF(R732="","",OFFSET(program!$B$2,0,disasm!$A732+COLUMN()-COLUMN($V732)+IF($I732,0,1)))</f>
        <v/>
      </c>
      <c r="Y732" s="3" t="str">
        <f t="shared" ca="1" si="250"/>
        <v>start</v>
      </c>
      <c r="Z732" s="3" t="str">
        <f t="shared" si="251"/>
        <v/>
      </c>
      <c r="AA732" s="3" t="str">
        <f t="shared" si="252"/>
        <v/>
      </c>
      <c r="AB732" s="3" t="str">
        <f ca="1">" "
&amp;AF732
&amp;IF(AND(OR(K732=5,K732=6),MOD(INT(J732/1000),10)=1)," A2","")
&amp;IF(AND(NOT(I732),J732=109,OFFSET(program!$B$2,0,disasm!$A732+1)&gt;0,NOT(ISNUMBER(FIND(" A1 "," "&amp;AF732&amp;" "))))," AUTOLABEL","")
&amp;" "</f>
        <v xml:space="preserve"> DATA A1 </v>
      </c>
      <c r="AC732" s="17" t="s">
        <v>156</v>
      </c>
      <c r="AF732" s="12" t="s">
        <v>32</v>
      </c>
    </row>
    <row r="733" spans="1:32" x14ac:dyDescent="0.2">
      <c r="A733" s="1">
        <f t="shared" ca="1" si="232"/>
        <v>3129</v>
      </c>
      <c r="B733" s="2" t="str">
        <f t="shared" ca="1" si="233"/>
        <v>room1.south</v>
      </c>
      <c r="C733" s="3" t="str">
        <f ca="1">_xlfn.TEXTJOIN(" ",FALSE,OFFSET(program!$B$2,0,A733,1,M733))</f>
        <v>3478</v>
      </c>
      <c r="D733" s="4" t="str">
        <f ca="1">IF($H733="data",".dat "&amp;Y733,
IF($H733="str",".str "&amp;_xlfn.TEXTJOIN(" ",FALSE,OFFSET(program!$B$2,0,A733+1,1,M733-1)),
IF(O733&lt;&gt;0,"LD"&amp;O733&amp;"  "&amp;CHOOSE(O733,Y733,Z733)&amp;", "&amp;AA733,
$L733&amp;" "&amp;_xlfn.TEXTJOIN(", ",TRUE,$Y733:$AA733)
)))</f>
        <v>.dat room6.pname</v>
      </c>
      <c r="E733" s="19" t="b">
        <f t="shared" ca="1" si="234"/>
        <v>1</v>
      </c>
      <c r="F733" s="5" t="str">
        <f t="shared" ca="1" si="235"/>
        <v>room1</v>
      </c>
      <c r="G733" s="5">
        <f t="shared" ca="1" si="236"/>
        <v>3124</v>
      </c>
      <c r="H733" s="5" t="str">
        <f t="shared" si="237"/>
        <v>data</v>
      </c>
      <c r="I733" s="13" t="b">
        <f t="shared" si="238"/>
        <v>1</v>
      </c>
      <c r="J733" s="6">
        <f ca="1">OFFSET(program!$B$2,0,disasm!A733)</f>
        <v>3478</v>
      </c>
      <c r="K733" s="7">
        <f t="shared" ca="1" si="239"/>
        <v>78</v>
      </c>
      <c r="L733" s="7" t="e">
        <f t="shared" ca="1" si="240"/>
        <v>#VALUE!</v>
      </c>
      <c r="M733" s="7">
        <f t="shared" si="241"/>
        <v>1</v>
      </c>
      <c r="N733" s="7">
        <f t="shared" si="242"/>
        <v>1</v>
      </c>
      <c r="O733" s="7">
        <f t="shared" si="243"/>
        <v>0</v>
      </c>
      <c r="P733" s="8">
        <f t="shared" si="244"/>
        <v>1</v>
      </c>
      <c r="Q733" s="8" t="str">
        <f t="shared" si="245"/>
        <v/>
      </c>
      <c r="R733" s="8" t="str">
        <f t="shared" si="246"/>
        <v/>
      </c>
      <c r="S733" s="8" t="str">
        <f t="shared" ca="1" si="247"/>
        <v>addr</v>
      </c>
      <c r="T733" s="8" t="str">
        <f t="shared" si="248"/>
        <v/>
      </c>
      <c r="U733" s="8" t="str">
        <f t="shared" si="249"/>
        <v/>
      </c>
      <c r="V733" s="7">
        <f ca="1">IF(P733="","",OFFSET(program!$B$2,0,disasm!$A733+COLUMN()-COLUMN($V733)+IF($I733,0,1)))</f>
        <v>3478</v>
      </c>
      <c r="W733" s="7" t="str">
        <f ca="1">IF(Q733="","",OFFSET(program!$B$2,0,disasm!$A733+COLUMN()-COLUMN($V733)+IF($I733,0,1)))</f>
        <v/>
      </c>
      <c r="X733" s="7" t="str">
        <f ca="1">IF(R733="","",OFFSET(program!$B$2,0,disasm!$A733+COLUMN()-COLUMN($V733)+IF($I733,0,1)))</f>
        <v/>
      </c>
      <c r="Y733" s="3" t="str">
        <f t="shared" ca="1" si="250"/>
        <v>room6.pname</v>
      </c>
      <c r="Z733" s="3" t="str">
        <f t="shared" si="251"/>
        <v/>
      </c>
      <c r="AA733" s="3" t="str">
        <f t="shared" si="252"/>
        <v/>
      </c>
      <c r="AB733" s="3" t="str">
        <f ca="1">" "
&amp;AF733
&amp;IF(AND(OR(K733=5,K733=6),MOD(INT(J733/1000),10)=1)," A2","")
&amp;IF(AND(NOT(I733),J733=109,OFFSET(program!$B$2,0,disasm!$A733+1)&gt;0,NOT(ISNUMBER(FIND(" A1 "," "&amp;AF733&amp;" "))))," AUTOLABEL","")
&amp;" "</f>
        <v xml:space="preserve"> DATA A1 </v>
      </c>
      <c r="AC733" s="17" t="s">
        <v>159</v>
      </c>
      <c r="AF733" s="12" t="s">
        <v>32</v>
      </c>
    </row>
    <row r="734" spans="1:32" x14ac:dyDescent="0.2">
      <c r="A734" s="1">
        <f t="shared" ca="1" si="232"/>
        <v>3130</v>
      </c>
      <c r="B734" s="2" t="str">
        <f t="shared" ca="1" si="233"/>
        <v>room1.west</v>
      </c>
      <c r="C734" s="3" t="str">
        <f ca="1">_xlfn.TEXTJOIN(" ",FALSE,OFFSET(program!$B$2,0,A734,1,M734))</f>
        <v>3252</v>
      </c>
      <c r="D734" s="4" t="str">
        <f ca="1">IF($H734="data",".dat "&amp;Y734,
IF($H734="str",".str "&amp;_xlfn.TEXTJOIN(" ",FALSE,OFFSET(program!$B$2,0,A734+1,1,M734-1)),
IF(O734&lt;&gt;0,"LD"&amp;O734&amp;"  "&amp;CHOOSE(O734,Y734,Z734)&amp;", "&amp;AA734,
$L734&amp;" "&amp;_xlfn.TEXTJOIN(", ",TRUE,$Y734:$AA734)
)))</f>
        <v>.dat room2.pname</v>
      </c>
      <c r="E734" s="19" t="b">
        <f t="shared" ca="1" si="234"/>
        <v>1</v>
      </c>
      <c r="F734" s="5" t="str">
        <f t="shared" ca="1" si="235"/>
        <v>room1</v>
      </c>
      <c r="G734" s="5">
        <f t="shared" ca="1" si="236"/>
        <v>3124</v>
      </c>
      <c r="H734" s="5" t="str">
        <f t="shared" si="237"/>
        <v>data</v>
      </c>
      <c r="I734" s="13" t="b">
        <f t="shared" si="238"/>
        <v>1</v>
      </c>
      <c r="J734" s="6">
        <f ca="1">OFFSET(program!$B$2,0,disasm!A734)</f>
        <v>3252</v>
      </c>
      <c r="K734" s="7">
        <f t="shared" ca="1" si="239"/>
        <v>52</v>
      </c>
      <c r="L734" s="7" t="e">
        <f t="shared" ca="1" si="240"/>
        <v>#VALUE!</v>
      </c>
      <c r="M734" s="7">
        <f t="shared" si="241"/>
        <v>1</v>
      </c>
      <c r="N734" s="7">
        <f t="shared" si="242"/>
        <v>1</v>
      </c>
      <c r="O734" s="7">
        <f t="shared" si="243"/>
        <v>0</v>
      </c>
      <c r="P734" s="8">
        <f t="shared" si="244"/>
        <v>1</v>
      </c>
      <c r="Q734" s="8" t="str">
        <f t="shared" si="245"/>
        <v/>
      </c>
      <c r="R734" s="8" t="str">
        <f t="shared" si="246"/>
        <v/>
      </c>
      <c r="S734" s="8" t="str">
        <f t="shared" ca="1" si="247"/>
        <v>addr</v>
      </c>
      <c r="T734" s="8" t="str">
        <f t="shared" si="248"/>
        <v/>
      </c>
      <c r="U734" s="8" t="str">
        <f t="shared" si="249"/>
        <v/>
      </c>
      <c r="V734" s="7">
        <f ca="1">IF(P734="","",OFFSET(program!$B$2,0,disasm!$A734+COLUMN()-COLUMN($V734)+IF($I734,0,1)))</f>
        <v>3252</v>
      </c>
      <c r="W734" s="7" t="str">
        <f ca="1">IF(Q734="","",OFFSET(program!$B$2,0,disasm!$A734+COLUMN()-COLUMN($V734)+IF($I734,0,1)))</f>
        <v/>
      </c>
      <c r="X734" s="7" t="str">
        <f ca="1">IF(R734="","",OFFSET(program!$B$2,0,disasm!$A734+COLUMN()-COLUMN($V734)+IF($I734,0,1)))</f>
        <v/>
      </c>
      <c r="Y734" s="3" t="str">
        <f t="shared" ca="1" si="250"/>
        <v>room2.pname</v>
      </c>
      <c r="Z734" s="3" t="str">
        <f t="shared" si="251"/>
        <v/>
      </c>
      <c r="AA734" s="3" t="str">
        <f t="shared" si="252"/>
        <v/>
      </c>
      <c r="AB734" s="3" t="str">
        <f ca="1">" "
&amp;AF734
&amp;IF(AND(OR(K734=5,K734=6),MOD(INT(J734/1000),10)=1)," A2","")
&amp;IF(AND(NOT(I734),J734=109,OFFSET(program!$B$2,0,disasm!$A734+1)&gt;0,NOT(ISNUMBER(FIND(" A1 "," "&amp;AF734&amp;" "))))," AUTOLABEL","")
&amp;" "</f>
        <v xml:space="preserve"> DATA A1 </v>
      </c>
      <c r="AC734" s="17" t="s">
        <v>161</v>
      </c>
      <c r="AF734" s="12" t="s">
        <v>32</v>
      </c>
    </row>
    <row r="735" spans="1:32" x14ac:dyDescent="0.2">
      <c r="A735" s="1">
        <f t="shared" ca="1" si="232"/>
        <v>3131</v>
      </c>
      <c r="B735" s="2" t="str">
        <f t="shared" ca="1" si="233"/>
        <v>room1.name</v>
      </c>
      <c r="C735" s="3" t="str">
        <f ca="1">_xlfn.TEXTJOIN(" ",FALSE,OFFSET(program!$B$2,0,A735,1,M735))</f>
        <v>11 61 105 95 94 17 50 97 83 78 79 83</v>
      </c>
      <c r="D735" s="4" t="str">
        <f ca="1">IF($H735="data",".dat "&amp;Y735,
IF($H735="str",".str "&amp;_xlfn.TEXTJOIN(" ",FALSE,OFFSET(program!$B$2,0,A735+1,1,M735-1)),
IF(O735&lt;&gt;0,"LD"&amp;O735&amp;"  "&amp;CHOOSE(O735,Y735,Z735)&amp;", "&amp;AA735,
$L735&amp;" "&amp;_xlfn.TEXTJOIN(", ",TRUE,$Y735:$AA735)
)))</f>
        <v>.str 61 105 95 94 17 50 97 83 78 79 83</v>
      </c>
      <c r="E735" s="19" t="b">
        <f t="shared" ca="1" si="234"/>
        <v>1</v>
      </c>
      <c r="F735" s="5" t="str">
        <f t="shared" ca="1" si="235"/>
        <v>room1</v>
      </c>
      <c r="G735" s="5">
        <f t="shared" ca="1" si="236"/>
        <v>3124</v>
      </c>
      <c r="H735" s="5" t="str">
        <f t="shared" si="237"/>
        <v>str</v>
      </c>
      <c r="I735" s="13" t="b">
        <f t="shared" si="238"/>
        <v>1</v>
      </c>
      <c r="J735" s="6">
        <f ca="1">OFFSET(program!$B$2,0,disasm!A735)</f>
        <v>11</v>
      </c>
      <c r="K735" s="7">
        <f t="shared" ca="1" si="239"/>
        <v>11</v>
      </c>
      <c r="L735" s="7" t="e">
        <f t="shared" ca="1" si="240"/>
        <v>#VALUE!</v>
      </c>
      <c r="M735" s="7">
        <f t="shared" ca="1" si="241"/>
        <v>12</v>
      </c>
      <c r="N735" s="7">
        <f t="shared" si="242"/>
        <v>1</v>
      </c>
      <c r="O735" s="7">
        <f t="shared" si="243"/>
        <v>0</v>
      </c>
      <c r="P735" s="8">
        <f t="shared" si="244"/>
        <v>1</v>
      </c>
      <c r="Q735" s="8" t="str">
        <f t="shared" si="245"/>
        <v/>
      </c>
      <c r="R735" s="8" t="str">
        <f t="shared" si="246"/>
        <v/>
      </c>
      <c r="S735" s="8" t="str">
        <f t="shared" ca="1" si="247"/>
        <v>num</v>
      </c>
      <c r="T735" s="8" t="str">
        <f t="shared" si="248"/>
        <v/>
      </c>
      <c r="U735" s="8" t="str">
        <f t="shared" si="249"/>
        <v/>
      </c>
      <c r="V735" s="7">
        <f ca="1">IF(P735="","",OFFSET(program!$B$2,0,disasm!$A735+COLUMN()-COLUMN($V735)+IF($I735,0,1)))</f>
        <v>11</v>
      </c>
      <c r="W735" s="7" t="str">
        <f ca="1">IF(Q735="","",OFFSET(program!$B$2,0,disasm!$A735+COLUMN()-COLUMN($V735)+IF($I735,0,1)))</f>
        <v/>
      </c>
      <c r="X735" s="7" t="str">
        <f ca="1">IF(R735="","",OFFSET(program!$B$2,0,disasm!$A735+COLUMN()-COLUMN($V735)+IF($I735,0,1)))</f>
        <v/>
      </c>
      <c r="Y735" s="3" t="str">
        <f t="shared" ca="1" si="250"/>
        <v>11</v>
      </c>
      <c r="Z735" s="3" t="str">
        <f t="shared" si="251"/>
        <v/>
      </c>
      <c r="AA735" s="3" t="str">
        <f t="shared" si="252"/>
        <v/>
      </c>
      <c r="AB735" s="3" t="str">
        <f ca="1">" "
&amp;AF735
&amp;IF(AND(OR(K735=5,K735=6),MOD(INT(J735/1000),10)=1)," A2","")
&amp;IF(AND(NOT(I735),J735=109,OFFSET(program!$B$2,0,disasm!$A735+1)&gt;0,NOT(ISNUMBER(FIND(" A1 "," "&amp;AF735&amp;" "))))," AUTOLABEL","")
&amp;" "</f>
        <v xml:space="preserve"> STR </v>
      </c>
      <c r="AC735" s="17" t="s">
        <v>62</v>
      </c>
      <c r="AD735" s="17" t="s">
        <v>57</v>
      </c>
      <c r="AF735" s="12" t="s">
        <v>30</v>
      </c>
    </row>
    <row r="736" spans="1:32" x14ac:dyDescent="0.2">
      <c r="A736" s="1">
        <f t="shared" ca="1" si="232"/>
        <v>3143</v>
      </c>
      <c r="B736" s="2" t="str">
        <f t="shared" ca="1" si="233"/>
        <v>room1.desc</v>
      </c>
      <c r="C736" s="3" t="str">
        <f ca="1">_xlfn.TEXTJOIN(" ",FALSE,OFFSET(program!$B$2,0,A736,1,M736))</f>
        <v>108 -19 2 7 -79 -9 -2 2 -83 -11 -7 -86 -3 -16 -7 -11 -6 -21 -21 -94 -30 -96 -25 -19 -23 -31 -101 -29 -25 -104 -21 -34 -38 -108 -39 -34 -32 -33 -31 -114 -43 -47 -35 -49 -105 -120 -69 -43 -123 -49 -56 -57 -47 -128 -40 -51 -46 -50 -133 -51 -63 -63 -57 -138 -69 -58 -62 -65 -143 -79 -69 -63 -68 -148 -79 -68 -82 -83 -63 -81 -77 -85 -145 -158 -75 -88 -92 -162 -91 -85 -89 -97 -167 -96 -104 -87 -171 -106 -104 -105 -97 -176 -94 -109 -114 -104 -112 -114 -169</v>
      </c>
      <c r="D736" s="4" t="str">
        <f ca="1">IF($H736="data",".dat "&amp;Y736,
IF($H736="str",".str "&amp;_xlfn.TEXTJOIN(" ",FALSE,OFFSET(program!$B$2,0,A736+1,1,M736-1)),
IF(O736&lt;&gt;0,"LD"&amp;O736&amp;"  "&amp;CHOOSE(O736,Y736,Z736)&amp;", "&amp;AA736,
$L736&amp;" "&amp;_xlfn.TEXTJOIN(", ",TRUE,$Y736:$AA736)
)))</f>
        <v>.str -19 2 7 -79 -9 -2 2 -83 -11 -7 -86 -3 -16 -7 -11 -6 -21 -21 -94 -30 -96 -25 -19 -23 -31 -101 -29 -25 -104 -21 -34 -38 -108 -39 -34 -32 -33 -31 -114 -43 -47 -35 -49 -105 -120 -69 -43 -123 -49 -56 -57 -47 -128 -40 -51 -46 -50 -133 -51 -63 -63 -57 -138 -69 -58 -62 -65 -143 -79 -69 -63 -68 -148 -79 -68 -82 -83 -63 -81 -77 -85 -145 -158 -75 -88 -92 -162 -91 -85 -89 -97 -167 -96 -104 -87 -171 -106 -104 -105 -97 -176 -94 -109 -114 -104 -112 -114 -169</v>
      </c>
      <c r="E736" s="19" t="b">
        <f t="shared" ca="1" si="234"/>
        <v>1</v>
      </c>
      <c r="F736" s="5" t="str">
        <f t="shared" ca="1" si="235"/>
        <v>room1</v>
      </c>
      <c r="G736" s="5">
        <f t="shared" ca="1" si="236"/>
        <v>3124</v>
      </c>
      <c r="H736" s="5" t="str">
        <f t="shared" si="237"/>
        <v>str</v>
      </c>
      <c r="I736" s="13" t="b">
        <f t="shared" si="238"/>
        <v>1</v>
      </c>
      <c r="J736" s="6">
        <f ca="1">OFFSET(program!$B$2,0,disasm!A736)</f>
        <v>108</v>
      </c>
      <c r="K736" s="7">
        <f t="shared" ca="1" si="239"/>
        <v>8</v>
      </c>
      <c r="L736" s="7" t="str">
        <f t="shared" ca="1" si="240"/>
        <v>CMP=</v>
      </c>
      <c r="M736" s="7">
        <f t="shared" ca="1" si="241"/>
        <v>109</v>
      </c>
      <c r="N736" s="7">
        <f t="shared" si="242"/>
        <v>1</v>
      </c>
      <c r="O736" s="7">
        <f t="shared" si="243"/>
        <v>0</v>
      </c>
      <c r="P736" s="8">
        <f t="shared" si="244"/>
        <v>1</v>
      </c>
      <c r="Q736" s="8" t="str">
        <f t="shared" si="245"/>
        <v/>
      </c>
      <c r="R736" s="8" t="str">
        <f t="shared" si="246"/>
        <v/>
      </c>
      <c r="S736" s="8" t="str">
        <f t="shared" ca="1" si="247"/>
        <v>num</v>
      </c>
      <c r="T736" s="8" t="str">
        <f t="shared" si="248"/>
        <v/>
      </c>
      <c r="U736" s="8" t="str">
        <f t="shared" si="249"/>
        <v/>
      </c>
      <c r="V736" s="7">
        <f ca="1">IF(P736="","",OFFSET(program!$B$2,0,disasm!$A736+COLUMN()-COLUMN($V736)+IF($I736,0,1)))</f>
        <v>108</v>
      </c>
      <c r="W736" s="7" t="str">
        <f ca="1">IF(Q736="","",OFFSET(program!$B$2,0,disasm!$A736+COLUMN()-COLUMN($V736)+IF($I736,0,1)))</f>
        <v/>
      </c>
      <c r="X736" s="7" t="str">
        <f ca="1">IF(R736="","",OFFSET(program!$B$2,0,disasm!$A736+COLUMN()-COLUMN($V736)+IF($I736,0,1)))</f>
        <v/>
      </c>
      <c r="Y736" s="3" t="str">
        <f t="shared" ca="1" si="250"/>
        <v>108</v>
      </c>
      <c r="Z736" s="3" t="str">
        <f t="shared" si="251"/>
        <v/>
      </c>
      <c r="AA736" s="3" t="str">
        <f t="shared" si="252"/>
        <v/>
      </c>
      <c r="AB736" s="3" t="str">
        <f ca="1">" "
&amp;AF736
&amp;IF(AND(OR(K736=5,K736=6),MOD(INT(J736/1000),10)=1)," A2","")
&amp;IF(AND(NOT(I736),J736=109,OFFSET(program!$B$2,0,disasm!$A736+1)&gt;0,NOT(ISNUMBER(FIND(" A1 "," "&amp;AF736&amp;" "))))," AUTOLABEL","")
&amp;" "</f>
        <v xml:space="preserve"> STR </v>
      </c>
      <c r="AC736" s="17" t="s">
        <v>63</v>
      </c>
      <c r="AD736" s="17" t="s">
        <v>58</v>
      </c>
      <c r="AF736" s="15" t="s">
        <v>30</v>
      </c>
    </row>
    <row r="737" spans="1:32" x14ac:dyDescent="0.2">
      <c r="A737" s="1">
        <f t="shared" ca="1" si="232"/>
        <v>3252</v>
      </c>
      <c r="B737" s="2" t="str">
        <f t="shared" si="233"/>
        <v>room2.pname</v>
      </c>
      <c r="C737" s="3" t="str">
        <f ca="1">_xlfn.TEXTJOIN(" ",FALSE,OFFSET(program!$B$2,0,A737,1,M737))</f>
        <v>3259</v>
      </c>
      <c r="D737" s="4" t="str">
        <f ca="1">IF($H737="data",".dat "&amp;Y737,
IF($H737="str",".str "&amp;_xlfn.TEXTJOIN(" ",FALSE,OFFSET(program!$B$2,0,A737+1,1,M737-1)),
IF(O737&lt;&gt;0,"LD"&amp;O737&amp;"  "&amp;CHOOSE(O737,Y737,Z737)&amp;", "&amp;AA737,
$L737&amp;" "&amp;_xlfn.TEXTJOIN(", ",TRUE,$Y737:$AA737)
)))</f>
        <v>.dat room2.name</v>
      </c>
      <c r="E737" s="19" t="b">
        <f t="shared" ca="1" si="234"/>
        <v>0</v>
      </c>
      <c r="F737" s="5" t="str">
        <f t="shared" si="235"/>
        <v>room2</v>
      </c>
      <c r="G737" s="5">
        <f t="shared" ca="1" si="236"/>
        <v>3252</v>
      </c>
      <c r="H737" s="5" t="str">
        <f t="shared" si="237"/>
        <v>data</v>
      </c>
      <c r="I737" s="13" t="b">
        <f t="shared" si="238"/>
        <v>1</v>
      </c>
      <c r="J737" s="6">
        <f ca="1">OFFSET(program!$B$2,0,disasm!A737)</f>
        <v>3259</v>
      </c>
      <c r="K737" s="7">
        <f t="shared" ca="1" si="239"/>
        <v>59</v>
      </c>
      <c r="L737" s="7" t="e">
        <f t="shared" ca="1" si="240"/>
        <v>#VALUE!</v>
      </c>
      <c r="M737" s="7">
        <f t="shared" si="241"/>
        <v>1</v>
      </c>
      <c r="N737" s="7">
        <f t="shared" si="242"/>
        <v>1</v>
      </c>
      <c r="O737" s="7">
        <f t="shared" si="243"/>
        <v>0</v>
      </c>
      <c r="P737" s="8">
        <f t="shared" si="244"/>
        <v>1</v>
      </c>
      <c r="Q737" s="8" t="str">
        <f t="shared" si="245"/>
        <v/>
      </c>
      <c r="R737" s="8" t="str">
        <f t="shared" si="246"/>
        <v/>
      </c>
      <c r="S737" s="8" t="str">
        <f t="shared" ca="1" si="247"/>
        <v>addr</v>
      </c>
      <c r="T737" s="8" t="str">
        <f t="shared" si="248"/>
        <v/>
      </c>
      <c r="U737" s="8" t="str">
        <f t="shared" si="249"/>
        <v/>
      </c>
      <c r="V737" s="7">
        <f ca="1">IF(P737="","",OFFSET(program!$B$2,0,disasm!$A737+COLUMN()-COLUMN($V737)+IF($I737,0,1)))</f>
        <v>3259</v>
      </c>
      <c r="W737" s="7" t="str">
        <f ca="1">IF(Q737="","",OFFSET(program!$B$2,0,disasm!$A737+COLUMN()-COLUMN($V737)+IF($I737,0,1)))</f>
        <v/>
      </c>
      <c r="X737" s="7" t="str">
        <f ca="1">IF(R737="","",OFFSET(program!$B$2,0,disasm!$A737+COLUMN()-COLUMN($V737)+IF($I737,0,1)))</f>
        <v/>
      </c>
      <c r="Y737" s="3" t="str">
        <f t="shared" ca="1" si="250"/>
        <v>room2.name</v>
      </c>
      <c r="Z737" s="3" t="str">
        <f t="shared" si="251"/>
        <v/>
      </c>
      <c r="AA737" s="3" t="str">
        <f t="shared" si="252"/>
        <v/>
      </c>
      <c r="AB737" s="3" t="str">
        <f ca="1">" "
&amp;AF737
&amp;IF(AND(OR(K737=5,K737=6),MOD(INT(J737/1000),10)=1)," A2","")
&amp;IF(AND(NOT(I737),J737=109,OFFSET(program!$B$2,0,disasm!$A737+1)&gt;0,NOT(ISNUMBER(FIND(" A1 "," "&amp;AF737&amp;" "))))," AUTOLABEL","")
&amp;" "</f>
        <v xml:space="preserve"> DATA A1 </v>
      </c>
      <c r="AC737" s="17" t="s">
        <v>59</v>
      </c>
      <c r="AE737" s="12" t="s">
        <v>64</v>
      </c>
      <c r="AF737" s="12" t="s">
        <v>32</v>
      </c>
    </row>
    <row r="738" spans="1:32" x14ac:dyDescent="0.2">
      <c r="A738" s="1">
        <f t="shared" ca="1" si="232"/>
        <v>3253</v>
      </c>
      <c r="B738" s="2" t="str">
        <f t="shared" ca="1" si="233"/>
        <v>room2.pdesc</v>
      </c>
      <c r="C738" s="3" t="str">
        <f ca="1">_xlfn.TEXTJOIN(" ",FALSE,OFFSET(program!$B$2,0,A738,1,M738))</f>
        <v>3267</v>
      </c>
      <c r="D738" s="4" t="str">
        <f ca="1">IF($H738="data",".dat "&amp;Y738,
IF($H738="str",".str "&amp;_xlfn.TEXTJOIN(" ",FALSE,OFFSET(program!$B$2,0,A738+1,1,M738-1)),
IF(O738&lt;&gt;0,"LD"&amp;O738&amp;"  "&amp;CHOOSE(O738,Y738,Z738)&amp;", "&amp;AA738,
$L738&amp;" "&amp;_xlfn.TEXTJOIN(", ",TRUE,$Y738:$AA738)
)))</f>
        <v>.dat room2.desc</v>
      </c>
      <c r="E738" s="19" t="b">
        <f t="shared" ca="1" si="234"/>
        <v>0</v>
      </c>
      <c r="F738" s="5" t="str">
        <f t="shared" ca="1" si="235"/>
        <v>room2</v>
      </c>
      <c r="G738" s="5">
        <f t="shared" ca="1" si="236"/>
        <v>3252</v>
      </c>
      <c r="H738" s="5" t="str">
        <f t="shared" si="237"/>
        <v>data</v>
      </c>
      <c r="I738" s="13" t="b">
        <f t="shared" si="238"/>
        <v>1</v>
      </c>
      <c r="J738" s="6">
        <f ca="1">OFFSET(program!$B$2,0,disasm!A738)</f>
        <v>3267</v>
      </c>
      <c r="K738" s="7">
        <f t="shared" ca="1" si="239"/>
        <v>67</v>
      </c>
      <c r="L738" s="7" t="e">
        <f t="shared" ca="1" si="240"/>
        <v>#VALUE!</v>
      </c>
      <c r="M738" s="7">
        <f t="shared" si="241"/>
        <v>1</v>
      </c>
      <c r="N738" s="7">
        <f t="shared" si="242"/>
        <v>1</v>
      </c>
      <c r="O738" s="7">
        <f t="shared" si="243"/>
        <v>0</v>
      </c>
      <c r="P738" s="8">
        <f t="shared" si="244"/>
        <v>1</v>
      </c>
      <c r="Q738" s="8" t="str">
        <f t="shared" si="245"/>
        <v/>
      </c>
      <c r="R738" s="8" t="str">
        <f t="shared" si="246"/>
        <v/>
      </c>
      <c r="S738" s="8" t="str">
        <f t="shared" ca="1" si="247"/>
        <v>addr</v>
      </c>
      <c r="T738" s="8" t="str">
        <f t="shared" si="248"/>
        <v/>
      </c>
      <c r="U738" s="8" t="str">
        <f t="shared" si="249"/>
        <v/>
      </c>
      <c r="V738" s="7">
        <f ca="1">IF(P738="","",OFFSET(program!$B$2,0,disasm!$A738+COLUMN()-COLUMN($V738)+IF($I738,0,1)))</f>
        <v>3267</v>
      </c>
      <c r="W738" s="7" t="str">
        <f ca="1">IF(Q738="","",OFFSET(program!$B$2,0,disasm!$A738+COLUMN()-COLUMN($V738)+IF($I738,0,1)))</f>
        <v/>
      </c>
      <c r="X738" s="7" t="str">
        <f ca="1">IF(R738="","",OFFSET(program!$B$2,0,disasm!$A738+COLUMN()-COLUMN($V738)+IF($I738,0,1)))</f>
        <v/>
      </c>
      <c r="Y738" s="3" t="str">
        <f t="shared" ca="1" si="250"/>
        <v>room2.desc</v>
      </c>
      <c r="Z738" s="3" t="str">
        <f t="shared" si="251"/>
        <v/>
      </c>
      <c r="AA738" s="3" t="str">
        <f t="shared" si="252"/>
        <v/>
      </c>
      <c r="AB738" s="3" t="str">
        <f ca="1">" "
&amp;AF738
&amp;IF(AND(OR(K738=5,K738=6),MOD(INT(J738/1000),10)=1)," A2","")
&amp;IF(AND(NOT(I738),J738=109,OFFSET(program!$B$2,0,disasm!$A738+1)&gt;0,NOT(ISNUMBER(FIND(" A1 "," "&amp;AF738&amp;" "))))," AUTOLABEL","")
&amp;" "</f>
        <v xml:space="preserve"> DATA A1 </v>
      </c>
      <c r="AC738" s="17" t="s">
        <v>60</v>
      </c>
      <c r="AF738" s="12" t="s">
        <v>32</v>
      </c>
    </row>
    <row r="739" spans="1:32" x14ac:dyDescent="0.2">
      <c r="A739" s="1">
        <f t="shared" ca="1" si="232"/>
        <v>3254</v>
      </c>
      <c r="B739" s="2" t="str">
        <f t="shared" ca="1" si="233"/>
        <v>room2.func</v>
      </c>
      <c r="C739" s="3" t="str">
        <f ca="1">_xlfn.TEXTJOIN(" ",FALSE,OFFSET(program!$B$2,0,A739,1,M739))</f>
        <v>0</v>
      </c>
      <c r="D739" s="4" t="str">
        <f ca="1">IF($H739="data",".dat "&amp;Y739,
IF($H739="str",".str "&amp;_xlfn.TEXTJOIN(" ",FALSE,OFFSET(program!$B$2,0,A739+1,1,M739-1)),
IF(O739&lt;&gt;0,"LD"&amp;O739&amp;"  "&amp;CHOOSE(O739,Y739,Z739)&amp;", "&amp;AA739,
$L739&amp;" "&amp;_xlfn.TEXTJOIN(", ",TRUE,$Y739:$AA739)
)))</f>
        <v>.dat start</v>
      </c>
      <c r="E739" s="19" t="b">
        <f t="shared" ca="1" si="234"/>
        <v>0</v>
      </c>
      <c r="F739" s="5" t="str">
        <f t="shared" ca="1" si="235"/>
        <v>room2</v>
      </c>
      <c r="G739" s="5">
        <f t="shared" ca="1" si="236"/>
        <v>3252</v>
      </c>
      <c r="H739" s="5" t="str">
        <f t="shared" si="237"/>
        <v>data</v>
      </c>
      <c r="I739" s="13" t="b">
        <f t="shared" si="238"/>
        <v>1</v>
      </c>
      <c r="J739" s="6">
        <f ca="1">OFFSET(program!$B$2,0,disasm!A739)</f>
        <v>0</v>
      </c>
      <c r="K739" s="7">
        <f t="shared" ca="1" si="239"/>
        <v>0</v>
      </c>
      <c r="L739" s="7" t="e">
        <f t="shared" ca="1" si="240"/>
        <v>#VALUE!</v>
      </c>
      <c r="M739" s="7">
        <f t="shared" si="241"/>
        <v>1</v>
      </c>
      <c r="N739" s="7">
        <f t="shared" si="242"/>
        <v>1</v>
      </c>
      <c r="O739" s="7">
        <f t="shared" si="243"/>
        <v>0</v>
      </c>
      <c r="P739" s="8">
        <f t="shared" si="244"/>
        <v>1</v>
      </c>
      <c r="Q739" s="8" t="str">
        <f t="shared" si="245"/>
        <v/>
      </c>
      <c r="R739" s="8" t="str">
        <f t="shared" si="246"/>
        <v/>
      </c>
      <c r="S739" s="8" t="str">
        <f t="shared" ca="1" si="247"/>
        <v>addr</v>
      </c>
      <c r="T739" s="8" t="str">
        <f t="shared" si="248"/>
        <v/>
      </c>
      <c r="U739" s="8" t="str">
        <f t="shared" si="249"/>
        <v/>
      </c>
      <c r="V739" s="7">
        <f ca="1">IF(P739="","",OFFSET(program!$B$2,0,disasm!$A739+COLUMN()-COLUMN($V739)+IF($I739,0,1)))</f>
        <v>0</v>
      </c>
      <c r="W739" s="7" t="str">
        <f ca="1">IF(Q739="","",OFFSET(program!$B$2,0,disasm!$A739+COLUMN()-COLUMN($V739)+IF($I739,0,1)))</f>
        <v/>
      </c>
      <c r="X739" s="7" t="str">
        <f ca="1">IF(R739="","",OFFSET(program!$B$2,0,disasm!$A739+COLUMN()-COLUMN($V739)+IF($I739,0,1)))</f>
        <v/>
      </c>
      <c r="Y739" s="3" t="str">
        <f t="shared" ca="1" si="250"/>
        <v>start</v>
      </c>
      <c r="Z739" s="3" t="str">
        <f t="shared" si="251"/>
        <v/>
      </c>
      <c r="AA739" s="3" t="str">
        <f t="shared" si="252"/>
        <v/>
      </c>
      <c r="AB739" s="3" t="str">
        <f ca="1">" "
&amp;AF739
&amp;IF(AND(OR(K739=5,K739=6),MOD(INT(J739/1000),10)=1)," A2","")
&amp;IF(AND(NOT(I739),J739=109,OFFSET(program!$B$2,0,disasm!$A739+1)&gt;0,NOT(ISNUMBER(FIND(" A1 "," "&amp;AF739&amp;" "))))," AUTOLABEL","")
&amp;" "</f>
        <v xml:space="preserve"> DATA A1 </v>
      </c>
      <c r="AC739" s="17" t="s">
        <v>242</v>
      </c>
      <c r="AF739" s="12" t="s">
        <v>32</v>
      </c>
    </row>
    <row r="740" spans="1:32" x14ac:dyDescent="0.2">
      <c r="A740" s="1">
        <f t="shared" ca="1" si="232"/>
        <v>3255</v>
      </c>
      <c r="B740" s="2" t="str">
        <f t="shared" ca="1" si="233"/>
        <v>room2.north</v>
      </c>
      <c r="C740" s="3" t="str">
        <f ca="1">_xlfn.TEXTJOIN(" ",FALSE,OFFSET(program!$B$2,0,A740,1,M740))</f>
        <v>3316</v>
      </c>
      <c r="D740" s="4" t="str">
        <f ca="1">IF($H740="data",".dat "&amp;Y740,
IF($H740="str",".str "&amp;_xlfn.TEXTJOIN(" ",FALSE,OFFSET(program!$B$2,0,A740+1,1,M740-1)),
IF(O740&lt;&gt;0,"LD"&amp;O740&amp;"  "&amp;CHOOSE(O740,Y740,Z740)&amp;", "&amp;AA740,
$L740&amp;" "&amp;_xlfn.TEXTJOIN(", ",TRUE,$Y740:$AA740)
)))</f>
        <v>.dat room3.pname</v>
      </c>
      <c r="E740" s="19" t="b">
        <f t="shared" ca="1" si="234"/>
        <v>0</v>
      </c>
      <c r="F740" s="5" t="str">
        <f t="shared" ca="1" si="235"/>
        <v>room2</v>
      </c>
      <c r="G740" s="5">
        <f t="shared" ca="1" si="236"/>
        <v>3252</v>
      </c>
      <c r="H740" s="5" t="str">
        <f t="shared" si="237"/>
        <v>data</v>
      </c>
      <c r="I740" s="13" t="b">
        <f t="shared" si="238"/>
        <v>1</v>
      </c>
      <c r="J740" s="6">
        <f ca="1">OFFSET(program!$B$2,0,disasm!A740)</f>
        <v>3316</v>
      </c>
      <c r="K740" s="7">
        <f t="shared" ca="1" si="239"/>
        <v>16</v>
      </c>
      <c r="L740" s="7" t="e">
        <f t="shared" ca="1" si="240"/>
        <v>#VALUE!</v>
      </c>
      <c r="M740" s="7">
        <f t="shared" si="241"/>
        <v>1</v>
      </c>
      <c r="N740" s="7">
        <f t="shared" si="242"/>
        <v>1</v>
      </c>
      <c r="O740" s="7">
        <f t="shared" si="243"/>
        <v>0</v>
      </c>
      <c r="P740" s="8">
        <f t="shared" si="244"/>
        <v>1</v>
      </c>
      <c r="Q740" s="8" t="str">
        <f t="shared" si="245"/>
        <v/>
      </c>
      <c r="R740" s="8" t="str">
        <f t="shared" si="246"/>
        <v/>
      </c>
      <c r="S740" s="8" t="str">
        <f t="shared" ca="1" si="247"/>
        <v>addr</v>
      </c>
      <c r="T740" s="8" t="str">
        <f t="shared" si="248"/>
        <v/>
      </c>
      <c r="U740" s="8" t="str">
        <f t="shared" si="249"/>
        <v/>
      </c>
      <c r="V740" s="7">
        <f ca="1">IF(P740="","",OFFSET(program!$B$2,0,disasm!$A740+COLUMN()-COLUMN($V740)+IF($I740,0,1)))</f>
        <v>3316</v>
      </c>
      <c r="W740" s="7" t="str">
        <f ca="1">IF(Q740="","",OFFSET(program!$B$2,0,disasm!$A740+COLUMN()-COLUMN($V740)+IF($I740,0,1)))</f>
        <v/>
      </c>
      <c r="X740" s="7" t="str">
        <f ca="1">IF(R740="","",OFFSET(program!$B$2,0,disasm!$A740+COLUMN()-COLUMN($V740)+IF($I740,0,1)))</f>
        <v/>
      </c>
      <c r="Y740" s="3" t="str">
        <f t="shared" ca="1" si="250"/>
        <v>room3.pname</v>
      </c>
      <c r="Z740" s="3" t="str">
        <f t="shared" si="251"/>
        <v/>
      </c>
      <c r="AA740" s="3" t="str">
        <f t="shared" si="252"/>
        <v/>
      </c>
      <c r="AB740" s="3" t="str">
        <f ca="1">" "
&amp;AF740
&amp;IF(AND(OR(K740=5,K740=6),MOD(INT(J740/1000),10)=1)," A2","")
&amp;IF(AND(NOT(I740),J740=109,OFFSET(program!$B$2,0,disasm!$A740+1)&gt;0,NOT(ISNUMBER(FIND(" A1 "," "&amp;AF740&amp;" "))))," AUTOLABEL","")
&amp;" "</f>
        <v xml:space="preserve"> DATA A1 </v>
      </c>
      <c r="AC740" s="17" t="s">
        <v>158</v>
      </c>
      <c r="AF740" s="12" t="s">
        <v>32</v>
      </c>
    </row>
    <row r="741" spans="1:32" x14ac:dyDescent="0.2">
      <c r="A741" s="1">
        <f t="shared" ca="1" si="232"/>
        <v>3256</v>
      </c>
      <c r="B741" s="2" t="str">
        <f t="shared" ca="1" si="233"/>
        <v>room2.east</v>
      </c>
      <c r="C741" s="3" t="str">
        <f ca="1">_xlfn.TEXTJOIN(" ",FALSE,OFFSET(program!$B$2,0,A741,1,M741))</f>
        <v>3124</v>
      </c>
      <c r="D741" s="4" t="str">
        <f ca="1">IF($H741="data",".dat "&amp;Y741,
IF($H741="str",".str "&amp;_xlfn.TEXTJOIN(" ",FALSE,OFFSET(program!$B$2,0,A741+1,1,M741-1)),
IF(O741&lt;&gt;0,"LD"&amp;O741&amp;"  "&amp;CHOOSE(O741,Y741,Z741)&amp;", "&amp;AA741,
$L741&amp;" "&amp;_xlfn.TEXTJOIN(", ",TRUE,$Y741:$AA741)
)))</f>
        <v>.dat room1.pname</v>
      </c>
      <c r="E741" s="19" t="b">
        <f t="shared" ca="1" si="234"/>
        <v>0</v>
      </c>
      <c r="F741" s="5" t="str">
        <f t="shared" ca="1" si="235"/>
        <v>room2</v>
      </c>
      <c r="G741" s="5">
        <f t="shared" ca="1" si="236"/>
        <v>3252</v>
      </c>
      <c r="H741" s="5" t="str">
        <f t="shared" si="237"/>
        <v>data</v>
      </c>
      <c r="I741" s="13" t="b">
        <f t="shared" si="238"/>
        <v>1</v>
      </c>
      <c r="J741" s="6">
        <f ca="1">OFFSET(program!$B$2,0,disasm!A741)</f>
        <v>3124</v>
      </c>
      <c r="K741" s="7">
        <f t="shared" ca="1" si="239"/>
        <v>24</v>
      </c>
      <c r="L741" s="7" t="e">
        <f t="shared" ca="1" si="240"/>
        <v>#VALUE!</v>
      </c>
      <c r="M741" s="7">
        <f t="shared" si="241"/>
        <v>1</v>
      </c>
      <c r="N741" s="7">
        <f t="shared" si="242"/>
        <v>1</v>
      </c>
      <c r="O741" s="7">
        <f t="shared" si="243"/>
        <v>0</v>
      </c>
      <c r="P741" s="8">
        <f t="shared" si="244"/>
        <v>1</v>
      </c>
      <c r="Q741" s="8" t="str">
        <f t="shared" si="245"/>
        <v/>
      </c>
      <c r="R741" s="8" t="str">
        <f t="shared" si="246"/>
        <v/>
      </c>
      <c r="S741" s="8" t="str">
        <f t="shared" ca="1" si="247"/>
        <v>addr</v>
      </c>
      <c r="T741" s="8" t="str">
        <f t="shared" si="248"/>
        <v/>
      </c>
      <c r="U741" s="8" t="str">
        <f t="shared" si="249"/>
        <v/>
      </c>
      <c r="V741" s="7">
        <f ca="1">IF(P741="","",OFFSET(program!$B$2,0,disasm!$A741+COLUMN()-COLUMN($V741)+IF($I741,0,1)))</f>
        <v>3124</v>
      </c>
      <c r="W741" s="7" t="str">
        <f ca="1">IF(Q741="","",OFFSET(program!$B$2,0,disasm!$A741+COLUMN()-COLUMN($V741)+IF($I741,0,1)))</f>
        <v/>
      </c>
      <c r="X741" s="7" t="str">
        <f ca="1">IF(R741="","",OFFSET(program!$B$2,0,disasm!$A741+COLUMN()-COLUMN($V741)+IF($I741,0,1)))</f>
        <v/>
      </c>
      <c r="Y741" s="3" t="str">
        <f t="shared" ca="1" si="250"/>
        <v>room1.pname</v>
      </c>
      <c r="Z741" s="3" t="str">
        <f t="shared" si="251"/>
        <v/>
      </c>
      <c r="AA741" s="3" t="str">
        <f t="shared" si="252"/>
        <v/>
      </c>
      <c r="AB741" s="3" t="str">
        <f ca="1">" "
&amp;AF741
&amp;IF(AND(OR(K741=5,K741=6),MOD(INT(J741/1000),10)=1)," A2","")
&amp;IF(AND(NOT(I741),J741=109,OFFSET(program!$B$2,0,disasm!$A741+1)&gt;0,NOT(ISNUMBER(FIND(" A1 "," "&amp;AF741&amp;" "))))," AUTOLABEL","")
&amp;" "</f>
        <v xml:space="preserve"> DATA A1 </v>
      </c>
      <c r="AC741" s="17" t="s">
        <v>156</v>
      </c>
      <c r="AF741" s="12" t="s">
        <v>32</v>
      </c>
    </row>
    <row r="742" spans="1:32" x14ac:dyDescent="0.2">
      <c r="A742" s="1">
        <f t="shared" ca="1" si="232"/>
        <v>3257</v>
      </c>
      <c r="B742" s="2" t="str">
        <f t="shared" ca="1" si="233"/>
        <v>room2.south</v>
      </c>
      <c r="C742" s="3" t="str">
        <f ca="1">_xlfn.TEXTJOIN(" ",FALSE,OFFSET(program!$B$2,0,A742,1,M742))</f>
        <v>4384</v>
      </c>
      <c r="D742" s="4" t="str">
        <f ca="1">IF($H742="data",".dat "&amp;Y742,
IF($H742="str",".str "&amp;_xlfn.TEXTJOIN(" ",FALSE,OFFSET(program!$B$2,0,A742+1,1,M742-1)),
IF(O742&lt;&gt;0,"LD"&amp;O742&amp;"  "&amp;CHOOSE(O742,Y742,Z742)&amp;", "&amp;AA742,
$L742&amp;" "&amp;_xlfn.TEXTJOIN(", ",TRUE,$Y742:$AA742)
)))</f>
        <v>.dat room18.pname</v>
      </c>
      <c r="E742" s="19" t="b">
        <f t="shared" ca="1" si="234"/>
        <v>0</v>
      </c>
      <c r="F742" s="5" t="str">
        <f t="shared" ca="1" si="235"/>
        <v>room2</v>
      </c>
      <c r="G742" s="5">
        <f t="shared" ca="1" si="236"/>
        <v>3252</v>
      </c>
      <c r="H742" s="5" t="str">
        <f t="shared" si="237"/>
        <v>data</v>
      </c>
      <c r="I742" s="13" t="b">
        <f t="shared" si="238"/>
        <v>1</v>
      </c>
      <c r="J742" s="6">
        <f ca="1">OFFSET(program!$B$2,0,disasm!A742)</f>
        <v>4384</v>
      </c>
      <c r="K742" s="7">
        <f t="shared" ca="1" si="239"/>
        <v>84</v>
      </c>
      <c r="L742" s="7" t="e">
        <f t="shared" ca="1" si="240"/>
        <v>#VALUE!</v>
      </c>
      <c r="M742" s="7">
        <f t="shared" si="241"/>
        <v>1</v>
      </c>
      <c r="N742" s="7">
        <f t="shared" si="242"/>
        <v>1</v>
      </c>
      <c r="O742" s="7">
        <f t="shared" si="243"/>
        <v>0</v>
      </c>
      <c r="P742" s="8">
        <f t="shared" si="244"/>
        <v>1</v>
      </c>
      <c r="Q742" s="8" t="str">
        <f t="shared" si="245"/>
        <v/>
      </c>
      <c r="R742" s="8" t="str">
        <f t="shared" si="246"/>
        <v/>
      </c>
      <c r="S742" s="8" t="str">
        <f t="shared" ca="1" si="247"/>
        <v>addr</v>
      </c>
      <c r="T742" s="8" t="str">
        <f t="shared" si="248"/>
        <v/>
      </c>
      <c r="U742" s="8" t="str">
        <f t="shared" si="249"/>
        <v/>
      </c>
      <c r="V742" s="7">
        <f ca="1">IF(P742="","",OFFSET(program!$B$2,0,disasm!$A742+COLUMN()-COLUMN($V742)+IF($I742,0,1)))</f>
        <v>4384</v>
      </c>
      <c r="W742" s="7" t="str">
        <f ca="1">IF(Q742="","",OFFSET(program!$B$2,0,disasm!$A742+COLUMN()-COLUMN($V742)+IF($I742,0,1)))</f>
        <v/>
      </c>
      <c r="X742" s="7" t="str">
        <f ca="1">IF(R742="","",OFFSET(program!$B$2,0,disasm!$A742+COLUMN()-COLUMN($V742)+IF($I742,0,1)))</f>
        <v/>
      </c>
      <c r="Y742" s="3" t="str">
        <f t="shared" ca="1" si="250"/>
        <v>room18.pname</v>
      </c>
      <c r="Z742" s="3" t="str">
        <f t="shared" si="251"/>
        <v/>
      </c>
      <c r="AA742" s="3" t="str">
        <f t="shared" si="252"/>
        <v/>
      </c>
      <c r="AB742" s="3" t="str">
        <f ca="1">" "
&amp;AF742
&amp;IF(AND(OR(K742=5,K742=6),MOD(INT(J742/1000),10)=1)," A2","")
&amp;IF(AND(NOT(I742),J742=109,OFFSET(program!$B$2,0,disasm!$A742+1)&gt;0,NOT(ISNUMBER(FIND(" A1 "," "&amp;AF742&amp;" "))))," AUTOLABEL","")
&amp;" "</f>
        <v xml:space="preserve"> DATA A1 </v>
      </c>
      <c r="AC742" s="17" t="s">
        <v>159</v>
      </c>
      <c r="AF742" s="12" t="s">
        <v>32</v>
      </c>
    </row>
    <row r="743" spans="1:32" x14ac:dyDescent="0.2">
      <c r="A743" s="1">
        <f t="shared" ca="1" si="232"/>
        <v>3258</v>
      </c>
      <c r="B743" s="2" t="str">
        <f t="shared" ca="1" si="233"/>
        <v>room2.west</v>
      </c>
      <c r="C743" s="3" t="str">
        <f ca="1">_xlfn.TEXTJOIN(" ",FALSE,OFFSET(program!$B$2,0,A743,1,M743))</f>
        <v>0</v>
      </c>
      <c r="D743" s="4" t="str">
        <f ca="1">IF($H743="data",".dat "&amp;Y743,
IF($H743="str",".str "&amp;_xlfn.TEXTJOIN(" ",FALSE,OFFSET(program!$B$2,0,A743+1,1,M743-1)),
IF(O743&lt;&gt;0,"LD"&amp;O743&amp;"  "&amp;CHOOSE(O743,Y743,Z743)&amp;", "&amp;AA743,
$L743&amp;" "&amp;_xlfn.TEXTJOIN(", ",TRUE,$Y743:$AA743)
)))</f>
        <v>.dat start</v>
      </c>
      <c r="E743" s="19" t="b">
        <f t="shared" ca="1" si="234"/>
        <v>0</v>
      </c>
      <c r="F743" s="5" t="str">
        <f t="shared" ca="1" si="235"/>
        <v>room2</v>
      </c>
      <c r="G743" s="5">
        <f t="shared" ca="1" si="236"/>
        <v>3252</v>
      </c>
      <c r="H743" s="5" t="str">
        <f t="shared" si="237"/>
        <v>data</v>
      </c>
      <c r="I743" s="13" t="b">
        <f t="shared" si="238"/>
        <v>1</v>
      </c>
      <c r="J743" s="6">
        <f ca="1">OFFSET(program!$B$2,0,disasm!A743)</f>
        <v>0</v>
      </c>
      <c r="K743" s="7">
        <f t="shared" ca="1" si="239"/>
        <v>0</v>
      </c>
      <c r="L743" s="7" t="e">
        <f t="shared" ca="1" si="240"/>
        <v>#VALUE!</v>
      </c>
      <c r="M743" s="7">
        <f t="shared" si="241"/>
        <v>1</v>
      </c>
      <c r="N743" s="7">
        <f t="shared" si="242"/>
        <v>1</v>
      </c>
      <c r="O743" s="7">
        <f t="shared" si="243"/>
        <v>0</v>
      </c>
      <c r="P743" s="8">
        <f t="shared" si="244"/>
        <v>1</v>
      </c>
      <c r="Q743" s="8" t="str">
        <f t="shared" si="245"/>
        <v/>
      </c>
      <c r="R743" s="8" t="str">
        <f t="shared" si="246"/>
        <v/>
      </c>
      <c r="S743" s="8" t="str">
        <f t="shared" ca="1" si="247"/>
        <v>addr</v>
      </c>
      <c r="T743" s="8" t="str">
        <f t="shared" si="248"/>
        <v/>
      </c>
      <c r="U743" s="8" t="str">
        <f t="shared" si="249"/>
        <v/>
      </c>
      <c r="V743" s="7">
        <f ca="1">IF(P743="","",OFFSET(program!$B$2,0,disasm!$A743+COLUMN()-COLUMN($V743)+IF($I743,0,1)))</f>
        <v>0</v>
      </c>
      <c r="W743" s="7" t="str">
        <f ca="1">IF(Q743="","",OFFSET(program!$B$2,0,disasm!$A743+COLUMN()-COLUMN($V743)+IF($I743,0,1)))</f>
        <v/>
      </c>
      <c r="X743" s="7" t="str">
        <f ca="1">IF(R743="","",OFFSET(program!$B$2,0,disasm!$A743+COLUMN()-COLUMN($V743)+IF($I743,0,1)))</f>
        <v/>
      </c>
      <c r="Y743" s="3" t="str">
        <f t="shared" ca="1" si="250"/>
        <v>start</v>
      </c>
      <c r="Z743" s="3" t="str">
        <f t="shared" si="251"/>
        <v/>
      </c>
      <c r="AA743" s="3" t="str">
        <f t="shared" si="252"/>
        <v/>
      </c>
      <c r="AB743" s="3" t="str">
        <f ca="1">" "
&amp;AF743
&amp;IF(AND(OR(K743=5,K743=6),MOD(INT(J743/1000),10)=1)," A2","")
&amp;IF(AND(NOT(I743),J743=109,OFFSET(program!$B$2,0,disasm!$A743+1)&gt;0,NOT(ISNUMBER(FIND(" A1 "," "&amp;AF743&amp;" "))))," AUTOLABEL","")
&amp;" "</f>
        <v xml:space="preserve"> DATA A1 </v>
      </c>
      <c r="AC743" s="17" t="s">
        <v>161</v>
      </c>
      <c r="AF743" s="12" t="s">
        <v>32</v>
      </c>
    </row>
    <row r="744" spans="1:32" x14ac:dyDescent="0.2">
      <c r="A744" s="1">
        <f t="shared" ca="1" si="232"/>
        <v>3259</v>
      </c>
      <c r="B744" s="2" t="str">
        <f t="shared" ca="1" si="233"/>
        <v>room2.name</v>
      </c>
      <c r="C744" s="3" t="str">
        <f ca="1">_xlfn.TEXTJOIN(" ",FALSE,OFFSET(program!$B$2,0,A744,1,M744))</f>
        <v>7 76 108 102 104 86 91 88</v>
      </c>
      <c r="D744" s="4" t="str">
        <f ca="1">IF($H744="data",".dat "&amp;Y744,
IF($H744="str",".str "&amp;_xlfn.TEXTJOIN(" ",FALSE,OFFSET(program!$B$2,0,A744+1,1,M744-1)),
IF(O744&lt;&gt;0,"LD"&amp;O744&amp;"  "&amp;CHOOSE(O744,Y744,Z744)&amp;", "&amp;AA744,
$L744&amp;" "&amp;_xlfn.TEXTJOIN(", ",TRUE,$Y744:$AA744)
)))</f>
        <v>.str 76 108 102 104 86 91 88</v>
      </c>
      <c r="E744" s="19" t="b">
        <f t="shared" ca="1" si="234"/>
        <v>0</v>
      </c>
      <c r="F744" s="5" t="str">
        <f t="shared" ca="1" si="235"/>
        <v>room2</v>
      </c>
      <c r="G744" s="5">
        <f t="shared" ca="1" si="236"/>
        <v>3252</v>
      </c>
      <c r="H744" s="5" t="str">
        <f t="shared" si="237"/>
        <v>str</v>
      </c>
      <c r="I744" s="13" t="b">
        <f t="shared" si="238"/>
        <v>1</v>
      </c>
      <c r="J744" s="6">
        <f ca="1">OFFSET(program!$B$2,0,disasm!A744)</f>
        <v>7</v>
      </c>
      <c r="K744" s="7">
        <f t="shared" ca="1" si="239"/>
        <v>7</v>
      </c>
      <c r="L744" s="7" t="str">
        <f t="shared" ca="1" si="240"/>
        <v>CMP&lt;</v>
      </c>
      <c r="M744" s="7">
        <f t="shared" ca="1" si="241"/>
        <v>8</v>
      </c>
      <c r="N744" s="7">
        <f t="shared" si="242"/>
        <v>1</v>
      </c>
      <c r="O744" s="7">
        <f t="shared" si="243"/>
        <v>0</v>
      </c>
      <c r="P744" s="8">
        <f t="shared" si="244"/>
        <v>1</v>
      </c>
      <c r="Q744" s="8" t="str">
        <f t="shared" si="245"/>
        <v/>
      </c>
      <c r="R744" s="8" t="str">
        <f t="shared" si="246"/>
        <v/>
      </c>
      <c r="S744" s="8" t="str">
        <f t="shared" ca="1" si="247"/>
        <v>num</v>
      </c>
      <c r="T744" s="8" t="str">
        <f t="shared" si="248"/>
        <v/>
      </c>
      <c r="U744" s="8" t="str">
        <f t="shared" si="249"/>
        <v/>
      </c>
      <c r="V744" s="7">
        <f ca="1">IF(P744="","",OFFSET(program!$B$2,0,disasm!$A744+COLUMN()-COLUMN($V744)+IF($I744,0,1)))</f>
        <v>7</v>
      </c>
      <c r="W744" s="7" t="str">
        <f ca="1">IF(Q744="","",OFFSET(program!$B$2,0,disasm!$A744+COLUMN()-COLUMN($V744)+IF($I744,0,1)))</f>
        <v/>
      </c>
      <c r="X744" s="7" t="str">
        <f ca="1">IF(R744="","",OFFSET(program!$B$2,0,disasm!$A744+COLUMN()-COLUMN($V744)+IF($I744,0,1)))</f>
        <v/>
      </c>
      <c r="Y744" s="3" t="str">
        <f t="shared" ca="1" si="250"/>
        <v>7</v>
      </c>
      <c r="Z744" s="3" t="str">
        <f t="shared" si="251"/>
        <v/>
      </c>
      <c r="AA744" s="3" t="str">
        <f t="shared" si="252"/>
        <v/>
      </c>
      <c r="AB744" s="3" t="str">
        <f ca="1">" "
&amp;AF744
&amp;IF(AND(OR(K744=5,K744=6),MOD(INT(J744/1000),10)=1)," A2","")
&amp;IF(AND(NOT(I744),J744=109,OFFSET(program!$B$2,0,disasm!$A744+1)&gt;0,NOT(ISNUMBER(FIND(" A1 "," "&amp;AF744&amp;" "))))," AUTOLABEL","")
&amp;" "</f>
        <v xml:space="preserve"> STR </v>
      </c>
      <c r="AC744" s="17" t="s">
        <v>62</v>
      </c>
      <c r="AD744" s="17" t="s">
        <v>117</v>
      </c>
      <c r="AF744" s="12" t="s">
        <v>30</v>
      </c>
    </row>
    <row r="745" spans="1:32" x14ac:dyDescent="0.2">
      <c r="A745" s="1">
        <f t="shared" ca="1" si="232"/>
        <v>3267</v>
      </c>
      <c r="B745" s="2" t="str">
        <f t="shared" ca="1" si="233"/>
        <v>room2.desc</v>
      </c>
      <c r="C745" s="3" t="str">
        <f ca="1">_xlfn.TEXTJOIN(" ",FALSE,OFFSET(program!$B$2,0,A745,1,M745))</f>
        <v>48 36 55 51 -19 46 58 66 46 59 -25 48 58 55 55 -30 36 47 45 50 30 37 41 -38 38 39 41 27 -43 22 34 42 22 35 -35 -50 -51 -2 16 13 30 26 26 15 27 9 15 27 -49</v>
      </c>
      <c r="D745" s="4" t="str">
        <f ca="1">IF($H745="data",".dat "&amp;Y745,
IF($H745="str",".str "&amp;_xlfn.TEXTJOIN(" ",FALSE,OFFSET(program!$B$2,0,A745+1,1,M745-1)),
IF(O745&lt;&gt;0,"LD"&amp;O745&amp;"  "&amp;CHOOSE(O745,Y745,Z745)&amp;", "&amp;AA745,
$L745&amp;" "&amp;_xlfn.TEXTJOIN(", ",TRUE,$Y745:$AA745)
)))</f>
        <v>.str 36 55 51 -19 46 58 66 46 59 -25 48 58 55 55 -30 36 47 45 50 30 37 41 -38 38 39 41 27 -43 22 34 42 22 35 -35 -50 -51 -2 16 13 30 26 26 15 27 9 15 27 -49</v>
      </c>
      <c r="E745" s="19" t="b">
        <f t="shared" ca="1" si="234"/>
        <v>0</v>
      </c>
      <c r="F745" s="5" t="str">
        <f t="shared" ca="1" si="235"/>
        <v>room2</v>
      </c>
      <c r="G745" s="5">
        <f t="shared" ca="1" si="236"/>
        <v>3252</v>
      </c>
      <c r="H745" s="5" t="str">
        <f t="shared" si="237"/>
        <v>str</v>
      </c>
      <c r="I745" s="13" t="b">
        <f t="shared" si="238"/>
        <v>1</v>
      </c>
      <c r="J745" s="6">
        <f ca="1">OFFSET(program!$B$2,0,disasm!A745)</f>
        <v>48</v>
      </c>
      <c r="K745" s="7">
        <f t="shared" ca="1" si="239"/>
        <v>48</v>
      </c>
      <c r="L745" s="7" t="e">
        <f t="shared" ca="1" si="240"/>
        <v>#VALUE!</v>
      </c>
      <c r="M745" s="7">
        <f t="shared" ca="1" si="241"/>
        <v>49</v>
      </c>
      <c r="N745" s="7">
        <f t="shared" si="242"/>
        <v>1</v>
      </c>
      <c r="O745" s="7">
        <f t="shared" si="243"/>
        <v>0</v>
      </c>
      <c r="P745" s="8">
        <f t="shared" si="244"/>
        <v>1</v>
      </c>
      <c r="Q745" s="8" t="str">
        <f t="shared" si="245"/>
        <v/>
      </c>
      <c r="R745" s="8" t="str">
        <f t="shared" si="246"/>
        <v/>
      </c>
      <c r="S745" s="8" t="str">
        <f t="shared" ca="1" si="247"/>
        <v>num</v>
      </c>
      <c r="T745" s="8" t="str">
        <f t="shared" si="248"/>
        <v/>
      </c>
      <c r="U745" s="8" t="str">
        <f t="shared" si="249"/>
        <v/>
      </c>
      <c r="V745" s="7">
        <f ca="1">IF(P745="","",OFFSET(program!$B$2,0,disasm!$A745+COLUMN()-COLUMN($V745)+IF($I745,0,1)))</f>
        <v>48</v>
      </c>
      <c r="W745" s="7" t="str">
        <f ca="1">IF(Q745="","",OFFSET(program!$B$2,0,disasm!$A745+COLUMN()-COLUMN($V745)+IF($I745,0,1)))</f>
        <v/>
      </c>
      <c r="X745" s="7" t="str">
        <f ca="1">IF(R745="","",OFFSET(program!$B$2,0,disasm!$A745+COLUMN()-COLUMN($V745)+IF($I745,0,1)))</f>
        <v/>
      </c>
      <c r="Y745" s="3" t="str">
        <f t="shared" ca="1" si="250"/>
        <v>48</v>
      </c>
      <c r="Z745" s="3" t="str">
        <f t="shared" si="251"/>
        <v/>
      </c>
      <c r="AA745" s="3" t="str">
        <f t="shared" si="252"/>
        <v/>
      </c>
      <c r="AB745" s="3" t="str">
        <f ca="1">" "
&amp;AF745
&amp;IF(AND(OR(K745=5,K745=6),MOD(INT(J745/1000),10)=1)," A2","")
&amp;IF(AND(NOT(I745),J745=109,OFFSET(program!$B$2,0,disasm!$A745+1)&gt;0,NOT(ISNUMBER(FIND(" A1 "," "&amp;AF745&amp;" "))))," AUTOLABEL","")
&amp;" "</f>
        <v xml:space="preserve"> STR </v>
      </c>
      <c r="AC745" s="17" t="s">
        <v>63</v>
      </c>
      <c r="AD745" s="17" t="s">
        <v>118</v>
      </c>
      <c r="AF745" s="15" t="s">
        <v>30</v>
      </c>
    </row>
    <row r="746" spans="1:32" x14ac:dyDescent="0.2">
      <c r="A746" s="1">
        <f t="shared" ca="1" si="232"/>
        <v>3316</v>
      </c>
      <c r="B746" s="2" t="str">
        <f t="shared" si="233"/>
        <v>room3.pname</v>
      </c>
      <c r="C746" s="3" t="str">
        <f ca="1">_xlfn.TEXTJOIN(" ",FALSE,OFFSET(program!$B$2,0,A746,1,M746))</f>
        <v>3323</v>
      </c>
      <c r="D746" s="4" t="str">
        <f ca="1">IF($H746="data",".dat "&amp;Y746,
IF($H746="str",".str "&amp;_xlfn.TEXTJOIN(" ",FALSE,OFFSET(program!$B$2,0,A746+1,1,M746-1)),
IF(O746&lt;&gt;0,"LD"&amp;O746&amp;"  "&amp;CHOOSE(O746,Y746,Z746)&amp;", "&amp;AA746,
$L746&amp;" "&amp;_xlfn.TEXTJOIN(", ",TRUE,$Y746:$AA746)
)))</f>
        <v>.dat room3.name</v>
      </c>
      <c r="E746" s="19" t="b">
        <f t="shared" ca="1" si="234"/>
        <v>1</v>
      </c>
      <c r="F746" s="5" t="str">
        <f t="shared" si="235"/>
        <v>room3</v>
      </c>
      <c r="G746" s="5">
        <f t="shared" ca="1" si="236"/>
        <v>3316</v>
      </c>
      <c r="H746" s="5" t="str">
        <f t="shared" si="237"/>
        <v>data</v>
      </c>
      <c r="I746" s="13" t="b">
        <f t="shared" si="238"/>
        <v>1</v>
      </c>
      <c r="J746" s="6">
        <f ca="1">OFFSET(program!$B$2,0,disasm!A746)</f>
        <v>3323</v>
      </c>
      <c r="K746" s="7">
        <f t="shared" ca="1" si="239"/>
        <v>23</v>
      </c>
      <c r="L746" s="7" t="e">
        <f t="shared" ca="1" si="240"/>
        <v>#VALUE!</v>
      </c>
      <c r="M746" s="7">
        <f t="shared" si="241"/>
        <v>1</v>
      </c>
      <c r="N746" s="7">
        <f t="shared" si="242"/>
        <v>1</v>
      </c>
      <c r="O746" s="7">
        <f t="shared" si="243"/>
        <v>0</v>
      </c>
      <c r="P746" s="8">
        <f t="shared" si="244"/>
        <v>1</v>
      </c>
      <c r="Q746" s="8" t="str">
        <f t="shared" si="245"/>
        <v/>
      </c>
      <c r="R746" s="8" t="str">
        <f t="shared" si="246"/>
        <v/>
      </c>
      <c r="S746" s="8" t="str">
        <f t="shared" ca="1" si="247"/>
        <v>addr</v>
      </c>
      <c r="T746" s="8" t="str">
        <f t="shared" si="248"/>
        <v/>
      </c>
      <c r="U746" s="8" t="str">
        <f t="shared" si="249"/>
        <v/>
      </c>
      <c r="V746" s="7">
        <f ca="1">IF(P746="","",OFFSET(program!$B$2,0,disasm!$A746+COLUMN()-COLUMN($V746)+IF($I746,0,1)))</f>
        <v>3323</v>
      </c>
      <c r="W746" s="7" t="str">
        <f ca="1">IF(Q746="","",OFFSET(program!$B$2,0,disasm!$A746+COLUMN()-COLUMN($V746)+IF($I746,0,1)))</f>
        <v/>
      </c>
      <c r="X746" s="7" t="str">
        <f ca="1">IF(R746="","",OFFSET(program!$B$2,0,disasm!$A746+COLUMN()-COLUMN($V746)+IF($I746,0,1)))</f>
        <v/>
      </c>
      <c r="Y746" s="3" t="str">
        <f t="shared" ca="1" si="250"/>
        <v>room3.name</v>
      </c>
      <c r="Z746" s="3" t="str">
        <f t="shared" si="251"/>
        <v/>
      </c>
      <c r="AA746" s="3" t="str">
        <f t="shared" si="252"/>
        <v/>
      </c>
      <c r="AB746" s="3" t="str">
        <f ca="1">" "
&amp;AF746
&amp;IF(AND(OR(K746=5,K746=6),MOD(INT(J746/1000),10)=1)," A2","")
&amp;IF(AND(NOT(I746),J746=109,OFFSET(program!$B$2,0,disasm!$A746+1)&gt;0,NOT(ISNUMBER(FIND(" A1 "," "&amp;AF746&amp;" "))))," AUTOLABEL","")
&amp;" "</f>
        <v xml:space="preserve"> DATA A1 </v>
      </c>
      <c r="AC746" s="17" t="s">
        <v>59</v>
      </c>
      <c r="AE746" s="12" t="s">
        <v>65</v>
      </c>
      <c r="AF746" s="12" t="s">
        <v>32</v>
      </c>
    </row>
    <row r="747" spans="1:32" x14ac:dyDescent="0.2">
      <c r="A747" s="1">
        <f t="shared" ca="1" si="232"/>
        <v>3317</v>
      </c>
      <c r="B747" s="2" t="str">
        <f t="shared" ca="1" si="233"/>
        <v>room3.pdesc</v>
      </c>
      <c r="C747" s="3" t="str">
        <f ca="1">_xlfn.TEXTJOIN(" ",FALSE,OFFSET(program!$B$2,0,A747,1,M747))</f>
        <v>3337</v>
      </c>
      <c r="D747" s="4" t="str">
        <f ca="1">IF($H747="data",".dat "&amp;Y747,
IF($H747="str",".str "&amp;_xlfn.TEXTJOIN(" ",FALSE,OFFSET(program!$B$2,0,A747+1,1,M747-1)),
IF(O747&lt;&gt;0,"LD"&amp;O747&amp;"  "&amp;CHOOSE(O747,Y747,Z747)&amp;", "&amp;AA747,
$L747&amp;" "&amp;_xlfn.TEXTJOIN(", ",TRUE,$Y747:$AA747)
)))</f>
        <v>.dat room3.desc</v>
      </c>
      <c r="E747" s="19" t="b">
        <f t="shared" ca="1" si="234"/>
        <v>1</v>
      </c>
      <c r="F747" s="5" t="str">
        <f t="shared" ca="1" si="235"/>
        <v>room3</v>
      </c>
      <c r="G747" s="5">
        <f t="shared" ca="1" si="236"/>
        <v>3316</v>
      </c>
      <c r="H747" s="5" t="str">
        <f t="shared" si="237"/>
        <v>data</v>
      </c>
      <c r="I747" s="13" t="b">
        <f t="shared" si="238"/>
        <v>1</v>
      </c>
      <c r="J747" s="6">
        <f ca="1">OFFSET(program!$B$2,0,disasm!A747)</f>
        <v>3337</v>
      </c>
      <c r="K747" s="7">
        <f t="shared" ca="1" si="239"/>
        <v>37</v>
      </c>
      <c r="L747" s="7" t="e">
        <f t="shared" ca="1" si="240"/>
        <v>#VALUE!</v>
      </c>
      <c r="M747" s="7">
        <f t="shared" si="241"/>
        <v>1</v>
      </c>
      <c r="N747" s="7">
        <f t="shared" si="242"/>
        <v>1</v>
      </c>
      <c r="O747" s="7">
        <f t="shared" si="243"/>
        <v>0</v>
      </c>
      <c r="P747" s="8">
        <f t="shared" si="244"/>
        <v>1</v>
      </c>
      <c r="Q747" s="8" t="str">
        <f t="shared" si="245"/>
        <v/>
      </c>
      <c r="R747" s="8" t="str">
        <f t="shared" si="246"/>
        <v/>
      </c>
      <c r="S747" s="8" t="str">
        <f t="shared" ca="1" si="247"/>
        <v>addr</v>
      </c>
      <c r="T747" s="8" t="str">
        <f t="shared" si="248"/>
        <v/>
      </c>
      <c r="U747" s="8" t="str">
        <f t="shared" si="249"/>
        <v/>
      </c>
      <c r="V747" s="7">
        <f ca="1">IF(P747="","",OFFSET(program!$B$2,0,disasm!$A747+COLUMN()-COLUMN($V747)+IF($I747,0,1)))</f>
        <v>3337</v>
      </c>
      <c r="W747" s="7" t="str">
        <f ca="1">IF(Q747="","",OFFSET(program!$B$2,0,disasm!$A747+COLUMN()-COLUMN($V747)+IF($I747,0,1)))</f>
        <v/>
      </c>
      <c r="X747" s="7" t="str">
        <f ca="1">IF(R747="","",OFFSET(program!$B$2,0,disasm!$A747+COLUMN()-COLUMN($V747)+IF($I747,0,1)))</f>
        <v/>
      </c>
      <c r="Y747" s="3" t="str">
        <f t="shared" ca="1" si="250"/>
        <v>room3.desc</v>
      </c>
      <c r="Z747" s="3" t="str">
        <f t="shared" si="251"/>
        <v/>
      </c>
      <c r="AA747" s="3" t="str">
        <f t="shared" si="252"/>
        <v/>
      </c>
      <c r="AB747" s="3" t="str">
        <f ca="1">" "
&amp;AF747
&amp;IF(AND(OR(K747=5,K747=6),MOD(INT(J747/1000),10)=1)," A2","")
&amp;IF(AND(NOT(I747),J747=109,OFFSET(program!$B$2,0,disasm!$A747+1)&gt;0,NOT(ISNUMBER(FIND(" A1 "," "&amp;AF747&amp;" "))))," AUTOLABEL","")
&amp;" "</f>
        <v xml:space="preserve"> DATA A1 </v>
      </c>
      <c r="AC747" s="17" t="s">
        <v>60</v>
      </c>
      <c r="AF747" s="12" t="s">
        <v>32</v>
      </c>
    </row>
    <row r="748" spans="1:32" x14ac:dyDescent="0.2">
      <c r="A748" s="1">
        <f t="shared" ca="1" si="232"/>
        <v>3318</v>
      </c>
      <c r="B748" s="2" t="str">
        <f t="shared" ca="1" si="233"/>
        <v>room3.func</v>
      </c>
      <c r="C748" s="3" t="str">
        <f ca="1">_xlfn.TEXTJOIN(" ",FALSE,OFFSET(program!$B$2,0,A748,1,M748))</f>
        <v>0</v>
      </c>
      <c r="D748" s="4" t="str">
        <f ca="1">IF($H748="data",".dat "&amp;Y748,
IF($H748="str",".str "&amp;_xlfn.TEXTJOIN(" ",FALSE,OFFSET(program!$B$2,0,A748+1,1,M748-1)),
IF(O748&lt;&gt;0,"LD"&amp;O748&amp;"  "&amp;CHOOSE(O748,Y748,Z748)&amp;", "&amp;AA748,
$L748&amp;" "&amp;_xlfn.TEXTJOIN(", ",TRUE,$Y748:$AA748)
)))</f>
        <v>.dat start</v>
      </c>
      <c r="E748" s="19" t="b">
        <f t="shared" ca="1" si="234"/>
        <v>1</v>
      </c>
      <c r="F748" s="5" t="str">
        <f t="shared" ca="1" si="235"/>
        <v>room3</v>
      </c>
      <c r="G748" s="5">
        <f t="shared" ca="1" si="236"/>
        <v>3316</v>
      </c>
      <c r="H748" s="5" t="str">
        <f t="shared" si="237"/>
        <v>data</v>
      </c>
      <c r="I748" s="13" t="b">
        <f t="shared" si="238"/>
        <v>1</v>
      </c>
      <c r="J748" s="6">
        <f ca="1">OFFSET(program!$B$2,0,disasm!A748)</f>
        <v>0</v>
      </c>
      <c r="K748" s="7">
        <f t="shared" ca="1" si="239"/>
        <v>0</v>
      </c>
      <c r="L748" s="7" t="e">
        <f t="shared" ca="1" si="240"/>
        <v>#VALUE!</v>
      </c>
      <c r="M748" s="7">
        <f t="shared" si="241"/>
        <v>1</v>
      </c>
      <c r="N748" s="7">
        <f t="shared" si="242"/>
        <v>1</v>
      </c>
      <c r="O748" s="7">
        <f t="shared" si="243"/>
        <v>0</v>
      </c>
      <c r="P748" s="8">
        <f t="shared" si="244"/>
        <v>1</v>
      </c>
      <c r="Q748" s="8" t="str">
        <f t="shared" si="245"/>
        <v/>
      </c>
      <c r="R748" s="8" t="str">
        <f t="shared" si="246"/>
        <v/>
      </c>
      <c r="S748" s="8" t="str">
        <f t="shared" ca="1" si="247"/>
        <v>addr</v>
      </c>
      <c r="T748" s="8" t="str">
        <f t="shared" si="248"/>
        <v/>
      </c>
      <c r="U748" s="8" t="str">
        <f t="shared" si="249"/>
        <v/>
      </c>
      <c r="V748" s="7">
        <f ca="1">IF(P748="","",OFFSET(program!$B$2,0,disasm!$A748+COLUMN()-COLUMN($V748)+IF($I748,0,1)))</f>
        <v>0</v>
      </c>
      <c r="W748" s="7" t="str">
        <f ca="1">IF(Q748="","",OFFSET(program!$B$2,0,disasm!$A748+COLUMN()-COLUMN($V748)+IF($I748,0,1)))</f>
        <v/>
      </c>
      <c r="X748" s="7" t="str">
        <f ca="1">IF(R748="","",OFFSET(program!$B$2,0,disasm!$A748+COLUMN()-COLUMN($V748)+IF($I748,0,1)))</f>
        <v/>
      </c>
      <c r="Y748" s="3" t="str">
        <f t="shared" ca="1" si="250"/>
        <v>start</v>
      </c>
      <c r="Z748" s="3" t="str">
        <f t="shared" si="251"/>
        <v/>
      </c>
      <c r="AA748" s="3" t="str">
        <f t="shared" si="252"/>
        <v/>
      </c>
      <c r="AB748" s="3" t="str">
        <f ca="1">" "
&amp;AF748
&amp;IF(AND(OR(K748=5,K748=6),MOD(INT(J748/1000),10)=1)," A2","")
&amp;IF(AND(NOT(I748),J748=109,OFFSET(program!$B$2,0,disasm!$A748+1)&gt;0,NOT(ISNUMBER(FIND(" A1 "," "&amp;AF748&amp;" "))))," AUTOLABEL","")
&amp;" "</f>
        <v xml:space="preserve"> DATA A1 </v>
      </c>
      <c r="AC748" s="17" t="s">
        <v>242</v>
      </c>
      <c r="AF748" s="12" t="s">
        <v>32</v>
      </c>
    </row>
    <row r="749" spans="1:32" x14ac:dyDescent="0.2">
      <c r="A749" s="1">
        <f t="shared" ca="1" si="232"/>
        <v>3319</v>
      </c>
      <c r="B749" s="2" t="str">
        <f t="shared" ca="1" si="233"/>
        <v>room3.north</v>
      </c>
      <c r="C749" s="3" t="str">
        <f ca="1">_xlfn.TEXTJOIN(" ",FALSE,OFFSET(program!$B$2,0,A749,1,M749))</f>
        <v>3778</v>
      </c>
      <c r="D749" s="4" t="str">
        <f ca="1">IF($H749="data",".dat "&amp;Y749,
IF($H749="str",".str "&amp;_xlfn.TEXTJOIN(" ",FALSE,OFFSET(program!$B$2,0,A749+1,1,M749-1)),
IF(O749&lt;&gt;0,"LD"&amp;O749&amp;"  "&amp;CHOOSE(O749,Y749,Z749)&amp;", "&amp;AA749,
$L749&amp;" "&amp;_xlfn.TEXTJOIN(", ",TRUE,$Y749:$AA749)
)))</f>
        <v>.dat room10.pname</v>
      </c>
      <c r="E749" s="19" t="b">
        <f t="shared" ca="1" si="234"/>
        <v>1</v>
      </c>
      <c r="F749" s="5" t="str">
        <f t="shared" ca="1" si="235"/>
        <v>room3</v>
      </c>
      <c r="G749" s="5">
        <f t="shared" ca="1" si="236"/>
        <v>3316</v>
      </c>
      <c r="H749" s="5" t="str">
        <f t="shared" si="237"/>
        <v>data</v>
      </c>
      <c r="I749" s="13" t="b">
        <f t="shared" si="238"/>
        <v>1</v>
      </c>
      <c r="J749" s="6">
        <f ca="1">OFFSET(program!$B$2,0,disasm!A749)</f>
        <v>3778</v>
      </c>
      <c r="K749" s="7">
        <f t="shared" ca="1" si="239"/>
        <v>78</v>
      </c>
      <c r="L749" s="7" t="e">
        <f t="shared" ca="1" si="240"/>
        <v>#VALUE!</v>
      </c>
      <c r="M749" s="7">
        <f t="shared" si="241"/>
        <v>1</v>
      </c>
      <c r="N749" s="7">
        <f t="shared" si="242"/>
        <v>1</v>
      </c>
      <c r="O749" s="7">
        <f t="shared" si="243"/>
        <v>0</v>
      </c>
      <c r="P749" s="8">
        <f t="shared" si="244"/>
        <v>1</v>
      </c>
      <c r="Q749" s="8" t="str">
        <f t="shared" si="245"/>
        <v/>
      </c>
      <c r="R749" s="8" t="str">
        <f t="shared" si="246"/>
        <v/>
      </c>
      <c r="S749" s="8" t="str">
        <f t="shared" ca="1" si="247"/>
        <v>addr</v>
      </c>
      <c r="T749" s="8" t="str">
        <f t="shared" si="248"/>
        <v/>
      </c>
      <c r="U749" s="8" t="str">
        <f t="shared" si="249"/>
        <v/>
      </c>
      <c r="V749" s="7">
        <f ca="1">IF(P749="","",OFFSET(program!$B$2,0,disasm!$A749+COLUMN()-COLUMN($V749)+IF($I749,0,1)))</f>
        <v>3778</v>
      </c>
      <c r="W749" s="7" t="str">
        <f ca="1">IF(Q749="","",OFFSET(program!$B$2,0,disasm!$A749+COLUMN()-COLUMN($V749)+IF($I749,0,1)))</f>
        <v/>
      </c>
      <c r="X749" s="7" t="str">
        <f ca="1">IF(R749="","",OFFSET(program!$B$2,0,disasm!$A749+COLUMN()-COLUMN($V749)+IF($I749,0,1)))</f>
        <v/>
      </c>
      <c r="Y749" s="3" t="str">
        <f t="shared" ca="1" si="250"/>
        <v>room10.pname</v>
      </c>
      <c r="Z749" s="3" t="str">
        <f t="shared" si="251"/>
        <v/>
      </c>
      <c r="AA749" s="3" t="str">
        <f t="shared" si="252"/>
        <v/>
      </c>
      <c r="AB749" s="3" t="str">
        <f ca="1">" "
&amp;AF749
&amp;IF(AND(OR(K749=5,K749=6),MOD(INT(J749/1000),10)=1)," A2","")
&amp;IF(AND(NOT(I749),J749=109,OFFSET(program!$B$2,0,disasm!$A749+1)&gt;0,NOT(ISNUMBER(FIND(" A1 "," "&amp;AF749&amp;" "))))," AUTOLABEL","")
&amp;" "</f>
        <v xml:space="preserve"> DATA A1 </v>
      </c>
      <c r="AC749" s="17" t="s">
        <v>158</v>
      </c>
      <c r="AF749" s="12" t="s">
        <v>32</v>
      </c>
    </row>
    <row r="750" spans="1:32" x14ac:dyDescent="0.2">
      <c r="A750" s="1">
        <f t="shared" ca="1" si="232"/>
        <v>3320</v>
      </c>
      <c r="B750" s="2" t="str">
        <f t="shared" ca="1" si="233"/>
        <v>room3.east</v>
      </c>
      <c r="C750" s="3" t="str">
        <f ca="1">_xlfn.TEXTJOIN(" ",FALSE,OFFSET(program!$B$2,0,A750,1,M750))</f>
        <v>3373</v>
      </c>
      <c r="D750" s="4" t="str">
        <f ca="1">IF($H750="data",".dat "&amp;Y750,
IF($H750="str",".str "&amp;_xlfn.TEXTJOIN(" ",FALSE,OFFSET(program!$B$2,0,A750+1,1,M750-1)),
IF(O750&lt;&gt;0,"LD"&amp;O750&amp;"  "&amp;CHOOSE(O750,Y750,Z750)&amp;", "&amp;AA750,
$L750&amp;" "&amp;_xlfn.TEXTJOIN(", ",TRUE,$Y750:$AA750)
)))</f>
        <v>.dat room4.pname</v>
      </c>
      <c r="E750" s="19" t="b">
        <f t="shared" ca="1" si="234"/>
        <v>1</v>
      </c>
      <c r="F750" s="5" t="str">
        <f t="shared" ca="1" si="235"/>
        <v>room3</v>
      </c>
      <c r="G750" s="5">
        <f t="shared" ca="1" si="236"/>
        <v>3316</v>
      </c>
      <c r="H750" s="5" t="str">
        <f t="shared" si="237"/>
        <v>data</v>
      </c>
      <c r="I750" s="13" t="b">
        <f t="shared" si="238"/>
        <v>1</v>
      </c>
      <c r="J750" s="6">
        <f ca="1">OFFSET(program!$B$2,0,disasm!A750)</f>
        <v>3373</v>
      </c>
      <c r="K750" s="7">
        <f t="shared" ca="1" si="239"/>
        <v>73</v>
      </c>
      <c r="L750" s="7" t="e">
        <f t="shared" ca="1" si="240"/>
        <v>#VALUE!</v>
      </c>
      <c r="M750" s="7">
        <f t="shared" si="241"/>
        <v>1</v>
      </c>
      <c r="N750" s="7">
        <f t="shared" si="242"/>
        <v>1</v>
      </c>
      <c r="O750" s="7">
        <f t="shared" si="243"/>
        <v>0</v>
      </c>
      <c r="P750" s="8">
        <f t="shared" si="244"/>
        <v>1</v>
      </c>
      <c r="Q750" s="8" t="str">
        <f t="shared" si="245"/>
        <v/>
      </c>
      <c r="R750" s="8" t="str">
        <f t="shared" si="246"/>
        <v/>
      </c>
      <c r="S750" s="8" t="str">
        <f t="shared" ca="1" si="247"/>
        <v>addr</v>
      </c>
      <c r="T750" s="8" t="str">
        <f t="shared" si="248"/>
        <v/>
      </c>
      <c r="U750" s="8" t="str">
        <f t="shared" si="249"/>
        <v/>
      </c>
      <c r="V750" s="7">
        <f ca="1">IF(P750="","",OFFSET(program!$B$2,0,disasm!$A750+COLUMN()-COLUMN($V750)+IF($I750,0,1)))</f>
        <v>3373</v>
      </c>
      <c r="W750" s="7" t="str">
        <f ca="1">IF(Q750="","",OFFSET(program!$B$2,0,disasm!$A750+COLUMN()-COLUMN($V750)+IF($I750,0,1)))</f>
        <v/>
      </c>
      <c r="X750" s="7" t="str">
        <f ca="1">IF(R750="","",OFFSET(program!$B$2,0,disasm!$A750+COLUMN()-COLUMN($V750)+IF($I750,0,1)))</f>
        <v/>
      </c>
      <c r="Y750" s="3" t="str">
        <f t="shared" ca="1" si="250"/>
        <v>room4.pname</v>
      </c>
      <c r="Z750" s="3" t="str">
        <f t="shared" si="251"/>
        <v/>
      </c>
      <c r="AA750" s="3" t="str">
        <f t="shared" si="252"/>
        <v/>
      </c>
      <c r="AB750" s="3" t="str">
        <f ca="1">" "
&amp;AF750
&amp;IF(AND(OR(K750=5,K750=6),MOD(INT(J750/1000),10)=1)," A2","")
&amp;IF(AND(NOT(I750),J750=109,OFFSET(program!$B$2,0,disasm!$A750+1)&gt;0,NOT(ISNUMBER(FIND(" A1 "," "&amp;AF750&amp;" "))))," AUTOLABEL","")
&amp;" "</f>
        <v xml:space="preserve"> DATA A1 </v>
      </c>
      <c r="AC750" s="17" t="s">
        <v>156</v>
      </c>
      <c r="AF750" s="12" t="s">
        <v>32</v>
      </c>
    </row>
    <row r="751" spans="1:32" x14ac:dyDescent="0.2">
      <c r="A751" s="1">
        <f t="shared" ca="1" si="232"/>
        <v>3321</v>
      </c>
      <c r="B751" s="2" t="str">
        <f t="shared" ca="1" si="233"/>
        <v>room3.south</v>
      </c>
      <c r="C751" s="3" t="str">
        <f ca="1">_xlfn.TEXTJOIN(" ",FALSE,OFFSET(program!$B$2,0,A751,1,M751))</f>
        <v>3252</v>
      </c>
      <c r="D751" s="4" t="str">
        <f ca="1">IF($H751="data",".dat "&amp;Y751,
IF($H751="str",".str "&amp;_xlfn.TEXTJOIN(" ",FALSE,OFFSET(program!$B$2,0,A751+1,1,M751-1)),
IF(O751&lt;&gt;0,"LD"&amp;O751&amp;"  "&amp;CHOOSE(O751,Y751,Z751)&amp;", "&amp;AA751,
$L751&amp;" "&amp;_xlfn.TEXTJOIN(", ",TRUE,$Y751:$AA751)
)))</f>
        <v>.dat room2.pname</v>
      </c>
      <c r="E751" s="19" t="b">
        <f t="shared" ca="1" si="234"/>
        <v>1</v>
      </c>
      <c r="F751" s="5" t="str">
        <f t="shared" ca="1" si="235"/>
        <v>room3</v>
      </c>
      <c r="G751" s="5">
        <f t="shared" ca="1" si="236"/>
        <v>3316</v>
      </c>
      <c r="H751" s="5" t="str">
        <f t="shared" si="237"/>
        <v>data</v>
      </c>
      <c r="I751" s="13" t="b">
        <f t="shared" si="238"/>
        <v>1</v>
      </c>
      <c r="J751" s="6">
        <f ca="1">OFFSET(program!$B$2,0,disasm!A751)</f>
        <v>3252</v>
      </c>
      <c r="K751" s="7">
        <f t="shared" ca="1" si="239"/>
        <v>52</v>
      </c>
      <c r="L751" s="7" t="e">
        <f t="shared" ca="1" si="240"/>
        <v>#VALUE!</v>
      </c>
      <c r="M751" s="7">
        <f t="shared" si="241"/>
        <v>1</v>
      </c>
      <c r="N751" s="7">
        <f t="shared" si="242"/>
        <v>1</v>
      </c>
      <c r="O751" s="7">
        <f t="shared" si="243"/>
        <v>0</v>
      </c>
      <c r="P751" s="8">
        <f t="shared" si="244"/>
        <v>1</v>
      </c>
      <c r="Q751" s="8" t="str">
        <f t="shared" si="245"/>
        <v/>
      </c>
      <c r="R751" s="8" t="str">
        <f t="shared" si="246"/>
        <v/>
      </c>
      <c r="S751" s="8" t="str">
        <f t="shared" ca="1" si="247"/>
        <v>addr</v>
      </c>
      <c r="T751" s="8" t="str">
        <f t="shared" si="248"/>
        <v/>
      </c>
      <c r="U751" s="8" t="str">
        <f t="shared" si="249"/>
        <v/>
      </c>
      <c r="V751" s="7">
        <f ca="1">IF(P751="","",OFFSET(program!$B$2,0,disasm!$A751+COLUMN()-COLUMN($V751)+IF($I751,0,1)))</f>
        <v>3252</v>
      </c>
      <c r="W751" s="7" t="str">
        <f ca="1">IF(Q751="","",OFFSET(program!$B$2,0,disasm!$A751+COLUMN()-COLUMN($V751)+IF($I751,0,1)))</f>
        <v/>
      </c>
      <c r="X751" s="7" t="str">
        <f ca="1">IF(R751="","",OFFSET(program!$B$2,0,disasm!$A751+COLUMN()-COLUMN($V751)+IF($I751,0,1)))</f>
        <v/>
      </c>
      <c r="Y751" s="3" t="str">
        <f t="shared" ca="1" si="250"/>
        <v>room2.pname</v>
      </c>
      <c r="Z751" s="3" t="str">
        <f t="shared" si="251"/>
        <v/>
      </c>
      <c r="AA751" s="3" t="str">
        <f t="shared" si="252"/>
        <v/>
      </c>
      <c r="AB751" s="3" t="str">
        <f ca="1">" "
&amp;AF751
&amp;IF(AND(OR(K751=5,K751=6),MOD(INT(J751/1000),10)=1)," A2","")
&amp;IF(AND(NOT(I751),J751=109,OFFSET(program!$B$2,0,disasm!$A751+1)&gt;0,NOT(ISNUMBER(FIND(" A1 "," "&amp;AF751&amp;" "))))," AUTOLABEL","")
&amp;" "</f>
        <v xml:space="preserve"> DATA A1 </v>
      </c>
      <c r="AC751" s="17" t="s">
        <v>159</v>
      </c>
      <c r="AF751" s="12" t="s">
        <v>32</v>
      </c>
    </row>
    <row r="752" spans="1:32" x14ac:dyDescent="0.2">
      <c r="A752" s="1">
        <f t="shared" ca="1" si="232"/>
        <v>3322</v>
      </c>
      <c r="B752" s="2" t="str">
        <f t="shared" ca="1" si="233"/>
        <v>room3.west</v>
      </c>
      <c r="C752" s="3" t="str">
        <f ca="1">_xlfn.TEXTJOIN(" ",FALSE,OFFSET(program!$B$2,0,A752,1,M752))</f>
        <v>0</v>
      </c>
      <c r="D752" s="4" t="str">
        <f ca="1">IF($H752="data",".dat "&amp;Y752,
IF($H752="str",".str "&amp;_xlfn.TEXTJOIN(" ",FALSE,OFFSET(program!$B$2,0,A752+1,1,M752-1)),
IF(O752&lt;&gt;0,"LD"&amp;O752&amp;"  "&amp;CHOOSE(O752,Y752,Z752)&amp;", "&amp;AA752,
$L752&amp;" "&amp;_xlfn.TEXTJOIN(", ",TRUE,$Y752:$AA752)
)))</f>
        <v>.dat start</v>
      </c>
      <c r="E752" s="19" t="b">
        <f t="shared" ca="1" si="234"/>
        <v>1</v>
      </c>
      <c r="F752" s="5" t="str">
        <f t="shared" ca="1" si="235"/>
        <v>room3</v>
      </c>
      <c r="G752" s="5">
        <f t="shared" ca="1" si="236"/>
        <v>3316</v>
      </c>
      <c r="H752" s="5" t="str">
        <f t="shared" si="237"/>
        <v>data</v>
      </c>
      <c r="I752" s="13" t="b">
        <f t="shared" si="238"/>
        <v>1</v>
      </c>
      <c r="J752" s="6">
        <f ca="1">OFFSET(program!$B$2,0,disasm!A752)</f>
        <v>0</v>
      </c>
      <c r="K752" s="7">
        <f t="shared" ca="1" si="239"/>
        <v>0</v>
      </c>
      <c r="L752" s="7" t="e">
        <f t="shared" ca="1" si="240"/>
        <v>#VALUE!</v>
      </c>
      <c r="M752" s="7">
        <f t="shared" si="241"/>
        <v>1</v>
      </c>
      <c r="N752" s="7">
        <f t="shared" si="242"/>
        <v>1</v>
      </c>
      <c r="O752" s="7">
        <f t="shared" si="243"/>
        <v>0</v>
      </c>
      <c r="P752" s="8">
        <f t="shared" si="244"/>
        <v>1</v>
      </c>
      <c r="Q752" s="8" t="str">
        <f t="shared" si="245"/>
        <v/>
      </c>
      <c r="R752" s="8" t="str">
        <f t="shared" si="246"/>
        <v/>
      </c>
      <c r="S752" s="8" t="str">
        <f t="shared" ca="1" si="247"/>
        <v>addr</v>
      </c>
      <c r="T752" s="8" t="str">
        <f t="shared" si="248"/>
        <v/>
      </c>
      <c r="U752" s="8" t="str">
        <f t="shared" si="249"/>
        <v/>
      </c>
      <c r="V752" s="7">
        <f ca="1">IF(P752="","",OFFSET(program!$B$2,0,disasm!$A752+COLUMN()-COLUMN($V752)+IF($I752,0,1)))</f>
        <v>0</v>
      </c>
      <c r="W752" s="7" t="str">
        <f ca="1">IF(Q752="","",OFFSET(program!$B$2,0,disasm!$A752+COLUMN()-COLUMN($V752)+IF($I752,0,1)))</f>
        <v/>
      </c>
      <c r="X752" s="7" t="str">
        <f ca="1">IF(R752="","",OFFSET(program!$B$2,0,disasm!$A752+COLUMN()-COLUMN($V752)+IF($I752,0,1)))</f>
        <v/>
      </c>
      <c r="Y752" s="3" t="str">
        <f t="shared" ca="1" si="250"/>
        <v>start</v>
      </c>
      <c r="Z752" s="3" t="str">
        <f t="shared" si="251"/>
        <v/>
      </c>
      <c r="AA752" s="3" t="str">
        <f t="shared" si="252"/>
        <v/>
      </c>
      <c r="AB752" s="3" t="str">
        <f ca="1">" "
&amp;AF752
&amp;IF(AND(OR(K752=5,K752=6),MOD(INT(J752/1000),10)=1)," A2","")
&amp;IF(AND(NOT(I752),J752=109,OFFSET(program!$B$2,0,disasm!$A752+1)&gt;0,NOT(ISNUMBER(FIND(" A1 "," "&amp;AF752&amp;" "))))," AUTOLABEL","")
&amp;" "</f>
        <v xml:space="preserve"> DATA A1 </v>
      </c>
      <c r="AC752" s="17" t="s">
        <v>161</v>
      </c>
      <c r="AF752" s="12" t="s">
        <v>32</v>
      </c>
    </row>
    <row r="753" spans="1:32" x14ac:dyDescent="0.2">
      <c r="A753" s="1">
        <f t="shared" ca="1" si="232"/>
        <v>3323</v>
      </c>
      <c r="B753" s="2" t="str">
        <f t="shared" ca="1" si="233"/>
        <v>room3.name</v>
      </c>
      <c r="C753" s="3" t="str">
        <f ca="1">_xlfn.TEXTJOIN(" ",FALSE,OFFSET(program!$B$2,0,A753,1,M753))</f>
        <v>13 54 100 86 103 15 63 98 77 93 94 78 90 90</v>
      </c>
      <c r="D753" s="4" t="str">
        <f ca="1">IF($H753="data",".dat "&amp;Y753,
IF($H753="str",".str "&amp;_xlfn.TEXTJOIN(" ",FALSE,OFFSET(program!$B$2,0,A753+1,1,M753-1)),
IF(O753&lt;&gt;0,"LD"&amp;O753&amp;"  "&amp;CHOOSE(O753,Y753,Z753)&amp;", "&amp;AA753,
$L753&amp;" "&amp;_xlfn.TEXTJOIN(", ",TRUE,$Y753:$AA753)
)))</f>
        <v>.str 54 100 86 103 15 63 98 77 93 94 78 90 90</v>
      </c>
      <c r="E753" s="19" t="b">
        <f t="shared" ca="1" si="234"/>
        <v>1</v>
      </c>
      <c r="F753" s="5" t="str">
        <f t="shared" ca="1" si="235"/>
        <v>room3</v>
      </c>
      <c r="G753" s="5">
        <f t="shared" ca="1" si="236"/>
        <v>3316</v>
      </c>
      <c r="H753" s="5" t="str">
        <f t="shared" si="237"/>
        <v>str</v>
      </c>
      <c r="I753" s="13" t="b">
        <f t="shared" si="238"/>
        <v>1</v>
      </c>
      <c r="J753" s="6">
        <f ca="1">OFFSET(program!$B$2,0,disasm!A753)</f>
        <v>13</v>
      </c>
      <c r="K753" s="7">
        <f t="shared" ca="1" si="239"/>
        <v>13</v>
      </c>
      <c r="L753" s="7" t="e">
        <f t="shared" ca="1" si="240"/>
        <v>#VALUE!</v>
      </c>
      <c r="M753" s="7">
        <f t="shared" ca="1" si="241"/>
        <v>14</v>
      </c>
      <c r="N753" s="7">
        <f t="shared" si="242"/>
        <v>1</v>
      </c>
      <c r="O753" s="7">
        <f t="shared" si="243"/>
        <v>0</v>
      </c>
      <c r="P753" s="8">
        <f t="shared" si="244"/>
        <v>1</v>
      </c>
      <c r="Q753" s="8" t="str">
        <f t="shared" si="245"/>
        <v/>
      </c>
      <c r="R753" s="8" t="str">
        <f t="shared" si="246"/>
        <v/>
      </c>
      <c r="S753" s="8" t="str">
        <f t="shared" ca="1" si="247"/>
        <v>num</v>
      </c>
      <c r="T753" s="8" t="str">
        <f t="shared" si="248"/>
        <v/>
      </c>
      <c r="U753" s="8" t="str">
        <f t="shared" si="249"/>
        <v/>
      </c>
      <c r="V753" s="7">
        <f ca="1">IF(P753="","",OFFSET(program!$B$2,0,disasm!$A753+COLUMN()-COLUMN($V753)+IF($I753,0,1)))</f>
        <v>13</v>
      </c>
      <c r="W753" s="7" t="str">
        <f ca="1">IF(Q753="","",OFFSET(program!$B$2,0,disasm!$A753+COLUMN()-COLUMN($V753)+IF($I753,0,1)))</f>
        <v/>
      </c>
      <c r="X753" s="7" t="str">
        <f ca="1">IF(R753="","",OFFSET(program!$B$2,0,disasm!$A753+COLUMN()-COLUMN($V753)+IF($I753,0,1)))</f>
        <v/>
      </c>
      <c r="Y753" s="3" t="str">
        <f t="shared" ca="1" si="250"/>
        <v>13</v>
      </c>
      <c r="Z753" s="3" t="str">
        <f t="shared" si="251"/>
        <v/>
      </c>
      <c r="AA753" s="3" t="str">
        <f t="shared" si="252"/>
        <v/>
      </c>
      <c r="AB753" s="3" t="str">
        <f ca="1">" "
&amp;AF753
&amp;IF(AND(OR(K753=5,K753=6),MOD(INT(J753/1000),10)=1)," A2","")
&amp;IF(AND(NOT(I753),J753=109,OFFSET(program!$B$2,0,disasm!$A753+1)&gt;0,NOT(ISNUMBER(FIND(" A1 "," "&amp;AF753&amp;" "))))," AUTOLABEL","")
&amp;" "</f>
        <v xml:space="preserve"> STR </v>
      </c>
      <c r="AC753" s="17" t="s">
        <v>62</v>
      </c>
      <c r="AD753" s="17" t="s">
        <v>119</v>
      </c>
      <c r="AF753" s="12" t="s">
        <v>30</v>
      </c>
    </row>
    <row r="754" spans="1:32" x14ac:dyDescent="0.2">
      <c r="A754" s="1">
        <f t="shared" ca="1" si="232"/>
        <v>3337</v>
      </c>
      <c r="B754" s="2" t="str">
        <f t="shared" ca="1" si="233"/>
        <v>room3.desc</v>
      </c>
      <c r="C754" s="3" t="str">
        <f ca="1">_xlfn.TEXTJOIN(" ",FALSE,OFFSET(program!$B$2,0,A754,1,M754))</f>
        <v>35 49 68 64 -6 59 61 59 73 -11 53 69 55 -15 49 59 58 -19 64 58 57 -23 59 52 39 49 48 -29 40 48 50 -33 55 44 49 -23</v>
      </c>
      <c r="D754" s="4" t="str">
        <f ca="1">IF($H754="data",".dat "&amp;Y754,
IF($H754="str",".str "&amp;_xlfn.TEXTJOIN(" ",FALSE,OFFSET(program!$B$2,0,A754+1,1,M754-1)),
IF(O754&lt;&gt;0,"LD"&amp;O754&amp;"  "&amp;CHOOSE(O754,Y754,Z754)&amp;", "&amp;AA754,
$L754&amp;" "&amp;_xlfn.TEXTJOIN(", ",TRUE,$Y754:$AA754)
)))</f>
        <v>.str 49 68 64 -6 59 61 59 73 -11 53 69 55 -15 49 59 58 -19 64 58 57 -23 59 52 39 49 48 -29 40 48 50 -33 55 44 49 -23</v>
      </c>
      <c r="E754" s="19" t="b">
        <f t="shared" ca="1" si="234"/>
        <v>1</v>
      </c>
      <c r="F754" s="5" t="str">
        <f t="shared" ca="1" si="235"/>
        <v>room3</v>
      </c>
      <c r="G754" s="5">
        <f t="shared" ca="1" si="236"/>
        <v>3316</v>
      </c>
      <c r="H754" s="5" t="str">
        <f t="shared" si="237"/>
        <v>str</v>
      </c>
      <c r="I754" s="13" t="b">
        <f t="shared" si="238"/>
        <v>1</v>
      </c>
      <c r="J754" s="6">
        <f ca="1">OFFSET(program!$B$2,0,disasm!A754)</f>
        <v>35</v>
      </c>
      <c r="K754" s="7">
        <f t="shared" ca="1" si="239"/>
        <v>35</v>
      </c>
      <c r="L754" s="7" t="e">
        <f t="shared" ca="1" si="240"/>
        <v>#VALUE!</v>
      </c>
      <c r="M754" s="7">
        <f t="shared" ca="1" si="241"/>
        <v>36</v>
      </c>
      <c r="N754" s="7">
        <f t="shared" si="242"/>
        <v>1</v>
      </c>
      <c r="O754" s="7">
        <f t="shared" si="243"/>
        <v>0</v>
      </c>
      <c r="P754" s="8">
        <f t="shared" si="244"/>
        <v>1</v>
      </c>
      <c r="Q754" s="8" t="str">
        <f t="shared" si="245"/>
        <v/>
      </c>
      <c r="R754" s="8" t="str">
        <f t="shared" si="246"/>
        <v/>
      </c>
      <c r="S754" s="8" t="str">
        <f t="shared" ca="1" si="247"/>
        <v>num</v>
      </c>
      <c r="T754" s="8" t="str">
        <f t="shared" si="248"/>
        <v/>
      </c>
      <c r="U754" s="8" t="str">
        <f t="shared" si="249"/>
        <v/>
      </c>
      <c r="V754" s="7">
        <f ca="1">IF(P754="","",OFFSET(program!$B$2,0,disasm!$A754+COLUMN()-COLUMN($V754)+IF($I754,0,1)))</f>
        <v>35</v>
      </c>
      <c r="W754" s="7" t="str">
        <f ca="1">IF(Q754="","",OFFSET(program!$B$2,0,disasm!$A754+COLUMN()-COLUMN($V754)+IF($I754,0,1)))</f>
        <v/>
      </c>
      <c r="X754" s="7" t="str">
        <f ca="1">IF(R754="","",OFFSET(program!$B$2,0,disasm!$A754+COLUMN()-COLUMN($V754)+IF($I754,0,1)))</f>
        <v/>
      </c>
      <c r="Y754" s="3" t="str">
        <f t="shared" ca="1" si="250"/>
        <v>35</v>
      </c>
      <c r="Z754" s="3" t="str">
        <f t="shared" si="251"/>
        <v/>
      </c>
      <c r="AA754" s="3" t="str">
        <f t="shared" si="252"/>
        <v/>
      </c>
      <c r="AB754" s="3" t="str">
        <f ca="1">" "
&amp;AF754
&amp;IF(AND(OR(K754=5,K754=6),MOD(INT(J754/1000),10)=1)," A2","")
&amp;IF(AND(NOT(I754),J754=109,OFFSET(program!$B$2,0,disasm!$A754+1)&gt;0,NOT(ISNUMBER(FIND(" A1 "," "&amp;AF754&amp;" "))))," AUTOLABEL","")
&amp;" "</f>
        <v xml:space="preserve"> STR </v>
      </c>
      <c r="AC754" s="17" t="s">
        <v>63</v>
      </c>
      <c r="AD754" s="17" t="s">
        <v>120</v>
      </c>
      <c r="AF754" s="15" t="s">
        <v>30</v>
      </c>
    </row>
    <row r="755" spans="1:32" x14ac:dyDescent="0.2">
      <c r="A755" s="1">
        <f t="shared" ca="1" si="232"/>
        <v>3373</v>
      </c>
      <c r="B755" s="2" t="str">
        <f t="shared" si="233"/>
        <v>room4.pname</v>
      </c>
      <c r="C755" s="3" t="str">
        <f ca="1">_xlfn.TEXTJOIN(" ",FALSE,OFFSET(program!$B$2,0,A755,1,M755))</f>
        <v>3380</v>
      </c>
      <c r="D755" s="4" t="str">
        <f ca="1">IF($H755="data",".dat "&amp;Y755,
IF($H755="str",".str "&amp;_xlfn.TEXTJOIN(" ",FALSE,OFFSET(program!$B$2,0,A755+1,1,M755-1)),
IF(O755&lt;&gt;0,"LD"&amp;O755&amp;"  "&amp;CHOOSE(O755,Y755,Z755)&amp;", "&amp;AA755,
$L755&amp;" "&amp;_xlfn.TEXTJOIN(", ",TRUE,$Y755:$AA755)
)))</f>
        <v>.dat room4.name</v>
      </c>
      <c r="E755" s="19" t="b">
        <f t="shared" ca="1" si="234"/>
        <v>0</v>
      </c>
      <c r="F755" s="5" t="str">
        <f t="shared" si="235"/>
        <v>room4</v>
      </c>
      <c r="G755" s="5">
        <f t="shared" ca="1" si="236"/>
        <v>3373</v>
      </c>
      <c r="H755" s="5" t="str">
        <f t="shared" si="237"/>
        <v>data</v>
      </c>
      <c r="I755" s="13" t="b">
        <f t="shared" si="238"/>
        <v>1</v>
      </c>
      <c r="J755" s="6">
        <f ca="1">OFFSET(program!$B$2,0,disasm!A755)</f>
        <v>3380</v>
      </c>
      <c r="K755" s="7">
        <f t="shared" ca="1" si="239"/>
        <v>80</v>
      </c>
      <c r="L755" s="7" t="e">
        <f t="shared" ca="1" si="240"/>
        <v>#VALUE!</v>
      </c>
      <c r="M755" s="7">
        <f t="shared" si="241"/>
        <v>1</v>
      </c>
      <c r="N755" s="7">
        <f t="shared" si="242"/>
        <v>1</v>
      </c>
      <c r="O755" s="7">
        <f t="shared" si="243"/>
        <v>0</v>
      </c>
      <c r="P755" s="8">
        <f t="shared" si="244"/>
        <v>1</v>
      </c>
      <c r="Q755" s="8" t="str">
        <f t="shared" si="245"/>
        <v/>
      </c>
      <c r="R755" s="8" t="str">
        <f t="shared" si="246"/>
        <v/>
      </c>
      <c r="S755" s="8" t="str">
        <f t="shared" ca="1" si="247"/>
        <v>addr</v>
      </c>
      <c r="T755" s="8" t="str">
        <f t="shared" si="248"/>
        <v/>
      </c>
      <c r="U755" s="8" t="str">
        <f t="shared" si="249"/>
        <v/>
      </c>
      <c r="V755" s="7">
        <f ca="1">IF(P755="","",OFFSET(program!$B$2,0,disasm!$A755+COLUMN()-COLUMN($V755)+IF($I755,0,1)))</f>
        <v>3380</v>
      </c>
      <c r="W755" s="7" t="str">
        <f ca="1">IF(Q755="","",OFFSET(program!$B$2,0,disasm!$A755+COLUMN()-COLUMN($V755)+IF($I755,0,1)))</f>
        <v/>
      </c>
      <c r="X755" s="7" t="str">
        <f ca="1">IF(R755="","",OFFSET(program!$B$2,0,disasm!$A755+COLUMN()-COLUMN($V755)+IF($I755,0,1)))</f>
        <v/>
      </c>
      <c r="Y755" s="3" t="str">
        <f t="shared" ca="1" si="250"/>
        <v>room4.name</v>
      </c>
      <c r="Z755" s="3" t="str">
        <f t="shared" si="251"/>
        <v/>
      </c>
      <c r="AA755" s="3" t="str">
        <f t="shared" si="252"/>
        <v/>
      </c>
      <c r="AB755" s="3" t="str">
        <f ca="1">" "
&amp;AF755
&amp;IF(AND(OR(K755=5,K755=6),MOD(INT(J755/1000),10)=1)," A2","")
&amp;IF(AND(NOT(I755),J755=109,OFFSET(program!$B$2,0,disasm!$A755+1)&gt;0,NOT(ISNUMBER(FIND(" A1 "," "&amp;AF755&amp;" "))))," AUTOLABEL","")
&amp;" "</f>
        <v xml:space="preserve"> DATA A1 </v>
      </c>
      <c r="AC755" s="17" t="s">
        <v>59</v>
      </c>
      <c r="AE755" s="12" t="s">
        <v>66</v>
      </c>
      <c r="AF755" s="12" t="s">
        <v>32</v>
      </c>
    </row>
    <row r="756" spans="1:32" x14ac:dyDescent="0.2">
      <c r="A756" s="1">
        <f t="shared" ca="1" si="232"/>
        <v>3374</v>
      </c>
      <c r="B756" s="2" t="str">
        <f t="shared" ca="1" si="233"/>
        <v>room4.pdesc</v>
      </c>
      <c r="C756" s="3" t="str">
        <f ca="1">_xlfn.TEXTJOIN(" ",FALSE,OFFSET(program!$B$2,0,A756,1,M756))</f>
        <v>3388</v>
      </c>
      <c r="D756" s="4" t="str">
        <f ca="1">IF($H756="data",".dat "&amp;Y756,
IF($H756="str",".str "&amp;_xlfn.TEXTJOIN(" ",FALSE,OFFSET(program!$B$2,0,A756+1,1,M756-1)),
IF(O756&lt;&gt;0,"LD"&amp;O756&amp;"  "&amp;CHOOSE(O756,Y756,Z756)&amp;", "&amp;AA756,
$L756&amp;" "&amp;_xlfn.TEXTJOIN(", ",TRUE,$Y756:$AA756)
)))</f>
        <v>.dat room4.desc</v>
      </c>
      <c r="E756" s="19" t="b">
        <f t="shared" ca="1" si="234"/>
        <v>0</v>
      </c>
      <c r="F756" s="5" t="str">
        <f t="shared" ca="1" si="235"/>
        <v>room4</v>
      </c>
      <c r="G756" s="5">
        <f t="shared" ca="1" si="236"/>
        <v>3373</v>
      </c>
      <c r="H756" s="5" t="str">
        <f t="shared" si="237"/>
        <v>data</v>
      </c>
      <c r="I756" s="13" t="b">
        <f t="shared" si="238"/>
        <v>1</v>
      </c>
      <c r="J756" s="6">
        <f ca="1">OFFSET(program!$B$2,0,disasm!A756)</f>
        <v>3388</v>
      </c>
      <c r="K756" s="7">
        <f t="shared" ca="1" si="239"/>
        <v>88</v>
      </c>
      <c r="L756" s="7" t="e">
        <f t="shared" ca="1" si="240"/>
        <v>#VALUE!</v>
      </c>
      <c r="M756" s="7">
        <f t="shared" si="241"/>
        <v>1</v>
      </c>
      <c r="N756" s="7">
        <f t="shared" si="242"/>
        <v>1</v>
      </c>
      <c r="O756" s="7">
        <f t="shared" si="243"/>
        <v>0</v>
      </c>
      <c r="P756" s="8">
        <f t="shared" si="244"/>
        <v>1</v>
      </c>
      <c r="Q756" s="8" t="str">
        <f t="shared" si="245"/>
        <v/>
      </c>
      <c r="R756" s="8" t="str">
        <f t="shared" si="246"/>
        <v/>
      </c>
      <c r="S756" s="8" t="str">
        <f t="shared" ca="1" si="247"/>
        <v>addr</v>
      </c>
      <c r="T756" s="8" t="str">
        <f t="shared" si="248"/>
        <v/>
      </c>
      <c r="U756" s="8" t="str">
        <f t="shared" si="249"/>
        <v/>
      </c>
      <c r="V756" s="7">
        <f ca="1">IF(P756="","",OFFSET(program!$B$2,0,disasm!$A756+COLUMN()-COLUMN($V756)+IF($I756,0,1)))</f>
        <v>3388</v>
      </c>
      <c r="W756" s="7" t="str">
        <f ca="1">IF(Q756="","",OFFSET(program!$B$2,0,disasm!$A756+COLUMN()-COLUMN($V756)+IF($I756,0,1)))</f>
        <v/>
      </c>
      <c r="X756" s="7" t="str">
        <f ca="1">IF(R756="","",OFFSET(program!$B$2,0,disasm!$A756+COLUMN()-COLUMN($V756)+IF($I756,0,1)))</f>
        <v/>
      </c>
      <c r="Y756" s="3" t="str">
        <f t="shared" ca="1" si="250"/>
        <v>room4.desc</v>
      </c>
      <c r="Z756" s="3" t="str">
        <f t="shared" si="251"/>
        <v/>
      </c>
      <c r="AA756" s="3" t="str">
        <f t="shared" si="252"/>
        <v/>
      </c>
      <c r="AB756" s="3" t="str">
        <f ca="1">" "
&amp;AF756
&amp;IF(AND(OR(K756=5,K756=6),MOD(INT(J756/1000),10)=1)," A2","")
&amp;IF(AND(NOT(I756),J756=109,OFFSET(program!$B$2,0,disasm!$A756+1)&gt;0,NOT(ISNUMBER(FIND(" A1 "," "&amp;AF756&amp;" "))))," AUTOLABEL","")
&amp;" "</f>
        <v xml:space="preserve"> DATA A1 </v>
      </c>
      <c r="AC756" s="17" t="s">
        <v>60</v>
      </c>
      <c r="AF756" s="12" t="s">
        <v>32</v>
      </c>
    </row>
    <row r="757" spans="1:32" x14ac:dyDescent="0.2">
      <c r="A757" s="1">
        <f t="shared" ca="1" si="232"/>
        <v>3375</v>
      </c>
      <c r="B757" s="2" t="str">
        <f t="shared" ca="1" si="233"/>
        <v>room4.func</v>
      </c>
      <c r="C757" s="3" t="str">
        <f ca="1">_xlfn.TEXTJOIN(" ",FALSE,OFFSET(program!$B$2,0,A757,1,M757))</f>
        <v>0</v>
      </c>
      <c r="D757" s="4" t="str">
        <f ca="1">IF($H757="data",".dat "&amp;Y757,
IF($H757="str",".str "&amp;_xlfn.TEXTJOIN(" ",FALSE,OFFSET(program!$B$2,0,A757+1,1,M757-1)),
IF(O757&lt;&gt;0,"LD"&amp;O757&amp;"  "&amp;CHOOSE(O757,Y757,Z757)&amp;", "&amp;AA757,
$L757&amp;" "&amp;_xlfn.TEXTJOIN(", ",TRUE,$Y757:$AA757)
)))</f>
        <v>.dat start</v>
      </c>
      <c r="E757" s="19" t="b">
        <f t="shared" ca="1" si="234"/>
        <v>0</v>
      </c>
      <c r="F757" s="5" t="str">
        <f t="shared" ca="1" si="235"/>
        <v>room4</v>
      </c>
      <c r="G757" s="5">
        <f t="shared" ca="1" si="236"/>
        <v>3373</v>
      </c>
      <c r="H757" s="5" t="str">
        <f t="shared" si="237"/>
        <v>data</v>
      </c>
      <c r="I757" s="13" t="b">
        <f t="shared" si="238"/>
        <v>1</v>
      </c>
      <c r="J757" s="6">
        <f ca="1">OFFSET(program!$B$2,0,disasm!A757)</f>
        <v>0</v>
      </c>
      <c r="K757" s="7">
        <f t="shared" ca="1" si="239"/>
        <v>0</v>
      </c>
      <c r="L757" s="7" t="e">
        <f t="shared" ca="1" si="240"/>
        <v>#VALUE!</v>
      </c>
      <c r="M757" s="7">
        <f t="shared" si="241"/>
        <v>1</v>
      </c>
      <c r="N757" s="7">
        <f t="shared" si="242"/>
        <v>1</v>
      </c>
      <c r="O757" s="7">
        <f t="shared" si="243"/>
        <v>0</v>
      </c>
      <c r="P757" s="8">
        <f t="shared" si="244"/>
        <v>1</v>
      </c>
      <c r="Q757" s="8" t="str">
        <f t="shared" si="245"/>
        <v/>
      </c>
      <c r="R757" s="8" t="str">
        <f t="shared" si="246"/>
        <v/>
      </c>
      <c r="S757" s="8" t="str">
        <f t="shared" ca="1" si="247"/>
        <v>addr</v>
      </c>
      <c r="T757" s="8" t="str">
        <f t="shared" si="248"/>
        <v/>
      </c>
      <c r="U757" s="8" t="str">
        <f t="shared" si="249"/>
        <v/>
      </c>
      <c r="V757" s="7">
        <f ca="1">IF(P757="","",OFFSET(program!$B$2,0,disasm!$A757+COLUMN()-COLUMN($V757)+IF($I757,0,1)))</f>
        <v>0</v>
      </c>
      <c r="W757" s="7" t="str">
        <f ca="1">IF(Q757="","",OFFSET(program!$B$2,0,disasm!$A757+COLUMN()-COLUMN($V757)+IF($I757,0,1)))</f>
        <v/>
      </c>
      <c r="X757" s="7" t="str">
        <f ca="1">IF(R757="","",OFFSET(program!$B$2,0,disasm!$A757+COLUMN()-COLUMN($V757)+IF($I757,0,1)))</f>
        <v/>
      </c>
      <c r="Y757" s="3" t="str">
        <f t="shared" ca="1" si="250"/>
        <v>start</v>
      </c>
      <c r="Z757" s="3" t="str">
        <f t="shared" si="251"/>
        <v/>
      </c>
      <c r="AA757" s="3" t="str">
        <f t="shared" si="252"/>
        <v/>
      </c>
      <c r="AB757" s="3" t="str">
        <f ca="1">" "
&amp;AF757
&amp;IF(AND(OR(K757=5,K757=6),MOD(INT(J757/1000),10)=1)," A2","")
&amp;IF(AND(NOT(I757),J757=109,OFFSET(program!$B$2,0,disasm!$A757+1)&gt;0,NOT(ISNUMBER(FIND(" A1 "," "&amp;AF757&amp;" "))))," AUTOLABEL","")
&amp;" "</f>
        <v xml:space="preserve"> DATA A1 </v>
      </c>
      <c r="AC757" s="17" t="s">
        <v>242</v>
      </c>
      <c r="AF757" s="12" t="s">
        <v>32</v>
      </c>
    </row>
    <row r="758" spans="1:32" x14ac:dyDescent="0.2">
      <c r="A758" s="1">
        <f t="shared" ca="1" si="232"/>
        <v>3376</v>
      </c>
      <c r="B758" s="2" t="str">
        <f t="shared" ca="1" si="233"/>
        <v>room4.north</v>
      </c>
      <c r="C758" s="3" t="str">
        <f ca="1">_xlfn.TEXTJOIN(" ",FALSE,OFFSET(program!$B$2,0,A758,1,M758))</f>
        <v>0</v>
      </c>
      <c r="D758" s="4" t="str">
        <f ca="1">IF($H758="data",".dat "&amp;Y758,
IF($H758="str",".str "&amp;_xlfn.TEXTJOIN(" ",FALSE,OFFSET(program!$B$2,0,A758+1,1,M758-1)),
IF(O758&lt;&gt;0,"LD"&amp;O758&amp;"  "&amp;CHOOSE(O758,Y758,Z758)&amp;", "&amp;AA758,
$L758&amp;" "&amp;_xlfn.TEXTJOIN(", ",TRUE,$Y758:$AA758)
)))</f>
        <v>.dat start</v>
      </c>
      <c r="E758" s="19" t="b">
        <f t="shared" ca="1" si="234"/>
        <v>0</v>
      </c>
      <c r="F758" s="5" t="str">
        <f t="shared" ca="1" si="235"/>
        <v>room4</v>
      </c>
      <c r="G758" s="5">
        <f t="shared" ca="1" si="236"/>
        <v>3373</v>
      </c>
      <c r="H758" s="5" t="str">
        <f t="shared" si="237"/>
        <v>data</v>
      </c>
      <c r="I758" s="13" t="b">
        <f t="shared" si="238"/>
        <v>1</v>
      </c>
      <c r="J758" s="6">
        <f ca="1">OFFSET(program!$B$2,0,disasm!A758)</f>
        <v>0</v>
      </c>
      <c r="K758" s="7">
        <f t="shared" ca="1" si="239"/>
        <v>0</v>
      </c>
      <c r="L758" s="7" t="e">
        <f t="shared" ca="1" si="240"/>
        <v>#VALUE!</v>
      </c>
      <c r="M758" s="7">
        <f t="shared" si="241"/>
        <v>1</v>
      </c>
      <c r="N758" s="7">
        <f t="shared" si="242"/>
        <v>1</v>
      </c>
      <c r="O758" s="7">
        <f t="shared" si="243"/>
        <v>0</v>
      </c>
      <c r="P758" s="8">
        <f t="shared" si="244"/>
        <v>1</v>
      </c>
      <c r="Q758" s="8" t="str">
        <f t="shared" si="245"/>
        <v/>
      </c>
      <c r="R758" s="8" t="str">
        <f t="shared" si="246"/>
        <v/>
      </c>
      <c r="S758" s="8" t="str">
        <f t="shared" ca="1" si="247"/>
        <v>addr</v>
      </c>
      <c r="T758" s="8" t="str">
        <f t="shared" si="248"/>
        <v/>
      </c>
      <c r="U758" s="8" t="str">
        <f t="shared" si="249"/>
        <v/>
      </c>
      <c r="V758" s="7">
        <f ca="1">IF(P758="","",OFFSET(program!$B$2,0,disasm!$A758+COLUMN()-COLUMN($V758)+IF($I758,0,1)))</f>
        <v>0</v>
      </c>
      <c r="W758" s="7" t="str">
        <f ca="1">IF(Q758="","",OFFSET(program!$B$2,0,disasm!$A758+COLUMN()-COLUMN($V758)+IF($I758,0,1)))</f>
        <v/>
      </c>
      <c r="X758" s="7" t="str">
        <f ca="1">IF(R758="","",OFFSET(program!$B$2,0,disasm!$A758+COLUMN()-COLUMN($V758)+IF($I758,0,1)))</f>
        <v/>
      </c>
      <c r="Y758" s="3" t="str">
        <f t="shared" ca="1" si="250"/>
        <v>start</v>
      </c>
      <c r="Z758" s="3" t="str">
        <f t="shared" si="251"/>
        <v/>
      </c>
      <c r="AA758" s="3" t="str">
        <f t="shared" si="252"/>
        <v/>
      </c>
      <c r="AB758" s="3" t="str">
        <f ca="1">" "
&amp;AF758
&amp;IF(AND(OR(K758=5,K758=6),MOD(INT(J758/1000),10)=1)," A2","")
&amp;IF(AND(NOT(I758),J758=109,OFFSET(program!$B$2,0,disasm!$A758+1)&gt;0,NOT(ISNUMBER(FIND(" A1 "," "&amp;AF758&amp;" "))))," AUTOLABEL","")
&amp;" "</f>
        <v xml:space="preserve"> DATA A1 </v>
      </c>
      <c r="AC758" s="17" t="s">
        <v>158</v>
      </c>
      <c r="AF758" s="12" t="s">
        <v>32</v>
      </c>
    </row>
    <row r="759" spans="1:32" x14ac:dyDescent="0.2">
      <c r="A759" s="1">
        <f t="shared" ca="1" si="232"/>
        <v>3377</v>
      </c>
      <c r="B759" s="2" t="str">
        <f t="shared" ca="1" si="233"/>
        <v>room4.east</v>
      </c>
      <c r="C759" s="3" t="str">
        <f ca="1">_xlfn.TEXTJOIN(" ",FALSE,OFFSET(program!$B$2,0,A759,1,M759))</f>
        <v>0</v>
      </c>
      <c r="D759" s="4" t="str">
        <f ca="1">IF($H759="data",".dat "&amp;Y759,
IF($H759="str",".str "&amp;_xlfn.TEXTJOIN(" ",FALSE,OFFSET(program!$B$2,0,A759+1,1,M759-1)),
IF(O759&lt;&gt;0,"LD"&amp;O759&amp;"  "&amp;CHOOSE(O759,Y759,Z759)&amp;", "&amp;AA759,
$L759&amp;" "&amp;_xlfn.TEXTJOIN(", ",TRUE,$Y759:$AA759)
)))</f>
        <v>.dat start</v>
      </c>
      <c r="E759" s="19" t="b">
        <f t="shared" ca="1" si="234"/>
        <v>0</v>
      </c>
      <c r="F759" s="5" t="str">
        <f t="shared" ca="1" si="235"/>
        <v>room4</v>
      </c>
      <c r="G759" s="5">
        <f t="shared" ca="1" si="236"/>
        <v>3373</v>
      </c>
      <c r="H759" s="5" t="str">
        <f t="shared" si="237"/>
        <v>data</v>
      </c>
      <c r="I759" s="13" t="b">
        <f t="shared" si="238"/>
        <v>1</v>
      </c>
      <c r="J759" s="6">
        <f ca="1">OFFSET(program!$B$2,0,disasm!A759)</f>
        <v>0</v>
      </c>
      <c r="K759" s="7">
        <f t="shared" ca="1" si="239"/>
        <v>0</v>
      </c>
      <c r="L759" s="7" t="e">
        <f t="shared" ca="1" si="240"/>
        <v>#VALUE!</v>
      </c>
      <c r="M759" s="7">
        <f t="shared" si="241"/>
        <v>1</v>
      </c>
      <c r="N759" s="7">
        <f t="shared" si="242"/>
        <v>1</v>
      </c>
      <c r="O759" s="7">
        <f t="shared" si="243"/>
        <v>0</v>
      </c>
      <c r="P759" s="8">
        <f t="shared" si="244"/>
        <v>1</v>
      </c>
      <c r="Q759" s="8" t="str">
        <f t="shared" si="245"/>
        <v/>
      </c>
      <c r="R759" s="8" t="str">
        <f t="shared" si="246"/>
        <v/>
      </c>
      <c r="S759" s="8" t="str">
        <f t="shared" ca="1" si="247"/>
        <v>addr</v>
      </c>
      <c r="T759" s="8" t="str">
        <f t="shared" si="248"/>
        <v/>
      </c>
      <c r="U759" s="8" t="str">
        <f t="shared" si="249"/>
        <v/>
      </c>
      <c r="V759" s="7">
        <f ca="1">IF(P759="","",OFFSET(program!$B$2,0,disasm!$A759+COLUMN()-COLUMN($V759)+IF($I759,0,1)))</f>
        <v>0</v>
      </c>
      <c r="W759" s="7" t="str">
        <f ca="1">IF(Q759="","",OFFSET(program!$B$2,0,disasm!$A759+COLUMN()-COLUMN($V759)+IF($I759,0,1)))</f>
        <v/>
      </c>
      <c r="X759" s="7" t="str">
        <f ca="1">IF(R759="","",OFFSET(program!$B$2,0,disasm!$A759+COLUMN()-COLUMN($V759)+IF($I759,0,1)))</f>
        <v/>
      </c>
      <c r="Y759" s="3" t="str">
        <f t="shared" ca="1" si="250"/>
        <v>start</v>
      </c>
      <c r="Z759" s="3" t="str">
        <f t="shared" si="251"/>
        <v/>
      </c>
      <c r="AA759" s="3" t="str">
        <f t="shared" si="252"/>
        <v/>
      </c>
      <c r="AB759" s="3" t="str">
        <f ca="1">" "
&amp;AF759
&amp;IF(AND(OR(K759=5,K759=6),MOD(INT(J759/1000),10)=1)," A2","")
&amp;IF(AND(NOT(I759),J759=109,OFFSET(program!$B$2,0,disasm!$A759+1)&gt;0,NOT(ISNUMBER(FIND(" A1 "," "&amp;AF759&amp;" "))))," AUTOLABEL","")
&amp;" "</f>
        <v xml:space="preserve"> DATA A1 </v>
      </c>
      <c r="AC759" s="17" t="s">
        <v>156</v>
      </c>
      <c r="AF759" s="12" t="s">
        <v>32</v>
      </c>
    </row>
    <row r="760" spans="1:32" x14ac:dyDescent="0.2">
      <c r="A760" s="1">
        <f t="shared" ca="1" si="232"/>
        <v>3378</v>
      </c>
      <c r="B760" s="2" t="str">
        <f t="shared" ca="1" si="233"/>
        <v>room4.south</v>
      </c>
      <c r="C760" s="3" t="str">
        <f ca="1">_xlfn.TEXTJOIN(" ",FALSE,OFFSET(program!$B$2,0,A760,1,M760))</f>
        <v>3423</v>
      </c>
      <c r="D760" s="4" t="str">
        <f ca="1">IF($H760="data",".dat "&amp;Y760,
IF($H760="str",".str "&amp;_xlfn.TEXTJOIN(" ",FALSE,OFFSET(program!$B$2,0,A760+1,1,M760-1)),
IF(O760&lt;&gt;0,"LD"&amp;O760&amp;"  "&amp;CHOOSE(O760,Y760,Z760)&amp;", "&amp;AA760,
$L760&amp;" "&amp;_xlfn.TEXTJOIN(", ",TRUE,$Y760:$AA760)
)))</f>
        <v>.dat room5.pname</v>
      </c>
      <c r="E760" s="19" t="b">
        <f t="shared" ca="1" si="234"/>
        <v>0</v>
      </c>
      <c r="F760" s="5" t="str">
        <f t="shared" ca="1" si="235"/>
        <v>room4</v>
      </c>
      <c r="G760" s="5">
        <f t="shared" ca="1" si="236"/>
        <v>3373</v>
      </c>
      <c r="H760" s="5" t="str">
        <f t="shared" si="237"/>
        <v>data</v>
      </c>
      <c r="I760" s="13" t="b">
        <f t="shared" si="238"/>
        <v>1</v>
      </c>
      <c r="J760" s="6">
        <f ca="1">OFFSET(program!$B$2,0,disasm!A760)</f>
        <v>3423</v>
      </c>
      <c r="K760" s="7">
        <f t="shared" ca="1" si="239"/>
        <v>23</v>
      </c>
      <c r="L760" s="7" t="e">
        <f t="shared" ca="1" si="240"/>
        <v>#VALUE!</v>
      </c>
      <c r="M760" s="7">
        <f t="shared" si="241"/>
        <v>1</v>
      </c>
      <c r="N760" s="7">
        <f t="shared" si="242"/>
        <v>1</v>
      </c>
      <c r="O760" s="7">
        <f t="shared" si="243"/>
        <v>0</v>
      </c>
      <c r="P760" s="8">
        <f t="shared" si="244"/>
        <v>1</v>
      </c>
      <c r="Q760" s="8" t="str">
        <f t="shared" si="245"/>
        <v/>
      </c>
      <c r="R760" s="8" t="str">
        <f t="shared" si="246"/>
        <v/>
      </c>
      <c r="S760" s="8" t="str">
        <f t="shared" ca="1" si="247"/>
        <v>addr</v>
      </c>
      <c r="T760" s="8" t="str">
        <f t="shared" si="248"/>
        <v/>
      </c>
      <c r="U760" s="8" t="str">
        <f t="shared" si="249"/>
        <v/>
      </c>
      <c r="V760" s="7">
        <f ca="1">IF(P760="","",OFFSET(program!$B$2,0,disasm!$A760+COLUMN()-COLUMN($V760)+IF($I760,0,1)))</f>
        <v>3423</v>
      </c>
      <c r="W760" s="7" t="str">
        <f ca="1">IF(Q760="","",OFFSET(program!$B$2,0,disasm!$A760+COLUMN()-COLUMN($V760)+IF($I760,0,1)))</f>
        <v/>
      </c>
      <c r="X760" s="7" t="str">
        <f ca="1">IF(R760="","",OFFSET(program!$B$2,0,disasm!$A760+COLUMN()-COLUMN($V760)+IF($I760,0,1)))</f>
        <v/>
      </c>
      <c r="Y760" s="3" t="str">
        <f t="shared" ca="1" si="250"/>
        <v>room5.pname</v>
      </c>
      <c r="Z760" s="3" t="str">
        <f t="shared" si="251"/>
        <v/>
      </c>
      <c r="AA760" s="3" t="str">
        <f t="shared" si="252"/>
        <v/>
      </c>
      <c r="AB760" s="3" t="str">
        <f ca="1">" "
&amp;AF760
&amp;IF(AND(OR(K760=5,K760=6),MOD(INT(J760/1000),10)=1)," A2","")
&amp;IF(AND(NOT(I760),J760=109,OFFSET(program!$B$2,0,disasm!$A760+1)&gt;0,NOT(ISNUMBER(FIND(" A1 "," "&amp;AF760&amp;" "))))," AUTOLABEL","")
&amp;" "</f>
        <v xml:space="preserve"> DATA A1 </v>
      </c>
      <c r="AC760" s="17" t="s">
        <v>159</v>
      </c>
      <c r="AF760" s="12" t="s">
        <v>32</v>
      </c>
    </row>
    <row r="761" spans="1:32" x14ac:dyDescent="0.2">
      <c r="A761" s="1">
        <f t="shared" ca="1" si="232"/>
        <v>3379</v>
      </c>
      <c r="B761" s="2" t="str">
        <f t="shared" ca="1" si="233"/>
        <v>room4.west</v>
      </c>
      <c r="C761" s="3" t="str">
        <f ca="1">_xlfn.TEXTJOIN(" ",FALSE,OFFSET(program!$B$2,0,A761,1,M761))</f>
        <v>3316</v>
      </c>
      <c r="D761" s="4" t="str">
        <f ca="1">IF($H761="data",".dat "&amp;Y761,
IF($H761="str",".str "&amp;_xlfn.TEXTJOIN(" ",FALSE,OFFSET(program!$B$2,0,A761+1,1,M761-1)),
IF(O761&lt;&gt;0,"LD"&amp;O761&amp;"  "&amp;CHOOSE(O761,Y761,Z761)&amp;", "&amp;AA761,
$L761&amp;" "&amp;_xlfn.TEXTJOIN(", ",TRUE,$Y761:$AA761)
)))</f>
        <v>.dat room3.pname</v>
      </c>
      <c r="E761" s="19" t="b">
        <f t="shared" ca="1" si="234"/>
        <v>0</v>
      </c>
      <c r="F761" s="5" t="str">
        <f t="shared" ca="1" si="235"/>
        <v>room4</v>
      </c>
      <c r="G761" s="5">
        <f t="shared" ca="1" si="236"/>
        <v>3373</v>
      </c>
      <c r="H761" s="5" t="str">
        <f t="shared" si="237"/>
        <v>data</v>
      </c>
      <c r="I761" s="13" t="b">
        <f t="shared" si="238"/>
        <v>1</v>
      </c>
      <c r="J761" s="6">
        <f ca="1">OFFSET(program!$B$2,0,disasm!A761)</f>
        <v>3316</v>
      </c>
      <c r="K761" s="7">
        <f t="shared" ca="1" si="239"/>
        <v>16</v>
      </c>
      <c r="L761" s="7" t="e">
        <f t="shared" ca="1" si="240"/>
        <v>#VALUE!</v>
      </c>
      <c r="M761" s="7">
        <f t="shared" si="241"/>
        <v>1</v>
      </c>
      <c r="N761" s="7">
        <f t="shared" si="242"/>
        <v>1</v>
      </c>
      <c r="O761" s="7">
        <f t="shared" si="243"/>
        <v>0</v>
      </c>
      <c r="P761" s="8">
        <f t="shared" si="244"/>
        <v>1</v>
      </c>
      <c r="Q761" s="8" t="str">
        <f t="shared" si="245"/>
        <v/>
      </c>
      <c r="R761" s="8" t="str">
        <f t="shared" si="246"/>
        <v/>
      </c>
      <c r="S761" s="8" t="str">
        <f t="shared" ca="1" si="247"/>
        <v>addr</v>
      </c>
      <c r="T761" s="8" t="str">
        <f t="shared" si="248"/>
        <v/>
      </c>
      <c r="U761" s="8" t="str">
        <f t="shared" si="249"/>
        <v/>
      </c>
      <c r="V761" s="7">
        <f ca="1">IF(P761="","",OFFSET(program!$B$2,0,disasm!$A761+COLUMN()-COLUMN($V761)+IF($I761,0,1)))</f>
        <v>3316</v>
      </c>
      <c r="W761" s="7" t="str">
        <f ca="1">IF(Q761="","",OFFSET(program!$B$2,0,disasm!$A761+COLUMN()-COLUMN($V761)+IF($I761,0,1)))</f>
        <v/>
      </c>
      <c r="X761" s="7" t="str">
        <f ca="1">IF(R761="","",OFFSET(program!$B$2,0,disasm!$A761+COLUMN()-COLUMN($V761)+IF($I761,0,1)))</f>
        <v/>
      </c>
      <c r="Y761" s="3" t="str">
        <f t="shared" ca="1" si="250"/>
        <v>room3.pname</v>
      </c>
      <c r="Z761" s="3" t="str">
        <f t="shared" si="251"/>
        <v/>
      </c>
      <c r="AA761" s="3" t="str">
        <f t="shared" si="252"/>
        <v/>
      </c>
      <c r="AB761" s="3" t="str">
        <f ca="1">" "
&amp;AF761
&amp;IF(AND(OR(K761=5,K761=6),MOD(INT(J761/1000),10)=1)," A2","")
&amp;IF(AND(NOT(I761),J761=109,OFFSET(program!$B$2,0,disasm!$A761+1)&gt;0,NOT(ISNUMBER(FIND(" A1 "," "&amp;AF761&amp;" "))))," AUTOLABEL","")
&amp;" "</f>
        <v xml:space="preserve"> DATA A1 </v>
      </c>
      <c r="AC761" s="17" t="s">
        <v>161</v>
      </c>
      <c r="AF761" s="12" t="s">
        <v>32</v>
      </c>
    </row>
    <row r="762" spans="1:32" x14ac:dyDescent="0.2">
      <c r="A762" s="1">
        <f t="shared" ca="1" si="232"/>
        <v>3380</v>
      </c>
      <c r="B762" s="2" t="str">
        <f t="shared" ca="1" si="233"/>
        <v>room4.name</v>
      </c>
      <c r="C762" s="3" t="str">
        <f ca="1">_xlfn.TEXTJOIN(" ",FALSE,OFFSET(program!$B$2,0,A762,1,M762))</f>
        <v>7 76 108 88 88 97 89 102</v>
      </c>
      <c r="D762" s="4" t="str">
        <f ca="1">IF($H762="data",".dat "&amp;Y762,
IF($H762="str",".str "&amp;_xlfn.TEXTJOIN(" ",FALSE,OFFSET(program!$B$2,0,A762+1,1,M762-1)),
IF(O762&lt;&gt;0,"LD"&amp;O762&amp;"  "&amp;CHOOSE(O762,Y762,Z762)&amp;", "&amp;AA762,
$L762&amp;" "&amp;_xlfn.TEXTJOIN(", ",TRUE,$Y762:$AA762)
)))</f>
        <v>.str 76 108 88 88 97 89 102</v>
      </c>
      <c r="E762" s="19" t="b">
        <f t="shared" ca="1" si="234"/>
        <v>0</v>
      </c>
      <c r="F762" s="5" t="str">
        <f t="shared" ca="1" si="235"/>
        <v>room4</v>
      </c>
      <c r="G762" s="5">
        <f t="shared" ca="1" si="236"/>
        <v>3373</v>
      </c>
      <c r="H762" s="5" t="str">
        <f t="shared" si="237"/>
        <v>str</v>
      </c>
      <c r="I762" s="13" t="b">
        <f t="shared" si="238"/>
        <v>1</v>
      </c>
      <c r="J762" s="6">
        <f ca="1">OFFSET(program!$B$2,0,disasm!A762)</f>
        <v>7</v>
      </c>
      <c r="K762" s="7">
        <f t="shared" ca="1" si="239"/>
        <v>7</v>
      </c>
      <c r="L762" s="7" t="str">
        <f t="shared" ca="1" si="240"/>
        <v>CMP&lt;</v>
      </c>
      <c r="M762" s="7">
        <f t="shared" ca="1" si="241"/>
        <v>8</v>
      </c>
      <c r="N762" s="7">
        <f t="shared" si="242"/>
        <v>1</v>
      </c>
      <c r="O762" s="7">
        <f t="shared" si="243"/>
        <v>0</v>
      </c>
      <c r="P762" s="8">
        <f t="shared" si="244"/>
        <v>1</v>
      </c>
      <c r="Q762" s="8" t="str">
        <f t="shared" si="245"/>
        <v/>
      </c>
      <c r="R762" s="8" t="str">
        <f t="shared" si="246"/>
        <v/>
      </c>
      <c r="S762" s="8" t="str">
        <f t="shared" ca="1" si="247"/>
        <v>num</v>
      </c>
      <c r="T762" s="8" t="str">
        <f t="shared" si="248"/>
        <v/>
      </c>
      <c r="U762" s="8" t="str">
        <f t="shared" si="249"/>
        <v/>
      </c>
      <c r="V762" s="7">
        <f ca="1">IF(P762="","",OFFSET(program!$B$2,0,disasm!$A762+COLUMN()-COLUMN($V762)+IF($I762,0,1)))</f>
        <v>7</v>
      </c>
      <c r="W762" s="7" t="str">
        <f ca="1">IF(Q762="","",OFFSET(program!$B$2,0,disasm!$A762+COLUMN()-COLUMN($V762)+IF($I762,0,1)))</f>
        <v/>
      </c>
      <c r="X762" s="7" t="str">
        <f ca="1">IF(R762="","",OFFSET(program!$B$2,0,disasm!$A762+COLUMN()-COLUMN($V762)+IF($I762,0,1)))</f>
        <v/>
      </c>
      <c r="Y762" s="3" t="str">
        <f t="shared" ca="1" si="250"/>
        <v>7</v>
      </c>
      <c r="Z762" s="3" t="str">
        <f t="shared" si="251"/>
        <v/>
      </c>
      <c r="AA762" s="3" t="str">
        <f t="shared" si="252"/>
        <v/>
      </c>
      <c r="AB762" s="3" t="str">
        <f ca="1">" "
&amp;AF762
&amp;IF(AND(OR(K762=5,K762=6),MOD(INT(J762/1000),10)=1)," A2","")
&amp;IF(AND(NOT(I762),J762=109,OFFSET(program!$B$2,0,disasm!$A762+1)&gt;0,NOT(ISNUMBER(FIND(" A1 "," "&amp;AF762&amp;" "))))," AUTOLABEL","")
&amp;" "</f>
        <v xml:space="preserve"> STR </v>
      </c>
      <c r="AC762" s="17" t="s">
        <v>62</v>
      </c>
      <c r="AD762" s="17" t="s">
        <v>121</v>
      </c>
      <c r="AF762" s="12" t="s">
        <v>30</v>
      </c>
    </row>
    <row r="763" spans="1:32" x14ac:dyDescent="0.2">
      <c r="A763" s="1">
        <f t="shared" ca="1" si="232"/>
        <v>3388</v>
      </c>
      <c r="B763" s="2" t="str">
        <f t="shared" ca="1" si="233"/>
        <v>room4.desc</v>
      </c>
      <c r="C763" s="3" t="str">
        <f ca="1">_xlfn.TEXTJOIN(" ",FALSE,OFFSET(program!$B$2,0,A763,1,M763))</f>
        <v>34 48 66 69 73 62 62 61 73 3 72 61 77 55 53 -2 -17 34 53 49 68 -15 59 45 -25 39 49 48 -29 39 46 48 51 55 -21</v>
      </c>
      <c r="D763" s="4" t="str">
        <f ca="1">IF($H763="data",".dat "&amp;Y763,
IF($H763="str",".str "&amp;_xlfn.TEXTJOIN(" ",FALSE,OFFSET(program!$B$2,0,A763+1,1,M763-1)),
IF(O763&lt;&gt;0,"LD"&amp;O763&amp;"  "&amp;CHOOSE(O763,Y763,Z763)&amp;", "&amp;AA763,
$L763&amp;" "&amp;_xlfn.TEXTJOIN(", ",TRUE,$Y763:$AA763)
)))</f>
        <v>.str 48 66 69 73 62 62 61 73 3 72 61 77 55 53 -2 -17 34 53 49 68 -15 59 45 -25 39 49 48 -29 39 46 48 51 55 -21</v>
      </c>
      <c r="E763" s="19" t="b">
        <f t="shared" ca="1" si="234"/>
        <v>0</v>
      </c>
      <c r="F763" s="5" t="str">
        <f t="shared" ca="1" si="235"/>
        <v>room4</v>
      </c>
      <c r="G763" s="5">
        <f t="shared" ca="1" si="236"/>
        <v>3373</v>
      </c>
      <c r="H763" s="5" t="str">
        <f t="shared" si="237"/>
        <v>str</v>
      </c>
      <c r="I763" s="13" t="b">
        <f t="shared" si="238"/>
        <v>1</v>
      </c>
      <c r="J763" s="6">
        <f ca="1">OFFSET(program!$B$2,0,disasm!A763)</f>
        <v>34</v>
      </c>
      <c r="K763" s="7">
        <f t="shared" ca="1" si="239"/>
        <v>34</v>
      </c>
      <c r="L763" s="7" t="e">
        <f t="shared" ca="1" si="240"/>
        <v>#VALUE!</v>
      </c>
      <c r="M763" s="7">
        <f t="shared" ca="1" si="241"/>
        <v>35</v>
      </c>
      <c r="N763" s="7">
        <f t="shared" si="242"/>
        <v>1</v>
      </c>
      <c r="O763" s="7">
        <f t="shared" si="243"/>
        <v>0</v>
      </c>
      <c r="P763" s="8">
        <f t="shared" si="244"/>
        <v>1</v>
      </c>
      <c r="Q763" s="8" t="str">
        <f t="shared" si="245"/>
        <v/>
      </c>
      <c r="R763" s="8" t="str">
        <f t="shared" si="246"/>
        <v/>
      </c>
      <c r="S763" s="8" t="str">
        <f t="shared" ca="1" si="247"/>
        <v>num</v>
      </c>
      <c r="T763" s="8" t="str">
        <f t="shared" si="248"/>
        <v/>
      </c>
      <c r="U763" s="8" t="str">
        <f t="shared" si="249"/>
        <v/>
      </c>
      <c r="V763" s="7">
        <f ca="1">IF(P763="","",OFFSET(program!$B$2,0,disasm!$A763+COLUMN()-COLUMN($V763)+IF($I763,0,1)))</f>
        <v>34</v>
      </c>
      <c r="W763" s="7" t="str">
        <f ca="1">IF(Q763="","",OFFSET(program!$B$2,0,disasm!$A763+COLUMN()-COLUMN($V763)+IF($I763,0,1)))</f>
        <v/>
      </c>
      <c r="X763" s="7" t="str">
        <f ca="1">IF(R763="","",OFFSET(program!$B$2,0,disasm!$A763+COLUMN()-COLUMN($V763)+IF($I763,0,1)))</f>
        <v/>
      </c>
      <c r="Y763" s="3" t="str">
        <f t="shared" ca="1" si="250"/>
        <v>34</v>
      </c>
      <c r="Z763" s="3" t="str">
        <f t="shared" si="251"/>
        <v/>
      </c>
      <c r="AA763" s="3" t="str">
        <f t="shared" si="252"/>
        <v/>
      </c>
      <c r="AB763" s="3" t="str">
        <f ca="1">" "
&amp;AF763
&amp;IF(AND(OR(K763=5,K763=6),MOD(INT(J763/1000),10)=1)," A2","")
&amp;IF(AND(NOT(I763),J763=109,OFFSET(program!$B$2,0,disasm!$A763+1)&gt;0,NOT(ISNUMBER(FIND(" A1 "," "&amp;AF763&amp;" "))))," AUTOLABEL","")
&amp;" "</f>
        <v xml:space="preserve"> STR </v>
      </c>
      <c r="AC763" s="17" t="s">
        <v>63</v>
      </c>
      <c r="AD763" s="17" t="s">
        <v>122</v>
      </c>
      <c r="AF763" s="15" t="s">
        <v>30</v>
      </c>
    </row>
    <row r="764" spans="1:32" x14ac:dyDescent="0.2">
      <c r="A764" s="1">
        <f t="shared" ca="1" si="232"/>
        <v>3423</v>
      </c>
      <c r="B764" s="2" t="str">
        <f t="shared" si="233"/>
        <v>room5.pname</v>
      </c>
      <c r="C764" s="3" t="str">
        <f ca="1">_xlfn.TEXTJOIN(" ",FALSE,OFFSET(program!$B$2,0,A764,1,M764))</f>
        <v>3430</v>
      </c>
      <c r="D764" s="4" t="str">
        <f ca="1">IF($H764="data",".dat "&amp;Y764,
IF($H764="str",".str "&amp;_xlfn.TEXTJOIN(" ",FALSE,OFFSET(program!$B$2,0,A764+1,1,M764-1)),
IF(O764&lt;&gt;0,"LD"&amp;O764&amp;"  "&amp;CHOOSE(O764,Y764,Z764)&amp;", "&amp;AA764,
$L764&amp;" "&amp;_xlfn.TEXTJOIN(", ",TRUE,$Y764:$AA764)
)))</f>
        <v>.dat room5.name</v>
      </c>
      <c r="E764" s="19" t="b">
        <f t="shared" ca="1" si="234"/>
        <v>1</v>
      </c>
      <c r="F764" s="5" t="str">
        <f t="shared" si="235"/>
        <v>room5</v>
      </c>
      <c r="G764" s="5">
        <f t="shared" ca="1" si="236"/>
        <v>3423</v>
      </c>
      <c r="H764" s="5" t="str">
        <f t="shared" si="237"/>
        <v>data</v>
      </c>
      <c r="I764" s="13" t="b">
        <f t="shared" si="238"/>
        <v>1</v>
      </c>
      <c r="J764" s="6">
        <f ca="1">OFFSET(program!$B$2,0,disasm!A764)</f>
        <v>3430</v>
      </c>
      <c r="K764" s="7">
        <f t="shared" ca="1" si="239"/>
        <v>30</v>
      </c>
      <c r="L764" s="7" t="e">
        <f t="shared" ca="1" si="240"/>
        <v>#VALUE!</v>
      </c>
      <c r="M764" s="7">
        <f t="shared" si="241"/>
        <v>1</v>
      </c>
      <c r="N764" s="7">
        <f t="shared" si="242"/>
        <v>1</v>
      </c>
      <c r="O764" s="7">
        <f t="shared" si="243"/>
        <v>0</v>
      </c>
      <c r="P764" s="8">
        <f t="shared" si="244"/>
        <v>1</v>
      </c>
      <c r="Q764" s="8" t="str">
        <f t="shared" si="245"/>
        <v/>
      </c>
      <c r="R764" s="8" t="str">
        <f t="shared" si="246"/>
        <v/>
      </c>
      <c r="S764" s="8" t="str">
        <f t="shared" ca="1" si="247"/>
        <v>addr</v>
      </c>
      <c r="T764" s="8" t="str">
        <f t="shared" si="248"/>
        <v/>
      </c>
      <c r="U764" s="8" t="str">
        <f t="shared" si="249"/>
        <v/>
      </c>
      <c r="V764" s="7">
        <f ca="1">IF(P764="","",OFFSET(program!$B$2,0,disasm!$A764+COLUMN()-COLUMN($V764)+IF($I764,0,1)))</f>
        <v>3430</v>
      </c>
      <c r="W764" s="7" t="str">
        <f ca="1">IF(Q764="","",OFFSET(program!$B$2,0,disasm!$A764+COLUMN()-COLUMN($V764)+IF($I764,0,1)))</f>
        <v/>
      </c>
      <c r="X764" s="7" t="str">
        <f ca="1">IF(R764="","",OFFSET(program!$B$2,0,disasm!$A764+COLUMN()-COLUMN($V764)+IF($I764,0,1)))</f>
        <v/>
      </c>
      <c r="Y764" s="3" t="str">
        <f t="shared" ca="1" si="250"/>
        <v>room5.name</v>
      </c>
      <c r="Z764" s="3" t="str">
        <f t="shared" si="251"/>
        <v/>
      </c>
      <c r="AA764" s="3" t="str">
        <f t="shared" si="252"/>
        <v/>
      </c>
      <c r="AB764" s="3" t="str">
        <f ca="1">" "
&amp;AF764
&amp;IF(AND(OR(K764=5,K764=6),MOD(INT(J764/1000),10)=1)," A2","")
&amp;IF(AND(NOT(I764),J764=109,OFFSET(program!$B$2,0,disasm!$A764+1)&gt;0,NOT(ISNUMBER(FIND(" A1 "," "&amp;AF764&amp;" "))))," AUTOLABEL","")
&amp;" "</f>
        <v xml:space="preserve"> DATA A1 </v>
      </c>
      <c r="AC764" s="17" t="s">
        <v>59</v>
      </c>
      <c r="AE764" s="12" t="s">
        <v>67</v>
      </c>
      <c r="AF764" s="12" t="s">
        <v>32</v>
      </c>
    </row>
    <row r="765" spans="1:32" x14ac:dyDescent="0.2">
      <c r="A765" s="1">
        <f t="shared" ca="1" si="232"/>
        <v>3424</v>
      </c>
      <c r="B765" s="2" t="str">
        <f t="shared" ca="1" si="233"/>
        <v>room5.pdesc</v>
      </c>
      <c r="C765" s="3" t="str">
        <f ca="1">_xlfn.TEXTJOIN(" ",FALSE,OFFSET(program!$B$2,0,A765,1,M765))</f>
        <v>3437</v>
      </c>
      <c r="D765" s="4" t="str">
        <f ca="1">IF($H765="data",".dat "&amp;Y765,
IF($H765="str",".str "&amp;_xlfn.TEXTJOIN(" ",FALSE,OFFSET(program!$B$2,0,A765+1,1,M765-1)),
IF(O765&lt;&gt;0,"LD"&amp;O765&amp;"  "&amp;CHOOSE(O765,Y765,Z765)&amp;", "&amp;AA765,
$L765&amp;" "&amp;_xlfn.TEXTJOIN(", ",TRUE,$Y765:$AA765)
)))</f>
        <v>.dat room5.desc</v>
      </c>
      <c r="E765" s="19" t="b">
        <f t="shared" ca="1" si="234"/>
        <v>1</v>
      </c>
      <c r="F765" s="5" t="str">
        <f t="shared" ca="1" si="235"/>
        <v>room5</v>
      </c>
      <c r="G765" s="5">
        <f t="shared" ca="1" si="236"/>
        <v>3423</v>
      </c>
      <c r="H765" s="5" t="str">
        <f t="shared" si="237"/>
        <v>data</v>
      </c>
      <c r="I765" s="13" t="b">
        <f t="shared" si="238"/>
        <v>1</v>
      </c>
      <c r="J765" s="6">
        <f ca="1">OFFSET(program!$B$2,0,disasm!A765)</f>
        <v>3437</v>
      </c>
      <c r="K765" s="7">
        <f t="shared" ca="1" si="239"/>
        <v>37</v>
      </c>
      <c r="L765" s="7" t="e">
        <f t="shared" ca="1" si="240"/>
        <v>#VALUE!</v>
      </c>
      <c r="M765" s="7">
        <f t="shared" si="241"/>
        <v>1</v>
      </c>
      <c r="N765" s="7">
        <f t="shared" si="242"/>
        <v>1</v>
      </c>
      <c r="O765" s="7">
        <f t="shared" si="243"/>
        <v>0</v>
      </c>
      <c r="P765" s="8">
        <f t="shared" si="244"/>
        <v>1</v>
      </c>
      <c r="Q765" s="8" t="str">
        <f t="shared" si="245"/>
        <v/>
      </c>
      <c r="R765" s="8" t="str">
        <f t="shared" si="246"/>
        <v/>
      </c>
      <c r="S765" s="8" t="str">
        <f t="shared" ca="1" si="247"/>
        <v>addr</v>
      </c>
      <c r="T765" s="8" t="str">
        <f t="shared" si="248"/>
        <v/>
      </c>
      <c r="U765" s="8" t="str">
        <f t="shared" si="249"/>
        <v/>
      </c>
      <c r="V765" s="7">
        <f ca="1">IF(P765="","",OFFSET(program!$B$2,0,disasm!$A765+COLUMN()-COLUMN($V765)+IF($I765,0,1)))</f>
        <v>3437</v>
      </c>
      <c r="W765" s="7" t="str">
        <f ca="1">IF(Q765="","",OFFSET(program!$B$2,0,disasm!$A765+COLUMN()-COLUMN($V765)+IF($I765,0,1)))</f>
        <v/>
      </c>
      <c r="X765" s="7" t="str">
        <f ca="1">IF(R765="","",OFFSET(program!$B$2,0,disasm!$A765+COLUMN()-COLUMN($V765)+IF($I765,0,1)))</f>
        <v/>
      </c>
      <c r="Y765" s="3" t="str">
        <f t="shared" ca="1" si="250"/>
        <v>room5.desc</v>
      </c>
      <c r="Z765" s="3" t="str">
        <f t="shared" si="251"/>
        <v/>
      </c>
      <c r="AA765" s="3" t="str">
        <f t="shared" si="252"/>
        <v/>
      </c>
      <c r="AB765" s="3" t="str">
        <f ca="1">" "
&amp;AF765
&amp;IF(AND(OR(K765=5,K765=6),MOD(INT(J765/1000),10)=1)," A2","")
&amp;IF(AND(NOT(I765),J765=109,OFFSET(program!$B$2,0,disasm!$A765+1)&gt;0,NOT(ISNUMBER(FIND(" A1 "," "&amp;AF765&amp;" "))))," AUTOLABEL","")
&amp;" "</f>
        <v xml:space="preserve"> DATA A1 </v>
      </c>
      <c r="AC765" s="17" t="s">
        <v>60</v>
      </c>
      <c r="AF765" s="12" t="s">
        <v>32</v>
      </c>
    </row>
    <row r="766" spans="1:32" x14ac:dyDescent="0.2">
      <c r="A766" s="1">
        <f t="shared" ca="1" si="232"/>
        <v>3425</v>
      </c>
      <c r="B766" s="2" t="str">
        <f t="shared" ca="1" si="233"/>
        <v>room5.func</v>
      </c>
      <c r="C766" s="3" t="str">
        <f ca="1">_xlfn.TEXTJOIN(" ",FALSE,OFFSET(program!$B$2,0,A766,1,M766))</f>
        <v>0</v>
      </c>
      <c r="D766" s="4" t="str">
        <f ca="1">IF($H766="data",".dat "&amp;Y766,
IF($H766="str",".str "&amp;_xlfn.TEXTJOIN(" ",FALSE,OFFSET(program!$B$2,0,A766+1,1,M766-1)),
IF(O766&lt;&gt;0,"LD"&amp;O766&amp;"  "&amp;CHOOSE(O766,Y766,Z766)&amp;", "&amp;AA766,
$L766&amp;" "&amp;_xlfn.TEXTJOIN(", ",TRUE,$Y766:$AA766)
)))</f>
        <v>.dat start</v>
      </c>
      <c r="E766" s="19" t="b">
        <f t="shared" ca="1" si="234"/>
        <v>1</v>
      </c>
      <c r="F766" s="5" t="str">
        <f t="shared" ca="1" si="235"/>
        <v>room5</v>
      </c>
      <c r="G766" s="5">
        <f t="shared" ca="1" si="236"/>
        <v>3423</v>
      </c>
      <c r="H766" s="5" t="str">
        <f t="shared" si="237"/>
        <v>data</v>
      </c>
      <c r="I766" s="13" t="b">
        <f t="shared" si="238"/>
        <v>1</v>
      </c>
      <c r="J766" s="6">
        <f ca="1">OFFSET(program!$B$2,0,disasm!A766)</f>
        <v>0</v>
      </c>
      <c r="K766" s="7">
        <f t="shared" ca="1" si="239"/>
        <v>0</v>
      </c>
      <c r="L766" s="7" t="e">
        <f t="shared" ca="1" si="240"/>
        <v>#VALUE!</v>
      </c>
      <c r="M766" s="7">
        <f t="shared" si="241"/>
        <v>1</v>
      </c>
      <c r="N766" s="7">
        <f t="shared" si="242"/>
        <v>1</v>
      </c>
      <c r="O766" s="7">
        <f t="shared" si="243"/>
        <v>0</v>
      </c>
      <c r="P766" s="8">
        <f t="shared" si="244"/>
        <v>1</v>
      </c>
      <c r="Q766" s="8" t="str">
        <f t="shared" si="245"/>
        <v/>
      </c>
      <c r="R766" s="8" t="str">
        <f t="shared" si="246"/>
        <v/>
      </c>
      <c r="S766" s="8" t="str">
        <f t="shared" ca="1" si="247"/>
        <v>addr</v>
      </c>
      <c r="T766" s="8" t="str">
        <f t="shared" si="248"/>
        <v/>
      </c>
      <c r="U766" s="8" t="str">
        <f t="shared" si="249"/>
        <v/>
      </c>
      <c r="V766" s="7">
        <f ca="1">IF(P766="","",OFFSET(program!$B$2,0,disasm!$A766+COLUMN()-COLUMN($V766)+IF($I766,0,1)))</f>
        <v>0</v>
      </c>
      <c r="W766" s="7" t="str">
        <f ca="1">IF(Q766="","",OFFSET(program!$B$2,0,disasm!$A766+COLUMN()-COLUMN($V766)+IF($I766,0,1)))</f>
        <v/>
      </c>
      <c r="X766" s="7" t="str">
        <f ca="1">IF(R766="","",OFFSET(program!$B$2,0,disasm!$A766+COLUMN()-COLUMN($V766)+IF($I766,0,1)))</f>
        <v/>
      </c>
      <c r="Y766" s="3" t="str">
        <f t="shared" ca="1" si="250"/>
        <v>start</v>
      </c>
      <c r="Z766" s="3" t="str">
        <f t="shared" si="251"/>
        <v/>
      </c>
      <c r="AA766" s="3" t="str">
        <f t="shared" si="252"/>
        <v/>
      </c>
      <c r="AB766" s="3" t="str">
        <f ca="1">" "
&amp;AF766
&amp;IF(AND(OR(K766=5,K766=6),MOD(INT(J766/1000),10)=1)," A2","")
&amp;IF(AND(NOT(I766),J766=109,OFFSET(program!$B$2,0,disasm!$A766+1)&gt;0,NOT(ISNUMBER(FIND(" A1 "," "&amp;AF766&amp;" "))))," AUTOLABEL","")
&amp;" "</f>
        <v xml:space="preserve"> DATA A1 </v>
      </c>
      <c r="AC766" s="17" t="s">
        <v>242</v>
      </c>
      <c r="AF766" s="12" t="s">
        <v>32</v>
      </c>
    </row>
    <row r="767" spans="1:32" x14ac:dyDescent="0.2">
      <c r="A767" s="1">
        <f t="shared" ca="1" si="232"/>
        <v>3426</v>
      </c>
      <c r="B767" s="2" t="str">
        <f t="shared" ca="1" si="233"/>
        <v>room5.north</v>
      </c>
      <c r="C767" s="3" t="str">
        <f ca="1">_xlfn.TEXTJOIN(" ",FALSE,OFFSET(program!$B$2,0,A767,1,M767))</f>
        <v>3373</v>
      </c>
      <c r="D767" s="4" t="str">
        <f ca="1">IF($H767="data",".dat "&amp;Y767,
IF($H767="str",".str "&amp;_xlfn.TEXTJOIN(" ",FALSE,OFFSET(program!$B$2,0,A767+1,1,M767-1)),
IF(O767&lt;&gt;0,"LD"&amp;O767&amp;"  "&amp;CHOOSE(O767,Y767,Z767)&amp;", "&amp;AA767,
$L767&amp;" "&amp;_xlfn.TEXTJOIN(", ",TRUE,$Y767:$AA767)
)))</f>
        <v>.dat room4.pname</v>
      </c>
      <c r="E767" s="19" t="b">
        <f t="shared" ca="1" si="234"/>
        <v>1</v>
      </c>
      <c r="F767" s="5" t="str">
        <f t="shared" ca="1" si="235"/>
        <v>room5</v>
      </c>
      <c r="G767" s="5">
        <f t="shared" ca="1" si="236"/>
        <v>3423</v>
      </c>
      <c r="H767" s="5" t="str">
        <f t="shared" si="237"/>
        <v>data</v>
      </c>
      <c r="I767" s="13" t="b">
        <f t="shared" si="238"/>
        <v>1</v>
      </c>
      <c r="J767" s="6">
        <f ca="1">OFFSET(program!$B$2,0,disasm!A767)</f>
        <v>3373</v>
      </c>
      <c r="K767" s="7">
        <f t="shared" ca="1" si="239"/>
        <v>73</v>
      </c>
      <c r="L767" s="7" t="e">
        <f t="shared" ca="1" si="240"/>
        <v>#VALUE!</v>
      </c>
      <c r="M767" s="7">
        <f t="shared" si="241"/>
        <v>1</v>
      </c>
      <c r="N767" s="7">
        <f t="shared" si="242"/>
        <v>1</v>
      </c>
      <c r="O767" s="7">
        <f t="shared" si="243"/>
        <v>0</v>
      </c>
      <c r="P767" s="8">
        <f t="shared" si="244"/>
        <v>1</v>
      </c>
      <c r="Q767" s="8" t="str">
        <f t="shared" si="245"/>
        <v/>
      </c>
      <c r="R767" s="8" t="str">
        <f t="shared" si="246"/>
        <v/>
      </c>
      <c r="S767" s="8" t="str">
        <f t="shared" ca="1" si="247"/>
        <v>addr</v>
      </c>
      <c r="T767" s="8" t="str">
        <f t="shared" si="248"/>
        <v/>
      </c>
      <c r="U767" s="8" t="str">
        <f t="shared" si="249"/>
        <v/>
      </c>
      <c r="V767" s="7">
        <f ca="1">IF(P767="","",OFFSET(program!$B$2,0,disasm!$A767+COLUMN()-COLUMN($V767)+IF($I767,0,1)))</f>
        <v>3373</v>
      </c>
      <c r="W767" s="7" t="str">
        <f ca="1">IF(Q767="","",OFFSET(program!$B$2,0,disasm!$A767+COLUMN()-COLUMN($V767)+IF($I767,0,1)))</f>
        <v/>
      </c>
      <c r="X767" s="7" t="str">
        <f ca="1">IF(R767="","",OFFSET(program!$B$2,0,disasm!$A767+COLUMN()-COLUMN($V767)+IF($I767,0,1)))</f>
        <v/>
      </c>
      <c r="Y767" s="3" t="str">
        <f t="shared" ca="1" si="250"/>
        <v>room4.pname</v>
      </c>
      <c r="Z767" s="3" t="str">
        <f t="shared" si="251"/>
        <v/>
      </c>
      <c r="AA767" s="3" t="str">
        <f t="shared" si="252"/>
        <v/>
      </c>
      <c r="AB767" s="3" t="str">
        <f ca="1">" "
&amp;AF767
&amp;IF(AND(OR(K767=5,K767=6),MOD(INT(J767/1000),10)=1)," A2","")
&amp;IF(AND(NOT(I767),J767=109,OFFSET(program!$B$2,0,disasm!$A767+1)&gt;0,NOT(ISNUMBER(FIND(" A1 "," "&amp;AF767&amp;" "))))," AUTOLABEL","")
&amp;" "</f>
        <v xml:space="preserve"> DATA A1 </v>
      </c>
      <c r="AC767" s="17" t="s">
        <v>158</v>
      </c>
      <c r="AF767" s="12" t="s">
        <v>32</v>
      </c>
    </row>
    <row r="768" spans="1:32" x14ac:dyDescent="0.2">
      <c r="A768" s="1">
        <f t="shared" ca="1" si="232"/>
        <v>3427</v>
      </c>
      <c r="B768" s="2" t="str">
        <f t="shared" ca="1" si="233"/>
        <v>room5.east</v>
      </c>
      <c r="C768" s="3" t="str">
        <f ca="1">_xlfn.TEXTJOIN(" ",FALSE,OFFSET(program!$B$2,0,A768,1,M768))</f>
        <v>3703</v>
      </c>
      <c r="D768" s="4" t="str">
        <f ca="1">IF($H768="data",".dat "&amp;Y768,
IF($H768="str",".str "&amp;_xlfn.TEXTJOIN(" ",FALSE,OFFSET(program!$B$2,0,A768+1,1,M768-1)),
IF(O768&lt;&gt;0,"LD"&amp;O768&amp;"  "&amp;CHOOSE(O768,Y768,Z768)&amp;", "&amp;AA768,
$L768&amp;" "&amp;_xlfn.TEXTJOIN(", ",TRUE,$Y768:$AA768)
)))</f>
        <v>.dat room9.pname</v>
      </c>
      <c r="E768" s="19" t="b">
        <f t="shared" ca="1" si="234"/>
        <v>1</v>
      </c>
      <c r="F768" s="5" t="str">
        <f t="shared" ca="1" si="235"/>
        <v>room5</v>
      </c>
      <c r="G768" s="5">
        <f t="shared" ca="1" si="236"/>
        <v>3423</v>
      </c>
      <c r="H768" s="5" t="str">
        <f t="shared" si="237"/>
        <v>data</v>
      </c>
      <c r="I768" s="13" t="b">
        <f t="shared" si="238"/>
        <v>1</v>
      </c>
      <c r="J768" s="6">
        <f ca="1">OFFSET(program!$B$2,0,disasm!A768)</f>
        <v>3703</v>
      </c>
      <c r="K768" s="7">
        <f t="shared" ca="1" si="239"/>
        <v>3</v>
      </c>
      <c r="L768" s="7" t="str">
        <f t="shared" ca="1" si="240"/>
        <v xml:space="preserve">IN  </v>
      </c>
      <c r="M768" s="7">
        <f t="shared" si="241"/>
        <v>1</v>
      </c>
      <c r="N768" s="7">
        <f t="shared" si="242"/>
        <v>1</v>
      </c>
      <c r="O768" s="7">
        <f t="shared" si="243"/>
        <v>0</v>
      </c>
      <c r="P768" s="8">
        <f t="shared" si="244"/>
        <v>1</v>
      </c>
      <c r="Q768" s="8" t="str">
        <f t="shared" si="245"/>
        <v/>
      </c>
      <c r="R768" s="8" t="str">
        <f t="shared" si="246"/>
        <v/>
      </c>
      <c r="S768" s="8" t="str">
        <f t="shared" ca="1" si="247"/>
        <v>addr</v>
      </c>
      <c r="T768" s="8" t="str">
        <f t="shared" si="248"/>
        <v/>
      </c>
      <c r="U768" s="8" t="str">
        <f t="shared" si="249"/>
        <v/>
      </c>
      <c r="V768" s="7">
        <f ca="1">IF(P768="","",OFFSET(program!$B$2,0,disasm!$A768+COLUMN()-COLUMN($V768)+IF($I768,0,1)))</f>
        <v>3703</v>
      </c>
      <c r="W768" s="7" t="str">
        <f ca="1">IF(Q768="","",OFFSET(program!$B$2,0,disasm!$A768+COLUMN()-COLUMN($V768)+IF($I768,0,1)))</f>
        <v/>
      </c>
      <c r="X768" s="7" t="str">
        <f ca="1">IF(R768="","",OFFSET(program!$B$2,0,disasm!$A768+COLUMN()-COLUMN($V768)+IF($I768,0,1)))</f>
        <v/>
      </c>
      <c r="Y768" s="3" t="str">
        <f t="shared" ca="1" si="250"/>
        <v>room9.pname</v>
      </c>
      <c r="Z768" s="3" t="str">
        <f t="shared" si="251"/>
        <v/>
      </c>
      <c r="AA768" s="3" t="str">
        <f t="shared" si="252"/>
        <v/>
      </c>
      <c r="AB768" s="3" t="str">
        <f ca="1">" "
&amp;AF768
&amp;IF(AND(OR(K768=5,K768=6),MOD(INT(J768/1000),10)=1)," A2","")
&amp;IF(AND(NOT(I768),J768=109,OFFSET(program!$B$2,0,disasm!$A768+1)&gt;0,NOT(ISNUMBER(FIND(" A1 "," "&amp;AF768&amp;" "))))," AUTOLABEL","")
&amp;" "</f>
        <v xml:space="preserve"> DATA A1 </v>
      </c>
      <c r="AC768" s="17" t="s">
        <v>156</v>
      </c>
      <c r="AF768" s="12" t="s">
        <v>32</v>
      </c>
    </row>
    <row r="769" spans="1:32" x14ac:dyDescent="0.2">
      <c r="A769" s="1">
        <f t="shared" ca="1" si="232"/>
        <v>3428</v>
      </c>
      <c r="B769" s="2" t="str">
        <f t="shared" ca="1" si="233"/>
        <v>room5.south</v>
      </c>
      <c r="C769" s="3" t="str">
        <f ca="1">_xlfn.TEXTJOIN(" ",FALSE,OFFSET(program!$B$2,0,A769,1,M769))</f>
        <v>3632</v>
      </c>
      <c r="D769" s="4" t="str">
        <f ca="1">IF($H769="data",".dat "&amp;Y769,
IF($H769="str",".str "&amp;_xlfn.TEXTJOIN(" ",FALSE,OFFSET(program!$B$2,0,A769+1,1,M769-1)),
IF(O769&lt;&gt;0,"LD"&amp;O769&amp;"  "&amp;CHOOSE(O769,Y769,Z769)&amp;", "&amp;AA769,
$L769&amp;" "&amp;_xlfn.TEXTJOIN(", ",TRUE,$Y769:$AA769)
)))</f>
        <v>.dat room8.pname</v>
      </c>
      <c r="E769" s="19" t="b">
        <f t="shared" ca="1" si="234"/>
        <v>1</v>
      </c>
      <c r="F769" s="5" t="str">
        <f t="shared" ca="1" si="235"/>
        <v>room5</v>
      </c>
      <c r="G769" s="5">
        <f t="shared" ca="1" si="236"/>
        <v>3423</v>
      </c>
      <c r="H769" s="5" t="str">
        <f t="shared" si="237"/>
        <v>data</v>
      </c>
      <c r="I769" s="13" t="b">
        <f t="shared" si="238"/>
        <v>1</v>
      </c>
      <c r="J769" s="6">
        <f ca="1">OFFSET(program!$B$2,0,disasm!A769)</f>
        <v>3632</v>
      </c>
      <c r="K769" s="7">
        <f t="shared" ca="1" si="239"/>
        <v>32</v>
      </c>
      <c r="L769" s="7" t="e">
        <f t="shared" ca="1" si="240"/>
        <v>#VALUE!</v>
      </c>
      <c r="M769" s="7">
        <f t="shared" si="241"/>
        <v>1</v>
      </c>
      <c r="N769" s="7">
        <f t="shared" si="242"/>
        <v>1</v>
      </c>
      <c r="O769" s="7">
        <f t="shared" si="243"/>
        <v>0</v>
      </c>
      <c r="P769" s="8">
        <f t="shared" si="244"/>
        <v>1</v>
      </c>
      <c r="Q769" s="8" t="str">
        <f t="shared" si="245"/>
        <v/>
      </c>
      <c r="R769" s="8" t="str">
        <f t="shared" si="246"/>
        <v/>
      </c>
      <c r="S769" s="8" t="str">
        <f t="shared" ca="1" si="247"/>
        <v>addr</v>
      </c>
      <c r="T769" s="8" t="str">
        <f t="shared" si="248"/>
        <v/>
      </c>
      <c r="U769" s="8" t="str">
        <f t="shared" si="249"/>
        <v/>
      </c>
      <c r="V769" s="7">
        <f ca="1">IF(P769="","",OFFSET(program!$B$2,0,disasm!$A769+COLUMN()-COLUMN($V769)+IF($I769,0,1)))</f>
        <v>3632</v>
      </c>
      <c r="W769" s="7" t="str">
        <f ca="1">IF(Q769="","",OFFSET(program!$B$2,0,disasm!$A769+COLUMN()-COLUMN($V769)+IF($I769,0,1)))</f>
        <v/>
      </c>
      <c r="X769" s="7" t="str">
        <f ca="1">IF(R769="","",OFFSET(program!$B$2,0,disasm!$A769+COLUMN()-COLUMN($V769)+IF($I769,0,1)))</f>
        <v/>
      </c>
      <c r="Y769" s="3" t="str">
        <f t="shared" ca="1" si="250"/>
        <v>room8.pname</v>
      </c>
      <c r="Z769" s="3" t="str">
        <f t="shared" si="251"/>
        <v/>
      </c>
      <c r="AA769" s="3" t="str">
        <f t="shared" si="252"/>
        <v/>
      </c>
      <c r="AB769" s="3" t="str">
        <f ca="1">" "
&amp;AF769
&amp;IF(AND(OR(K769=5,K769=6),MOD(INT(J769/1000),10)=1)," A2","")
&amp;IF(AND(NOT(I769),J769=109,OFFSET(program!$B$2,0,disasm!$A769+1)&gt;0,NOT(ISNUMBER(FIND(" A1 "," "&amp;AF769&amp;" "))))," AUTOLABEL","")
&amp;" "</f>
        <v xml:space="preserve"> DATA A1 </v>
      </c>
      <c r="AC769" s="17" t="s">
        <v>159</v>
      </c>
      <c r="AF769" s="12" t="s">
        <v>32</v>
      </c>
    </row>
    <row r="770" spans="1:32" x14ac:dyDescent="0.2">
      <c r="A770" s="1">
        <f t="shared" ca="1" si="232"/>
        <v>3429</v>
      </c>
      <c r="B770" s="2" t="str">
        <f t="shared" ca="1" si="233"/>
        <v>room5.west</v>
      </c>
      <c r="C770" s="3" t="str">
        <f ca="1">_xlfn.TEXTJOIN(" ",FALSE,OFFSET(program!$B$2,0,A770,1,M770))</f>
        <v>0</v>
      </c>
      <c r="D770" s="4" t="str">
        <f ca="1">IF($H770="data",".dat "&amp;Y770,
IF($H770="str",".str "&amp;_xlfn.TEXTJOIN(" ",FALSE,OFFSET(program!$B$2,0,A770+1,1,M770-1)),
IF(O770&lt;&gt;0,"LD"&amp;O770&amp;"  "&amp;CHOOSE(O770,Y770,Z770)&amp;", "&amp;AA770,
$L770&amp;" "&amp;_xlfn.TEXTJOIN(", ",TRUE,$Y770:$AA770)
)))</f>
        <v>.dat start</v>
      </c>
      <c r="E770" s="19" t="b">
        <f t="shared" ca="1" si="234"/>
        <v>1</v>
      </c>
      <c r="F770" s="5" t="str">
        <f t="shared" ca="1" si="235"/>
        <v>room5</v>
      </c>
      <c r="G770" s="5">
        <f t="shared" ca="1" si="236"/>
        <v>3423</v>
      </c>
      <c r="H770" s="5" t="str">
        <f t="shared" si="237"/>
        <v>data</v>
      </c>
      <c r="I770" s="13" t="b">
        <f t="shared" si="238"/>
        <v>1</v>
      </c>
      <c r="J770" s="6">
        <f ca="1">OFFSET(program!$B$2,0,disasm!A770)</f>
        <v>0</v>
      </c>
      <c r="K770" s="7">
        <f t="shared" ca="1" si="239"/>
        <v>0</v>
      </c>
      <c r="L770" s="7" t="e">
        <f t="shared" ca="1" si="240"/>
        <v>#VALUE!</v>
      </c>
      <c r="M770" s="7">
        <f t="shared" si="241"/>
        <v>1</v>
      </c>
      <c r="N770" s="7">
        <f t="shared" si="242"/>
        <v>1</v>
      </c>
      <c r="O770" s="7">
        <f t="shared" si="243"/>
        <v>0</v>
      </c>
      <c r="P770" s="8">
        <f t="shared" si="244"/>
        <v>1</v>
      </c>
      <c r="Q770" s="8" t="str">
        <f t="shared" si="245"/>
        <v/>
      </c>
      <c r="R770" s="8" t="str">
        <f t="shared" si="246"/>
        <v/>
      </c>
      <c r="S770" s="8" t="str">
        <f t="shared" ca="1" si="247"/>
        <v>addr</v>
      </c>
      <c r="T770" s="8" t="str">
        <f t="shared" si="248"/>
        <v/>
      </c>
      <c r="U770" s="8" t="str">
        <f t="shared" si="249"/>
        <v/>
      </c>
      <c r="V770" s="7">
        <f ca="1">IF(P770="","",OFFSET(program!$B$2,0,disasm!$A770+COLUMN()-COLUMN($V770)+IF($I770,0,1)))</f>
        <v>0</v>
      </c>
      <c r="W770" s="7" t="str">
        <f ca="1">IF(Q770="","",OFFSET(program!$B$2,0,disasm!$A770+COLUMN()-COLUMN($V770)+IF($I770,0,1)))</f>
        <v/>
      </c>
      <c r="X770" s="7" t="str">
        <f ca="1">IF(R770="","",OFFSET(program!$B$2,0,disasm!$A770+COLUMN()-COLUMN($V770)+IF($I770,0,1)))</f>
        <v/>
      </c>
      <c r="Y770" s="3" t="str">
        <f t="shared" ca="1" si="250"/>
        <v>start</v>
      </c>
      <c r="Z770" s="3" t="str">
        <f t="shared" si="251"/>
        <v/>
      </c>
      <c r="AA770" s="3" t="str">
        <f t="shared" si="252"/>
        <v/>
      </c>
      <c r="AB770" s="3" t="str">
        <f ca="1">" "
&amp;AF770
&amp;IF(AND(OR(K770=5,K770=6),MOD(INT(J770/1000),10)=1)," A2","")
&amp;IF(AND(NOT(I770),J770=109,OFFSET(program!$B$2,0,disasm!$A770+1)&gt;0,NOT(ISNUMBER(FIND(" A1 "," "&amp;AF770&amp;" "))))," AUTOLABEL","")
&amp;" "</f>
        <v xml:space="preserve"> DATA A1 </v>
      </c>
      <c r="AC770" s="17" t="s">
        <v>161</v>
      </c>
      <c r="AF770" s="12" t="s">
        <v>32</v>
      </c>
    </row>
    <row r="771" spans="1:32" x14ac:dyDescent="0.2">
      <c r="A771" s="1">
        <f t="shared" ref="A771:A834" ca="1" si="253">A770+M770</f>
        <v>3430</v>
      </c>
      <c r="B771" s="2" t="str">
        <f t="shared" ref="B771:B834" ca="1" si="254">$F771
&amp;IF(ISBLANK(AC771),
    IF($A771=$G771,
        "",
        "+"&amp;$A771-$G771
    ),
    "."&amp;AC771
)</f>
        <v>room5.name</v>
      </c>
      <c r="C771" s="3" t="str">
        <f ca="1">_xlfn.TEXTJOIN(" ",FALSE,OFFSET(program!$B$2,0,A771,1,M771))</f>
        <v>6 59 107 91 88 90 90</v>
      </c>
      <c r="D771" s="4" t="str">
        <f ca="1">IF($H771="data",".dat "&amp;Y771,
IF($H771="str",".str "&amp;_xlfn.TEXTJOIN(" ",FALSE,OFFSET(program!$B$2,0,A771+1,1,M771-1)),
IF(O771&lt;&gt;0,"LD"&amp;O771&amp;"  "&amp;CHOOSE(O771,Y771,Z771)&amp;", "&amp;AA771,
$L771&amp;" "&amp;_xlfn.TEXTJOIN(", ",TRUE,$Y771:$AA771)
)))</f>
        <v>.str 59 107 91 88 90 90</v>
      </c>
      <c r="E771" s="19" t="b">
        <f t="shared" ref="E771:E834" ca="1" si="255">IF(G771&lt;&gt;G770,NOT(E770),E770)</f>
        <v>1</v>
      </c>
      <c r="F771" s="5" t="str">
        <f t="shared" ref="F771:F834" ca="1" si="256">IF(ISBLANK($AE771),
    IF(ISNUMBER(FIND(" AUTOLABEL ",AB771)),IF(I771,"data","fun")&amp;A771,F770),
    $AE771
)</f>
        <v>room5</v>
      </c>
      <c r="G771" s="5">
        <f t="shared" ref="G771:G834" ca="1" si="257">IF(AND(ISBLANK($AE771),NOT(ISNUMBER(FIND(" AUTOLABEL ",AB771)))),G770,$A771)</f>
        <v>3423</v>
      </c>
      <c r="H771" s="5" t="str">
        <f t="shared" ref="H771:H834" si="258">IF(ISNUMBER(FIND(" STR "," "&amp;AF771&amp;" ")),"str",
IF(ISNUMBER(FIND(" CODE "," "&amp;AF771&amp;" ")),"code",
IF(ISNUMBER(FIND(" DATA "," "&amp;AF771&amp;" ")),"data",
$H770
)))</f>
        <v>str</v>
      </c>
      <c r="I771" s="13" t="b">
        <f t="shared" ref="I771:I834" si="259">H771&lt;&gt;"code"</f>
        <v>1</v>
      </c>
      <c r="J771" s="6">
        <f ca="1">OFFSET(program!$B$2,0,disasm!A771)</f>
        <v>6</v>
      </c>
      <c r="K771" s="7">
        <f t="shared" ref="K771:K834" ca="1" si="260">MOD($J771,100)</f>
        <v>6</v>
      </c>
      <c r="L771" s="7" t="str">
        <f t="shared" ref="L771:L834" ca="1" si="261">IF(K771=99,"END",CHOOSE(K771,"ADD ","MUL ","IN  ","OUT ","J!=0","J=0 ","CMP&lt;","CMP=","SP+ "))</f>
        <v xml:space="preserve">J=0 </v>
      </c>
      <c r="M771" s="7">
        <f t="shared" ref="M771:M834" ca="1" si="262">IF($H771="data",1,IF($H771="str",$J771+1,N771+1))</f>
        <v>7</v>
      </c>
      <c r="N771" s="7">
        <f t="shared" ref="N771:N834" si="263">IF($I771,1,IFERROR(CHOOSE($K771,3,3,1,1,2,2,3,3,1),0))</f>
        <v>1</v>
      </c>
      <c r="O771" s="7">
        <f t="shared" ref="O771:O834" si="264">IF(I771,0,IF(OR(AND(K771=1,P771=1,V771=0),AND(K771=2,P771=1,V771=1)),2,IF(OR(AND(K771=1,Q771=1,W771=0),AND(K771=2,Q771=1,W771=1)),1,0)))</f>
        <v>0</v>
      </c>
      <c r="P771" s="8">
        <f t="shared" ref="P771:P834" si="265">IF(I771,1,IF($N771&gt;=1,MOD(INT($J771/100),10),""))</f>
        <v>1</v>
      </c>
      <c r="Q771" s="8" t="str">
        <f t="shared" ref="Q771:Q834" si="266">IF($N771&gt;=2,MOD(INT($J771/1000),10),"")</f>
        <v/>
      </c>
      <c r="R771" s="8" t="str">
        <f t="shared" ref="R771:R834" si="267">IF($N771&gt;=3,MOD(INT($J771/10000),10),"")</f>
        <v/>
      </c>
      <c r="S771" s="8" t="str">
        <f t="shared" ref="S771:S834" ca="1" si="268">IF(P771="","",
    IF(ISNUMBER(FIND(" A"&amp;S$1&amp;" ",$AB771)),"addr",
        IF(ISNUMBER(FIND(" C"&amp;S$1&amp;" ",$AB771)),"char",
            CHOOSE(P771+1,"addr","num","num")
        )
    )
)</f>
        <v>num</v>
      </c>
      <c r="T771" s="8" t="str">
        <f t="shared" ref="T771:T834" si="269">IF(Q771="","",
    IF(ISNUMBER(FIND(" A"&amp;T$1&amp;" ",$AB771)),"addr",
        IF(ISNUMBER(FIND(" C"&amp;T$1&amp;" ",$AB771)),"char",
            CHOOSE(Q771+1,"addr","num","num")
        )
    )
)</f>
        <v/>
      </c>
      <c r="U771" s="8" t="str">
        <f t="shared" ref="U771:U834" si="270">IF(R771="","",
    IF(ISNUMBER(FIND(" A"&amp;U$1&amp;" ",$AB771)),"addr",
        IF(ISNUMBER(FIND(" C"&amp;U$1&amp;" ",$AB771)),"char",
            CHOOSE(R771+1,"addr","num","num")
        )
    )
)</f>
        <v/>
      </c>
      <c r="V771" s="7">
        <f ca="1">IF(P771="","",OFFSET(program!$B$2,0,disasm!$A771+COLUMN()-COLUMN($V771)+IF($I771,0,1)))</f>
        <v>6</v>
      </c>
      <c r="W771" s="7" t="str">
        <f ca="1">IF(Q771="","",OFFSET(program!$B$2,0,disasm!$A771+COLUMN()-COLUMN($V771)+IF($I771,0,1)))</f>
        <v/>
      </c>
      <c r="X771" s="7" t="str">
        <f ca="1">IF(R771="","",OFFSET(program!$B$2,0,disasm!$A771+COLUMN()-COLUMN($V771)+IF($I771,0,1)))</f>
        <v/>
      </c>
      <c r="Y771" s="3" t="str">
        <f t="shared" ref="Y771:Y834" ca="1" si="271">IF(P771="","",
  SUBSTITUTE(SUBSTITUTE(
    CHOOSE(1+P771,"[val]","val","[SP+val]"),
    "val",
    IF(S771="char","'"&amp;CHAR(V771)&amp;"'",
      IF(S771="addr",
        INDEX($B:$B,MATCH(V771,$A:$A,1))
          &amp; IF(INDEX($A:$A,MATCH(V771,$A:$A,1)) &lt; V771, ".a"&amp;(V771 - INDEX($A:$A,MATCH(V771,$A:$A,1))),""),
        V771
       )
    )
  ),"+-","-")
)</f>
        <v>6</v>
      </c>
      <c r="Z771" s="3" t="str">
        <f t="shared" ref="Z771:Z834" si="272">IF(Q771="","",
  SUBSTITUTE(SUBSTITUTE(
    CHOOSE(1+Q771,"[val]","val","[SP+val]"),
    "val",
    IF(T771="char","'"&amp;CHAR(W771)&amp;"'",
      IF(T771="addr",
        INDEX($B:$B,MATCH(W771,$A:$A,1))
          &amp; IF(INDEX($A:$A,MATCH(W771,$A:$A,1)) &lt; W771, ".a"&amp;(W771 - INDEX($A:$A,MATCH(W771,$A:$A,1))),""),
        W771
       )
    )
  ),"+-","-")
)</f>
        <v/>
      </c>
      <c r="AA771" s="3" t="str">
        <f t="shared" ref="AA771:AA834" si="273">IF(R771="","",
  SUBSTITUTE(SUBSTITUTE(
    CHOOSE(1+R771,"[val]","val","[SP+val]"),
    "val",
    IF(U771="char","'"&amp;CHAR(X771)&amp;"'",
      IF(U771="addr",
        INDEX($B:$B,MATCH(X771,$A:$A,1))
          &amp; IF(INDEX($A:$A,MATCH(X771,$A:$A,1)) &lt; X771, ".a"&amp;(X771 - INDEX($A:$A,MATCH(X771,$A:$A,1))),""),
        X771
       )
    )
  ),"+-","-")
)</f>
        <v/>
      </c>
      <c r="AB771" s="3" t="str">
        <f ca="1">" "
&amp;AF771
&amp;IF(AND(OR(K771=5,K771=6),MOD(INT(J771/1000),10)=1)," A2","")
&amp;IF(AND(NOT(I771),J771=109,OFFSET(program!$B$2,0,disasm!$A771+1)&gt;0,NOT(ISNUMBER(FIND(" A1 "," "&amp;AF771&amp;" "))))," AUTOLABEL","")
&amp;" "</f>
        <v xml:space="preserve"> STR </v>
      </c>
      <c r="AC771" s="17" t="s">
        <v>62</v>
      </c>
      <c r="AD771" s="17" t="s">
        <v>123</v>
      </c>
      <c r="AF771" s="12" t="s">
        <v>30</v>
      </c>
    </row>
    <row r="772" spans="1:32" x14ac:dyDescent="0.2">
      <c r="A772" s="1">
        <f t="shared" ca="1" si="253"/>
        <v>3437</v>
      </c>
      <c r="B772" s="2" t="str">
        <f t="shared" ca="1" si="254"/>
        <v>room5.desc</v>
      </c>
      <c r="C772" s="3" t="str">
        <f ca="1">_xlfn.TEXTJOIN(" ",FALSE,OFFSET(program!$B$2,0,A772,1,M772))</f>
        <v>40 38 70 68 58 -12 66 56 -15 68 55 51 -19 47 44 44 50 54 44 58 56 -28 54 39 38 45 -33 50 44 -36 35 27 47 29 -41 38 36 43 24 36 -33</v>
      </c>
      <c r="D772" s="4" t="str">
        <f ca="1">IF($H772="data",".dat "&amp;Y772,
IF($H772="str",".str "&amp;_xlfn.TEXTJOIN(" ",FALSE,OFFSET(program!$B$2,0,A772+1,1,M772-1)),
IF(O772&lt;&gt;0,"LD"&amp;O772&amp;"  "&amp;CHOOSE(O772,Y772,Z772)&amp;", "&amp;AA772,
$L772&amp;" "&amp;_xlfn.TEXTJOIN(", ",TRUE,$Y772:$AA772)
)))</f>
        <v>.str 38 70 68 58 -12 66 56 -15 68 55 51 -19 47 44 44 50 54 44 58 56 -28 54 39 38 45 -33 50 44 -36 35 27 47 29 -41 38 36 43 24 36 -33</v>
      </c>
      <c r="E772" s="19" t="b">
        <f t="shared" ca="1" si="255"/>
        <v>1</v>
      </c>
      <c r="F772" s="5" t="str">
        <f t="shared" ca="1" si="256"/>
        <v>room5</v>
      </c>
      <c r="G772" s="5">
        <f t="shared" ca="1" si="257"/>
        <v>3423</v>
      </c>
      <c r="H772" s="5" t="str">
        <f t="shared" si="258"/>
        <v>str</v>
      </c>
      <c r="I772" s="13" t="b">
        <f t="shared" si="259"/>
        <v>1</v>
      </c>
      <c r="J772" s="6">
        <f ca="1">OFFSET(program!$B$2,0,disasm!A772)</f>
        <v>40</v>
      </c>
      <c r="K772" s="7">
        <f t="shared" ca="1" si="260"/>
        <v>40</v>
      </c>
      <c r="L772" s="7" t="e">
        <f t="shared" ca="1" si="261"/>
        <v>#VALUE!</v>
      </c>
      <c r="M772" s="7">
        <f t="shared" ca="1" si="262"/>
        <v>41</v>
      </c>
      <c r="N772" s="7">
        <f t="shared" si="263"/>
        <v>1</v>
      </c>
      <c r="O772" s="7">
        <f t="shared" si="264"/>
        <v>0</v>
      </c>
      <c r="P772" s="8">
        <f t="shared" si="265"/>
        <v>1</v>
      </c>
      <c r="Q772" s="8" t="str">
        <f t="shared" si="266"/>
        <v/>
      </c>
      <c r="R772" s="8" t="str">
        <f t="shared" si="267"/>
        <v/>
      </c>
      <c r="S772" s="8" t="str">
        <f t="shared" ca="1" si="268"/>
        <v>num</v>
      </c>
      <c r="T772" s="8" t="str">
        <f t="shared" si="269"/>
        <v/>
      </c>
      <c r="U772" s="8" t="str">
        <f t="shared" si="270"/>
        <v/>
      </c>
      <c r="V772" s="7">
        <f ca="1">IF(P772="","",OFFSET(program!$B$2,0,disasm!$A772+COLUMN()-COLUMN($V772)+IF($I772,0,1)))</f>
        <v>40</v>
      </c>
      <c r="W772" s="7" t="str">
        <f ca="1">IF(Q772="","",OFFSET(program!$B$2,0,disasm!$A772+COLUMN()-COLUMN($V772)+IF($I772,0,1)))</f>
        <v/>
      </c>
      <c r="X772" s="7" t="str">
        <f ca="1">IF(R772="","",OFFSET(program!$B$2,0,disasm!$A772+COLUMN()-COLUMN($V772)+IF($I772,0,1)))</f>
        <v/>
      </c>
      <c r="Y772" s="3" t="str">
        <f t="shared" ca="1" si="271"/>
        <v>40</v>
      </c>
      <c r="Z772" s="3" t="str">
        <f t="shared" si="272"/>
        <v/>
      </c>
      <c r="AA772" s="3" t="str">
        <f t="shared" si="273"/>
        <v/>
      </c>
      <c r="AB772" s="3" t="str">
        <f ca="1">" "
&amp;AF772
&amp;IF(AND(OR(K772=5,K772=6),MOD(INT(J772/1000),10)=1)," A2","")
&amp;IF(AND(NOT(I772),J772=109,OFFSET(program!$B$2,0,disasm!$A772+1)&gt;0,NOT(ISNUMBER(FIND(" A1 "," "&amp;AF772&amp;" "))))," AUTOLABEL","")
&amp;" "</f>
        <v xml:space="preserve"> STR </v>
      </c>
      <c r="AC772" s="17" t="s">
        <v>63</v>
      </c>
      <c r="AD772" s="17" t="s">
        <v>124</v>
      </c>
      <c r="AF772" s="15" t="s">
        <v>30</v>
      </c>
    </row>
    <row r="773" spans="1:32" x14ac:dyDescent="0.2">
      <c r="A773" s="1">
        <f t="shared" ca="1" si="253"/>
        <v>3478</v>
      </c>
      <c r="B773" s="2" t="str">
        <f t="shared" si="254"/>
        <v>room6.pname</v>
      </c>
      <c r="C773" s="3" t="str">
        <f ca="1">_xlfn.TEXTJOIN(" ",FALSE,OFFSET(program!$B$2,0,A773,1,M773))</f>
        <v>3485</v>
      </c>
      <c r="D773" s="4" t="str">
        <f ca="1">IF($H773="data",".dat "&amp;Y773,
IF($H773="str",".str "&amp;_xlfn.TEXTJOIN(" ",FALSE,OFFSET(program!$B$2,0,A773+1,1,M773-1)),
IF(O773&lt;&gt;0,"LD"&amp;O773&amp;"  "&amp;CHOOSE(O773,Y773,Z773)&amp;", "&amp;AA773,
$L773&amp;" "&amp;_xlfn.TEXTJOIN(", ",TRUE,$Y773:$AA773)
)))</f>
        <v>.dat room6.name</v>
      </c>
      <c r="E773" s="19" t="b">
        <f t="shared" ca="1" si="255"/>
        <v>0</v>
      </c>
      <c r="F773" s="5" t="str">
        <f t="shared" si="256"/>
        <v>room6</v>
      </c>
      <c r="G773" s="5">
        <f t="shared" ca="1" si="257"/>
        <v>3478</v>
      </c>
      <c r="H773" s="5" t="str">
        <f t="shared" si="258"/>
        <v>data</v>
      </c>
      <c r="I773" s="13" t="b">
        <f t="shared" si="259"/>
        <v>1</v>
      </c>
      <c r="J773" s="6">
        <f ca="1">OFFSET(program!$B$2,0,disasm!A773)</f>
        <v>3485</v>
      </c>
      <c r="K773" s="7">
        <f t="shared" ca="1" si="260"/>
        <v>85</v>
      </c>
      <c r="L773" s="7" t="e">
        <f t="shared" ca="1" si="261"/>
        <v>#VALUE!</v>
      </c>
      <c r="M773" s="7">
        <f t="shared" si="262"/>
        <v>1</v>
      </c>
      <c r="N773" s="7">
        <f t="shared" si="263"/>
        <v>1</v>
      </c>
      <c r="O773" s="7">
        <f t="shared" si="264"/>
        <v>0</v>
      </c>
      <c r="P773" s="8">
        <f t="shared" si="265"/>
        <v>1</v>
      </c>
      <c r="Q773" s="8" t="str">
        <f t="shared" si="266"/>
        <v/>
      </c>
      <c r="R773" s="8" t="str">
        <f t="shared" si="267"/>
        <v/>
      </c>
      <c r="S773" s="8" t="str">
        <f t="shared" ca="1" si="268"/>
        <v>addr</v>
      </c>
      <c r="T773" s="8" t="str">
        <f t="shared" si="269"/>
        <v/>
      </c>
      <c r="U773" s="8" t="str">
        <f t="shared" si="270"/>
        <v/>
      </c>
      <c r="V773" s="7">
        <f ca="1">IF(P773="","",OFFSET(program!$B$2,0,disasm!$A773+COLUMN()-COLUMN($V773)+IF($I773,0,1)))</f>
        <v>3485</v>
      </c>
      <c r="W773" s="7" t="str">
        <f ca="1">IF(Q773="","",OFFSET(program!$B$2,0,disasm!$A773+COLUMN()-COLUMN($V773)+IF($I773,0,1)))</f>
        <v/>
      </c>
      <c r="X773" s="7" t="str">
        <f ca="1">IF(R773="","",OFFSET(program!$B$2,0,disasm!$A773+COLUMN()-COLUMN($V773)+IF($I773,0,1)))</f>
        <v/>
      </c>
      <c r="Y773" s="3" t="str">
        <f t="shared" ca="1" si="271"/>
        <v>room6.name</v>
      </c>
      <c r="Z773" s="3" t="str">
        <f t="shared" si="272"/>
        <v/>
      </c>
      <c r="AA773" s="3" t="str">
        <f t="shared" si="273"/>
        <v/>
      </c>
      <c r="AB773" s="3" t="str">
        <f ca="1">" "
&amp;AF773
&amp;IF(AND(OR(K773=5,K773=6),MOD(INT(J773/1000),10)=1)," A2","")
&amp;IF(AND(NOT(I773),J773=109,OFFSET(program!$B$2,0,disasm!$A773+1)&gt;0,NOT(ISNUMBER(FIND(" A1 "," "&amp;AF773&amp;" "))))," AUTOLABEL","")
&amp;" "</f>
        <v xml:space="preserve"> DATA A1 </v>
      </c>
      <c r="AC773" s="17" t="s">
        <v>59</v>
      </c>
      <c r="AE773" s="12" t="s">
        <v>68</v>
      </c>
      <c r="AF773" s="12" t="s">
        <v>32</v>
      </c>
    </row>
    <row r="774" spans="1:32" x14ac:dyDescent="0.2">
      <c r="A774" s="1">
        <f t="shared" ca="1" si="253"/>
        <v>3479</v>
      </c>
      <c r="B774" s="2" t="str">
        <f t="shared" ca="1" si="254"/>
        <v>room6.pdesc</v>
      </c>
      <c r="C774" s="3" t="str">
        <f ca="1">_xlfn.TEXTJOIN(" ",FALSE,OFFSET(program!$B$2,0,A774,1,M774))</f>
        <v>3494</v>
      </c>
      <c r="D774" s="4" t="str">
        <f ca="1">IF($H774="data",".dat "&amp;Y774,
IF($H774="str",".str "&amp;_xlfn.TEXTJOIN(" ",FALSE,OFFSET(program!$B$2,0,A774+1,1,M774-1)),
IF(O774&lt;&gt;0,"LD"&amp;O774&amp;"  "&amp;CHOOSE(O774,Y774,Z774)&amp;", "&amp;AA774,
$L774&amp;" "&amp;_xlfn.TEXTJOIN(", ",TRUE,$Y774:$AA774)
)))</f>
        <v>.dat room6.desc</v>
      </c>
      <c r="E774" s="19" t="b">
        <f t="shared" ca="1" si="255"/>
        <v>0</v>
      </c>
      <c r="F774" s="5" t="str">
        <f t="shared" ca="1" si="256"/>
        <v>room6</v>
      </c>
      <c r="G774" s="5">
        <f t="shared" ca="1" si="257"/>
        <v>3478</v>
      </c>
      <c r="H774" s="5" t="str">
        <f t="shared" si="258"/>
        <v>data</v>
      </c>
      <c r="I774" s="13" t="b">
        <f t="shared" si="259"/>
        <v>1</v>
      </c>
      <c r="J774" s="6">
        <f ca="1">OFFSET(program!$B$2,0,disasm!A774)</f>
        <v>3494</v>
      </c>
      <c r="K774" s="7">
        <f t="shared" ca="1" si="260"/>
        <v>94</v>
      </c>
      <c r="L774" s="7" t="e">
        <f t="shared" ca="1" si="261"/>
        <v>#VALUE!</v>
      </c>
      <c r="M774" s="7">
        <f t="shared" si="262"/>
        <v>1</v>
      </c>
      <c r="N774" s="7">
        <f t="shared" si="263"/>
        <v>1</v>
      </c>
      <c r="O774" s="7">
        <f t="shared" si="264"/>
        <v>0</v>
      </c>
      <c r="P774" s="8">
        <f t="shared" si="265"/>
        <v>1</v>
      </c>
      <c r="Q774" s="8" t="str">
        <f t="shared" si="266"/>
        <v/>
      </c>
      <c r="R774" s="8" t="str">
        <f t="shared" si="267"/>
        <v/>
      </c>
      <c r="S774" s="8" t="str">
        <f t="shared" ca="1" si="268"/>
        <v>addr</v>
      </c>
      <c r="T774" s="8" t="str">
        <f t="shared" si="269"/>
        <v/>
      </c>
      <c r="U774" s="8" t="str">
        <f t="shared" si="270"/>
        <v/>
      </c>
      <c r="V774" s="7">
        <f ca="1">IF(P774="","",OFFSET(program!$B$2,0,disasm!$A774+COLUMN()-COLUMN($V774)+IF($I774,0,1)))</f>
        <v>3494</v>
      </c>
      <c r="W774" s="7" t="str">
        <f ca="1">IF(Q774="","",OFFSET(program!$B$2,0,disasm!$A774+COLUMN()-COLUMN($V774)+IF($I774,0,1)))</f>
        <v/>
      </c>
      <c r="X774" s="7" t="str">
        <f ca="1">IF(R774="","",OFFSET(program!$B$2,0,disasm!$A774+COLUMN()-COLUMN($V774)+IF($I774,0,1)))</f>
        <v/>
      </c>
      <c r="Y774" s="3" t="str">
        <f t="shared" ca="1" si="271"/>
        <v>room6.desc</v>
      </c>
      <c r="Z774" s="3" t="str">
        <f t="shared" si="272"/>
        <v/>
      </c>
      <c r="AA774" s="3" t="str">
        <f t="shared" si="273"/>
        <v/>
      </c>
      <c r="AB774" s="3" t="str">
        <f ca="1">" "
&amp;AF774
&amp;IF(AND(OR(K774=5,K774=6),MOD(INT(J774/1000),10)=1)," A2","")
&amp;IF(AND(NOT(I774),J774=109,OFFSET(program!$B$2,0,disasm!$A774+1)&gt;0,NOT(ISNUMBER(FIND(" A1 "," "&amp;AF774&amp;" "))))," AUTOLABEL","")
&amp;" "</f>
        <v xml:space="preserve"> DATA A1 </v>
      </c>
      <c r="AC774" s="17" t="s">
        <v>60</v>
      </c>
      <c r="AF774" s="12" t="s">
        <v>32</v>
      </c>
    </row>
    <row r="775" spans="1:32" x14ac:dyDescent="0.2">
      <c r="A775" s="1">
        <f t="shared" ca="1" si="253"/>
        <v>3480</v>
      </c>
      <c r="B775" s="2" t="str">
        <f t="shared" ca="1" si="254"/>
        <v>room6.func</v>
      </c>
      <c r="C775" s="3" t="str">
        <f ca="1">_xlfn.TEXTJOIN(" ",FALSE,OFFSET(program!$B$2,0,A775,1,M775))</f>
        <v>0</v>
      </c>
      <c r="D775" s="4" t="str">
        <f ca="1">IF($H775="data",".dat "&amp;Y775,
IF($H775="str",".str "&amp;_xlfn.TEXTJOIN(" ",FALSE,OFFSET(program!$B$2,0,A775+1,1,M775-1)),
IF(O775&lt;&gt;0,"LD"&amp;O775&amp;"  "&amp;CHOOSE(O775,Y775,Z775)&amp;", "&amp;AA775,
$L775&amp;" "&amp;_xlfn.TEXTJOIN(", ",TRUE,$Y775:$AA775)
)))</f>
        <v>.dat start</v>
      </c>
      <c r="E775" s="19" t="b">
        <f t="shared" ca="1" si="255"/>
        <v>0</v>
      </c>
      <c r="F775" s="5" t="str">
        <f t="shared" ca="1" si="256"/>
        <v>room6</v>
      </c>
      <c r="G775" s="5">
        <f t="shared" ca="1" si="257"/>
        <v>3478</v>
      </c>
      <c r="H775" s="5" t="str">
        <f t="shared" si="258"/>
        <v>data</v>
      </c>
      <c r="I775" s="13" t="b">
        <f t="shared" si="259"/>
        <v>1</v>
      </c>
      <c r="J775" s="6">
        <f ca="1">OFFSET(program!$B$2,0,disasm!A775)</f>
        <v>0</v>
      </c>
      <c r="K775" s="7">
        <f t="shared" ca="1" si="260"/>
        <v>0</v>
      </c>
      <c r="L775" s="7" t="e">
        <f t="shared" ca="1" si="261"/>
        <v>#VALUE!</v>
      </c>
      <c r="M775" s="7">
        <f t="shared" si="262"/>
        <v>1</v>
      </c>
      <c r="N775" s="7">
        <f t="shared" si="263"/>
        <v>1</v>
      </c>
      <c r="O775" s="7">
        <f t="shared" si="264"/>
        <v>0</v>
      </c>
      <c r="P775" s="8">
        <f t="shared" si="265"/>
        <v>1</v>
      </c>
      <c r="Q775" s="8" t="str">
        <f t="shared" si="266"/>
        <v/>
      </c>
      <c r="R775" s="8" t="str">
        <f t="shared" si="267"/>
        <v/>
      </c>
      <c r="S775" s="8" t="str">
        <f t="shared" ca="1" si="268"/>
        <v>addr</v>
      </c>
      <c r="T775" s="8" t="str">
        <f t="shared" si="269"/>
        <v/>
      </c>
      <c r="U775" s="8" t="str">
        <f t="shared" si="270"/>
        <v/>
      </c>
      <c r="V775" s="7">
        <f ca="1">IF(P775="","",OFFSET(program!$B$2,0,disasm!$A775+COLUMN()-COLUMN($V775)+IF($I775,0,1)))</f>
        <v>0</v>
      </c>
      <c r="W775" s="7" t="str">
        <f ca="1">IF(Q775="","",OFFSET(program!$B$2,0,disasm!$A775+COLUMN()-COLUMN($V775)+IF($I775,0,1)))</f>
        <v/>
      </c>
      <c r="X775" s="7" t="str">
        <f ca="1">IF(R775="","",OFFSET(program!$B$2,0,disasm!$A775+COLUMN()-COLUMN($V775)+IF($I775,0,1)))</f>
        <v/>
      </c>
      <c r="Y775" s="3" t="str">
        <f t="shared" ca="1" si="271"/>
        <v>start</v>
      </c>
      <c r="Z775" s="3" t="str">
        <f t="shared" si="272"/>
        <v/>
      </c>
      <c r="AA775" s="3" t="str">
        <f t="shared" si="273"/>
        <v/>
      </c>
      <c r="AB775" s="3" t="str">
        <f ca="1">" "
&amp;AF775
&amp;IF(AND(OR(K775=5,K775=6),MOD(INT(J775/1000),10)=1)," A2","")
&amp;IF(AND(NOT(I775),J775=109,OFFSET(program!$B$2,0,disasm!$A775+1)&gt;0,NOT(ISNUMBER(FIND(" A1 "," "&amp;AF775&amp;" "))))," AUTOLABEL","")
&amp;" "</f>
        <v xml:space="preserve"> DATA A1 </v>
      </c>
      <c r="AC775" s="17" t="s">
        <v>242</v>
      </c>
      <c r="AF775" s="12" t="s">
        <v>32</v>
      </c>
    </row>
    <row r="776" spans="1:32" x14ac:dyDescent="0.2">
      <c r="A776" s="1">
        <f t="shared" ca="1" si="253"/>
        <v>3481</v>
      </c>
      <c r="B776" s="2" t="str">
        <f t="shared" ca="1" si="254"/>
        <v>room6.north</v>
      </c>
      <c r="C776" s="3" t="str">
        <f ca="1">_xlfn.TEXTJOIN(" ",FALSE,OFFSET(program!$B$2,0,A776,1,M776))</f>
        <v>3124</v>
      </c>
      <c r="D776" s="4" t="str">
        <f ca="1">IF($H776="data",".dat "&amp;Y776,
IF($H776="str",".str "&amp;_xlfn.TEXTJOIN(" ",FALSE,OFFSET(program!$B$2,0,A776+1,1,M776-1)),
IF(O776&lt;&gt;0,"LD"&amp;O776&amp;"  "&amp;CHOOSE(O776,Y776,Z776)&amp;", "&amp;AA776,
$L776&amp;" "&amp;_xlfn.TEXTJOIN(", ",TRUE,$Y776:$AA776)
)))</f>
        <v>.dat room1.pname</v>
      </c>
      <c r="E776" s="19" t="b">
        <f t="shared" ca="1" si="255"/>
        <v>0</v>
      </c>
      <c r="F776" s="5" t="str">
        <f t="shared" ca="1" si="256"/>
        <v>room6</v>
      </c>
      <c r="G776" s="5">
        <f t="shared" ca="1" si="257"/>
        <v>3478</v>
      </c>
      <c r="H776" s="5" t="str">
        <f t="shared" si="258"/>
        <v>data</v>
      </c>
      <c r="I776" s="13" t="b">
        <f t="shared" si="259"/>
        <v>1</v>
      </c>
      <c r="J776" s="6">
        <f ca="1">OFFSET(program!$B$2,0,disasm!A776)</f>
        <v>3124</v>
      </c>
      <c r="K776" s="7">
        <f t="shared" ca="1" si="260"/>
        <v>24</v>
      </c>
      <c r="L776" s="7" t="e">
        <f t="shared" ca="1" si="261"/>
        <v>#VALUE!</v>
      </c>
      <c r="M776" s="7">
        <f t="shared" si="262"/>
        <v>1</v>
      </c>
      <c r="N776" s="7">
        <f t="shared" si="263"/>
        <v>1</v>
      </c>
      <c r="O776" s="7">
        <f t="shared" si="264"/>
        <v>0</v>
      </c>
      <c r="P776" s="8">
        <f t="shared" si="265"/>
        <v>1</v>
      </c>
      <c r="Q776" s="8" t="str">
        <f t="shared" si="266"/>
        <v/>
      </c>
      <c r="R776" s="8" t="str">
        <f t="shared" si="267"/>
        <v/>
      </c>
      <c r="S776" s="8" t="str">
        <f t="shared" ca="1" si="268"/>
        <v>addr</v>
      </c>
      <c r="T776" s="8" t="str">
        <f t="shared" si="269"/>
        <v/>
      </c>
      <c r="U776" s="8" t="str">
        <f t="shared" si="270"/>
        <v/>
      </c>
      <c r="V776" s="7">
        <f ca="1">IF(P776="","",OFFSET(program!$B$2,0,disasm!$A776+COLUMN()-COLUMN($V776)+IF($I776,0,1)))</f>
        <v>3124</v>
      </c>
      <c r="W776" s="7" t="str">
        <f ca="1">IF(Q776="","",OFFSET(program!$B$2,0,disasm!$A776+COLUMN()-COLUMN($V776)+IF($I776,0,1)))</f>
        <v/>
      </c>
      <c r="X776" s="7" t="str">
        <f ca="1">IF(R776="","",OFFSET(program!$B$2,0,disasm!$A776+COLUMN()-COLUMN($V776)+IF($I776,0,1)))</f>
        <v/>
      </c>
      <c r="Y776" s="3" t="str">
        <f t="shared" ca="1" si="271"/>
        <v>room1.pname</v>
      </c>
      <c r="Z776" s="3" t="str">
        <f t="shared" si="272"/>
        <v/>
      </c>
      <c r="AA776" s="3" t="str">
        <f t="shared" si="273"/>
        <v/>
      </c>
      <c r="AB776" s="3" t="str">
        <f ca="1">" "
&amp;AF776
&amp;IF(AND(OR(K776=5,K776=6),MOD(INT(J776/1000),10)=1)," A2","")
&amp;IF(AND(NOT(I776),J776=109,OFFSET(program!$B$2,0,disasm!$A776+1)&gt;0,NOT(ISNUMBER(FIND(" A1 "," "&amp;AF776&amp;" "))))," AUTOLABEL","")
&amp;" "</f>
        <v xml:space="preserve"> DATA A1 </v>
      </c>
      <c r="AC776" s="17" t="s">
        <v>158</v>
      </c>
      <c r="AF776" s="12" t="s">
        <v>32</v>
      </c>
    </row>
    <row r="777" spans="1:32" x14ac:dyDescent="0.2">
      <c r="A777" s="1">
        <f t="shared" ca="1" si="253"/>
        <v>3482</v>
      </c>
      <c r="B777" s="2" t="str">
        <f t="shared" ca="1" si="254"/>
        <v>room6.east</v>
      </c>
      <c r="C777" s="3" t="str">
        <f ca="1">_xlfn.TEXTJOIN(" ",FALSE,OFFSET(program!$B$2,0,A777,1,M777))</f>
        <v>3567</v>
      </c>
      <c r="D777" s="4" t="str">
        <f ca="1">IF($H777="data",".dat "&amp;Y777,
IF($H777="str",".str "&amp;_xlfn.TEXTJOIN(" ",FALSE,OFFSET(program!$B$2,0,A777+1,1,M777-1)),
IF(O777&lt;&gt;0,"LD"&amp;O777&amp;"  "&amp;CHOOSE(O777,Y777,Z777)&amp;", "&amp;AA777,
$L777&amp;" "&amp;_xlfn.TEXTJOIN(", ",TRUE,$Y777:$AA777)
)))</f>
        <v>.dat room7.pname</v>
      </c>
      <c r="E777" s="19" t="b">
        <f t="shared" ca="1" si="255"/>
        <v>0</v>
      </c>
      <c r="F777" s="5" t="str">
        <f t="shared" ca="1" si="256"/>
        <v>room6</v>
      </c>
      <c r="G777" s="5">
        <f t="shared" ca="1" si="257"/>
        <v>3478</v>
      </c>
      <c r="H777" s="5" t="str">
        <f t="shared" si="258"/>
        <v>data</v>
      </c>
      <c r="I777" s="13" t="b">
        <f t="shared" si="259"/>
        <v>1</v>
      </c>
      <c r="J777" s="6">
        <f ca="1">OFFSET(program!$B$2,0,disasm!A777)</f>
        <v>3567</v>
      </c>
      <c r="K777" s="7">
        <f t="shared" ca="1" si="260"/>
        <v>67</v>
      </c>
      <c r="L777" s="7" t="e">
        <f t="shared" ca="1" si="261"/>
        <v>#VALUE!</v>
      </c>
      <c r="M777" s="7">
        <f t="shared" si="262"/>
        <v>1</v>
      </c>
      <c r="N777" s="7">
        <f t="shared" si="263"/>
        <v>1</v>
      </c>
      <c r="O777" s="7">
        <f t="shared" si="264"/>
        <v>0</v>
      </c>
      <c r="P777" s="8">
        <f t="shared" si="265"/>
        <v>1</v>
      </c>
      <c r="Q777" s="8" t="str">
        <f t="shared" si="266"/>
        <v/>
      </c>
      <c r="R777" s="8" t="str">
        <f t="shared" si="267"/>
        <v/>
      </c>
      <c r="S777" s="8" t="str">
        <f t="shared" ca="1" si="268"/>
        <v>addr</v>
      </c>
      <c r="T777" s="8" t="str">
        <f t="shared" si="269"/>
        <v/>
      </c>
      <c r="U777" s="8" t="str">
        <f t="shared" si="270"/>
        <v/>
      </c>
      <c r="V777" s="7">
        <f ca="1">IF(P777="","",OFFSET(program!$B$2,0,disasm!$A777+COLUMN()-COLUMN($V777)+IF($I777,0,1)))</f>
        <v>3567</v>
      </c>
      <c r="W777" s="7" t="str">
        <f ca="1">IF(Q777="","",OFFSET(program!$B$2,0,disasm!$A777+COLUMN()-COLUMN($V777)+IF($I777,0,1)))</f>
        <v/>
      </c>
      <c r="X777" s="7" t="str">
        <f ca="1">IF(R777="","",OFFSET(program!$B$2,0,disasm!$A777+COLUMN()-COLUMN($V777)+IF($I777,0,1)))</f>
        <v/>
      </c>
      <c r="Y777" s="3" t="str">
        <f t="shared" ca="1" si="271"/>
        <v>room7.pname</v>
      </c>
      <c r="Z777" s="3" t="str">
        <f t="shared" si="272"/>
        <v/>
      </c>
      <c r="AA777" s="3" t="str">
        <f t="shared" si="273"/>
        <v/>
      </c>
      <c r="AB777" s="3" t="str">
        <f ca="1">" "
&amp;AF777
&amp;IF(AND(OR(K777=5,K777=6),MOD(INT(J777/1000),10)=1)," A2","")
&amp;IF(AND(NOT(I777),J777=109,OFFSET(program!$B$2,0,disasm!$A777+1)&gt;0,NOT(ISNUMBER(FIND(" A1 "," "&amp;AF777&amp;" "))))," AUTOLABEL","")
&amp;" "</f>
        <v xml:space="preserve"> DATA A1 </v>
      </c>
      <c r="AC777" s="17" t="s">
        <v>156</v>
      </c>
      <c r="AF777" s="12" t="s">
        <v>32</v>
      </c>
    </row>
    <row r="778" spans="1:32" x14ac:dyDescent="0.2">
      <c r="A778" s="1">
        <f t="shared" ca="1" si="253"/>
        <v>3483</v>
      </c>
      <c r="B778" s="2" t="str">
        <f t="shared" ca="1" si="254"/>
        <v>room6.south</v>
      </c>
      <c r="C778" s="3" t="str">
        <f ca="1">_xlfn.TEXTJOIN(" ",FALSE,OFFSET(program!$B$2,0,A778,1,M778))</f>
        <v>0</v>
      </c>
      <c r="D778" s="4" t="str">
        <f ca="1">IF($H778="data",".dat "&amp;Y778,
IF($H778="str",".str "&amp;_xlfn.TEXTJOIN(" ",FALSE,OFFSET(program!$B$2,0,A778+1,1,M778-1)),
IF(O778&lt;&gt;0,"LD"&amp;O778&amp;"  "&amp;CHOOSE(O778,Y778,Z778)&amp;", "&amp;AA778,
$L778&amp;" "&amp;_xlfn.TEXTJOIN(", ",TRUE,$Y778:$AA778)
)))</f>
        <v>.dat start</v>
      </c>
      <c r="E778" s="19" t="b">
        <f t="shared" ca="1" si="255"/>
        <v>0</v>
      </c>
      <c r="F778" s="5" t="str">
        <f t="shared" ca="1" si="256"/>
        <v>room6</v>
      </c>
      <c r="G778" s="5">
        <f t="shared" ca="1" si="257"/>
        <v>3478</v>
      </c>
      <c r="H778" s="5" t="str">
        <f t="shared" si="258"/>
        <v>data</v>
      </c>
      <c r="I778" s="13" t="b">
        <f t="shared" si="259"/>
        <v>1</v>
      </c>
      <c r="J778" s="6">
        <f ca="1">OFFSET(program!$B$2,0,disasm!A778)</f>
        <v>0</v>
      </c>
      <c r="K778" s="7">
        <f t="shared" ca="1" si="260"/>
        <v>0</v>
      </c>
      <c r="L778" s="7" t="e">
        <f t="shared" ca="1" si="261"/>
        <v>#VALUE!</v>
      </c>
      <c r="M778" s="7">
        <f t="shared" si="262"/>
        <v>1</v>
      </c>
      <c r="N778" s="7">
        <f t="shared" si="263"/>
        <v>1</v>
      </c>
      <c r="O778" s="7">
        <f t="shared" si="264"/>
        <v>0</v>
      </c>
      <c r="P778" s="8">
        <f t="shared" si="265"/>
        <v>1</v>
      </c>
      <c r="Q778" s="8" t="str">
        <f t="shared" si="266"/>
        <v/>
      </c>
      <c r="R778" s="8" t="str">
        <f t="shared" si="267"/>
        <v/>
      </c>
      <c r="S778" s="8" t="str">
        <f t="shared" ca="1" si="268"/>
        <v>addr</v>
      </c>
      <c r="T778" s="8" t="str">
        <f t="shared" si="269"/>
        <v/>
      </c>
      <c r="U778" s="8" t="str">
        <f t="shared" si="270"/>
        <v/>
      </c>
      <c r="V778" s="7">
        <f ca="1">IF(P778="","",OFFSET(program!$B$2,0,disasm!$A778+COLUMN()-COLUMN($V778)+IF($I778,0,1)))</f>
        <v>0</v>
      </c>
      <c r="W778" s="7" t="str">
        <f ca="1">IF(Q778="","",OFFSET(program!$B$2,0,disasm!$A778+COLUMN()-COLUMN($V778)+IF($I778,0,1)))</f>
        <v/>
      </c>
      <c r="X778" s="7" t="str">
        <f ca="1">IF(R778="","",OFFSET(program!$B$2,0,disasm!$A778+COLUMN()-COLUMN($V778)+IF($I778,0,1)))</f>
        <v/>
      </c>
      <c r="Y778" s="3" t="str">
        <f t="shared" ca="1" si="271"/>
        <v>start</v>
      </c>
      <c r="Z778" s="3" t="str">
        <f t="shared" si="272"/>
        <v/>
      </c>
      <c r="AA778" s="3" t="str">
        <f t="shared" si="273"/>
        <v/>
      </c>
      <c r="AB778" s="3" t="str">
        <f ca="1">" "
&amp;AF778
&amp;IF(AND(OR(K778=5,K778=6),MOD(INT(J778/1000),10)=1)," A2","")
&amp;IF(AND(NOT(I778),J778=109,OFFSET(program!$B$2,0,disasm!$A778+1)&gt;0,NOT(ISNUMBER(FIND(" A1 "," "&amp;AF778&amp;" "))))," AUTOLABEL","")
&amp;" "</f>
        <v xml:space="preserve"> DATA A1 </v>
      </c>
      <c r="AC778" s="17" t="s">
        <v>159</v>
      </c>
      <c r="AF778" s="12" t="s">
        <v>32</v>
      </c>
    </row>
    <row r="779" spans="1:32" x14ac:dyDescent="0.2">
      <c r="A779" s="1">
        <f t="shared" ca="1" si="253"/>
        <v>3484</v>
      </c>
      <c r="B779" s="2" t="str">
        <f t="shared" ca="1" si="254"/>
        <v>room6.west</v>
      </c>
      <c r="C779" s="3" t="str">
        <f ca="1">_xlfn.TEXTJOIN(" ",FALSE,OFFSET(program!$B$2,0,A779,1,M779))</f>
        <v>4243</v>
      </c>
      <c r="D779" s="4" t="str">
        <f ca="1">IF($H779="data",".dat "&amp;Y779,
IF($H779="str",".str "&amp;_xlfn.TEXTJOIN(" ",FALSE,OFFSET(program!$B$2,0,A779+1,1,M779-1)),
IF(O779&lt;&gt;0,"LD"&amp;O779&amp;"  "&amp;CHOOSE(O779,Y779,Z779)&amp;", "&amp;AA779,
$L779&amp;" "&amp;_xlfn.TEXTJOIN(", ",TRUE,$Y779:$AA779)
)))</f>
        <v>.dat room16.pname</v>
      </c>
      <c r="E779" s="19" t="b">
        <f t="shared" ca="1" si="255"/>
        <v>0</v>
      </c>
      <c r="F779" s="5" t="str">
        <f t="shared" ca="1" si="256"/>
        <v>room6</v>
      </c>
      <c r="G779" s="5">
        <f t="shared" ca="1" si="257"/>
        <v>3478</v>
      </c>
      <c r="H779" s="5" t="str">
        <f t="shared" si="258"/>
        <v>data</v>
      </c>
      <c r="I779" s="13" t="b">
        <f t="shared" si="259"/>
        <v>1</v>
      </c>
      <c r="J779" s="6">
        <f ca="1">OFFSET(program!$B$2,0,disasm!A779)</f>
        <v>4243</v>
      </c>
      <c r="K779" s="7">
        <f t="shared" ca="1" si="260"/>
        <v>43</v>
      </c>
      <c r="L779" s="7" t="e">
        <f t="shared" ca="1" si="261"/>
        <v>#VALUE!</v>
      </c>
      <c r="M779" s="7">
        <f t="shared" si="262"/>
        <v>1</v>
      </c>
      <c r="N779" s="7">
        <f t="shared" si="263"/>
        <v>1</v>
      </c>
      <c r="O779" s="7">
        <f t="shared" si="264"/>
        <v>0</v>
      </c>
      <c r="P779" s="8">
        <f t="shared" si="265"/>
        <v>1</v>
      </c>
      <c r="Q779" s="8" t="str">
        <f t="shared" si="266"/>
        <v/>
      </c>
      <c r="R779" s="8" t="str">
        <f t="shared" si="267"/>
        <v/>
      </c>
      <c r="S779" s="8" t="str">
        <f t="shared" ca="1" si="268"/>
        <v>addr</v>
      </c>
      <c r="T779" s="8" t="str">
        <f t="shared" si="269"/>
        <v/>
      </c>
      <c r="U779" s="8" t="str">
        <f t="shared" si="270"/>
        <v/>
      </c>
      <c r="V779" s="7">
        <f ca="1">IF(P779="","",OFFSET(program!$B$2,0,disasm!$A779+COLUMN()-COLUMN($V779)+IF($I779,0,1)))</f>
        <v>4243</v>
      </c>
      <c r="W779" s="7" t="str">
        <f ca="1">IF(Q779="","",OFFSET(program!$B$2,0,disasm!$A779+COLUMN()-COLUMN($V779)+IF($I779,0,1)))</f>
        <v/>
      </c>
      <c r="X779" s="7" t="str">
        <f ca="1">IF(R779="","",OFFSET(program!$B$2,0,disasm!$A779+COLUMN()-COLUMN($V779)+IF($I779,0,1)))</f>
        <v/>
      </c>
      <c r="Y779" s="3" t="str">
        <f t="shared" ca="1" si="271"/>
        <v>room16.pname</v>
      </c>
      <c r="Z779" s="3" t="str">
        <f t="shared" si="272"/>
        <v/>
      </c>
      <c r="AA779" s="3" t="str">
        <f t="shared" si="273"/>
        <v/>
      </c>
      <c r="AB779" s="3" t="str">
        <f ca="1">" "
&amp;AF779
&amp;IF(AND(OR(K779=5,K779=6),MOD(INT(J779/1000),10)=1)," A2","")
&amp;IF(AND(NOT(I779),J779=109,OFFSET(program!$B$2,0,disasm!$A779+1)&gt;0,NOT(ISNUMBER(FIND(" A1 "," "&amp;AF779&amp;" "))))," AUTOLABEL","")
&amp;" "</f>
        <v xml:space="preserve"> DATA A1 </v>
      </c>
      <c r="AC779" s="17" t="s">
        <v>161</v>
      </c>
      <c r="AF779" s="12" t="s">
        <v>32</v>
      </c>
    </row>
    <row r="780" spans="1:32" x14ac:dyDescent="0.2">
      <c r="A780" s="1">
        <f t="shared" ca="1" si="253"/>
        <v>3485</v>
      </c>
      <c r="B780" s="2" t="str">
        <f t="shared" ca="1" si="254"/>
        <v>room6.name</v>
      </c>
      <c r="C780" s="3" t="str">
        <f ca="1">_xlfn.TEXTJOIN(" ",FALSE,OFFSET(program!$B$2,0,A780,1,M780))</f>
        <v>8 75 96 89 96 20 53 83 106</v>
      </c>
      <c r="D780" s="4" t="str">
        <f ca="1">IF($H780="data",".dat "&amp;Y780,
IF($H780="str",".str "&amp;_xlfn.TEXTJOIN(" ",FALSE,OFFSET(program!$B$2,0,A780+1,1,M780-1)),
IF(O780&lt;&gt;0,"LD"&amp;O780&amp;"  "&amp;CHOOSE(O780,Y780,Z780)&amp;", "&amp;AA780,
$L780&amp;" "&amp;_xlfn.TEXTJOIN(", ",TRUE,$Y780:$AA780)
)))</f>
        <v>.str 75 96 89 96 20 53 83 106</v>
      </c>
      <c r="E780" s="19" t="b">
        <f t="shared" ca="1" si="255"/>
        <v>0</v>
      </c>
      <c r="F780" s="5" t="str">
        <f t="shared" ca="1" si="256"/>
        <v>room6</v>
      </c>
      <c r="G780" s="5">
        <f t="shared" ca="1" si="257"/>
        <v>3478</v>
      </c>
      <c r="H780" s="5" t="str">
        <f t="shared" si="258"/>
        <v>str</v>
      </c>
      <c r="I780" s="13" t="b">
        <f t="shared" si="259"/>
        <v>1</v>
      </c>
      <c r="J780" s="6">
        <f ca="1">OFFSET(program!$B$2,0,disasm!A780)</f>
        <v>8</v>
      </c>
      <c r="K780" s="7">
        <f t="shared" ca="1" si="260"/>
        <v>8</v>
      </c>
      <c r="L780" s="7" t="str">
        <f t="shared" ca="1" si="261"/>
        <v>CMP=</v>
      </c>
      <c r="M780" s="7">
        <f t="shared" ca="1" si="262"/>
        <v>9</v>
      </c>
      <c r="N780" s="7">
        <f t="shared" si="263"/>
        <v>1</v>
      </c>
      <c r="O780" s="7">
        <f t="shared" si="264"/>
        <v>0</v>
      </c>
      <c r="P780" s="8">
        <f t="shared" si="265"/>
        <v>1</v>
      </c>
      <c r="Q780" s="8" t="str">
        <f t="shared" si="266"/>
        <v/>
      </c>
      <c r="R780" s="8" t="str">
        <f t="shared" si="267"/>
        <v/>
      </c>
      <c r="S780" s="8" t="str">
        <f t="shared" ca="1" si="268"/>
        <v>num</v>
      </c>
      <c r="T780" s="8" t="str">
        <f t="shared" si="269"/>
        <v/>
      </c>
      <c r="U780" s="8" t="str">
        <f t="shared" si="270"/>
        <v/>
      </c>
      <c r="V780" s="7">
        <f ca="1">IF(P780="","",OFFSET(program!$B$2,0,disasm!$A780+COLUMN()-COLUMN($V780)+IF($I780,0,1)))</f>
        <v>8</v>
      </c>
      <c r="W780" s="7" t="str">
        <f ca="1">IF(Q780="","",OFFSET(program!$B$2,0,disasm!$A780+COLUMN()-COLUMN($V780)+IF($I780,0,1)))</f>
        <v/>
      </c>
      <c r="X780" s="7" t="str">
        <f ca="1">IF(R780="","",OFFSET(program!$B$2,0,disasm!$A780+COLUMN()-COLUMN($V780)+IF($I780,0,1)))</f>
        <v/>
      </c>
      <c r="Y780" s="3" t="str">
        <f t="shared" ca="1" si="271"/>
        <v>8</v>
      </c>
      <c r="Z780" s="3" t="str">
        <f t="shared" si="272"/>
        <v/>
      </c>
      <c r="AA780" s="3" t="str">
        <f t="shared" si="273"/>
        <v/>
      </c>
      <c r="AB780" s="3" t="str">
        <f ca="1">" "
&amp;AF780
&amp;IF(AND(OR(K780=5,K780=6),MOD(INT(J780/1000),10)=1)," A2","")
&amp;IF(AND(NOT(I780),J780=109,OFFSET(program!$B$2,0,disasm!$A780+1)&gt;0,NOT(ISNUMBER(FIND(" A1 "," "&amp;AF780&amp;" "))))," AUTOLABEL","")
&amp;" "</f>
        <v xml:space="preserve"> STR </v>
      </c>
      <c r="AC780" s="17" t="s">
        <v>62</v>
      </c>
      <c r="AD780" s="17" t="s">
        <v>125</v>
      </c>
      <c r="AF780" s="12" t="s">
        <v>30</v>
      </c>
    </row>
    <row r="781" spans="1:32" x14ac:dyDescent="0.2">
      <c r="A781" s="1">
        <f t="shared" ca="1" si="253"/>
        <v>3494</v>
      </c>
      <c r="B781" s="2" t="str">
        <f t="shared" ca="1" si="254"/>
        <v>room6.desc</v>
      </c>
      <c r="C781" s="3" t="str">
        <f ca="1">_xlfn.TEXTJOIN(" ",FALSE,OFFSET(program!$B$2,0,A781,1,M781))</f>
        <v>72 11 44 38 37 35 37 38 36 -48 17 29 33 20 -53 -4 14 12 -44 -12 20 23 8 6 -63 -14 4 7 11 0 0 -1 11 -72 4 -5 -7 -3 -10 -5 -1 -11 -81 -17 -5 -16 -85 -4 -18 -17 -4 -14 -26 -10 -93 -12 -26 -23 -19 -30 -30 -31 -19 -102 -26 -35 -37 -33 -40 -35 -31 -41 -97</v>
      </c>
      <c r="D781" s="4" t="str">
        <f ca="1">IF($H781="data",".dat "&amp;Y781,
IF($H781="str",".str "&amp;_xlfn.TEXTJOIN(" ",FALSE,OFFSET(program!$B$2,0,A781+1,1,M781-1)),
IF(O781&lt;&gt;0,"LD"&amp;O781&amp;"  "&amp;CHOOSE(O781,Y781,Z781)&amp;", "&amp;AA781,
$L781&amp;" "&amp;_xlfn.TEXTJOIN(", ",TRUE,$Y781:$AA781)
)))</f>
        <v>.str 11 44 38 37 35 37 38 36 -48 17 29 33 20 -53 -4 14 12 -44 -12 20 23 8 6 -63 -14 4 7 11 0 0 -1 11 -72 4 -5 -7 -3 -10 -5 -1 -11 -81 -17 -5 -16 -85 -4 -18 -17 -4 -14 -26 -10 -93 -12 -26 -23 -19 -30 -30 -31 -19 -102 -26 -35 -37 -33 -40 -35 -31 -41 -97</v>
      </c>
      <c r="E781" s="19" t="b">
        <f t="shared" ca="1" si="255"/>
        <v>0</v>
      </c>
      <c r="F781" s="5" t="str">
        <f t="shared" ca="1" si="256"/>
        <v>room6</v>
      </c>
      <c r="G781" s="5">
        <f t="shared" ca="1" si="257"/>
        <v>3478</v>
      </c>
      <c r="H781" s="5" t="str">
        <f t="shared" si="258"/>
        <v>str</v>
      </c>
      <c r="I781" s="13" t="b">
        <f t="shared" si="259"/>
        <v>1</v>
      </c>
      <c r="J781" s="6">
        <f ca="1">OFFSET(program!$B$2,0,disasm!A781)</f>
        <v>72</v>
      </c>
      <c r="K781" s="7">
        <f t="shared" ca="1" si="260"/>
        <v>72</v>
      </c>
      <c r="L781" s="7" t="e">
        <f t="shared" ca="1" si="261"/>
        <v>#VALUE!</v>
      </c>
      <c r="M781" s="7">
        <f t="shared" ca="1" si="262"/>
        <v>73</v>
      </c>
      <c r="N781" s="7">
        <f t="shared" si="263"/>
        <v>1</v>
      </c>
      <c r="O781" s="7">
        <f t="shared" si="264"/>
        <v>0</v>
      </c>
      <c r="P781" s="8">
        <f t="shared" si="265"/>
        <v>1</v>
      </c>
      <c r="Q781" s="8" t="str">
        <f t="shared" si="266"/>
        <v/>
      </c>
      <c r="R781" s="8" t="str">
        <f t="shared" si="267"/>
        <v/>
      </c>
      <c r="S781" s="8" t="str">
        <f t="shared" ca="1" si="268"/>
        <v>num</v>
      </c>
      <c r="T781" s="8" t="str">
        <f t="shared" si="269"/>
        <v/>
      </c>
      <c r="U781" s="8" t="str">
        <f t="shared" si="270"/>
        <v/>
      </c>
      <c r="V781" s="7">
        <f ca="1">IF(P781="","",OFFSET(program!$B$2,0,disasm!$A781+COLUMN()-COLUMN($V781)+IF($I781,0,1)))</f>
        <v>72</v>
      </c>
      <c r="W781" s="7" t="str">
        <f ca="1">IF(Q781="","",OFFSET(program!$B$2,0,disasm!$A781+COLUMN()-COLUMN($V781)+IF($I781,0,1)))</f>
        <v/>
      </c>
      <c r="X781" s="7" t="str">
        <f ca="1">IF(R781="","",OFFSET(program!$B$2,0,disasm!$A781+COLUMN()-COLUMN($V781)+IF($I781,0,1)))</f>
        <v/>
      </c>
      <c r="Y781" s="3" t="str">
        <f t="shared" ca="1" si="271"/>
        <v>72</v>
      </c>
      <c r="Z781" s="3" t="str">
        <f t="shared" si="272"/>
        <v/>
      </c>
      <c r="AA781" s="3" t="str">
        <f t="shared" si="273"/>
        <v/>
      </c>
      <c r="AB781" s="3" t="str">
        <f ca="1">" "
&amp;AF781
&amp;IF(AND(OR(K781=5,K781=6),MOD(INT(J781/1000),10)=1)," A2","")
&amp;IF(AND(NOT(I781),J781=109,OFFSET(program!$B$2,0,disasm!$A781+1)&gt;0,NOT(ISNUMBER(FIND(" A1 "," "&amp;AF781&amp;" "))))," AUTOLABEL","")
&amp;" "</f>
        <v xml:space="preserve"> STR </v>
      </c>
      <c r="AC781" s="17" t="s">
        <v>63</v>
      </c>
      <c r="AD781" s="17" t="s">
        <v>126</v>
      </c>
      <c r="AF781" s="15" t="s">
        <v>30</v>
      </c>
    </row>
    <row r="782" spans="1:32" x14ac:dyDescent="0.2">
      <c r="A782" s="1">
        <f t="shared" ca="1" si="253"/>
        <v>3567</v>
      </c>
      <c r="B782" s="2" t="str">
        <f t="shared" si="254"/>
        <v>room7.pname</v>
      </c>
      <c r="C782" s="3" t="str">
        <f ca="1">_xlfn.TEXTJOIN(" ",FALSE,OFFSET(program!$B$2,0,A782,1,M782))</f>
        <v>3574</v>
      </c>
      <c r="D782" s="4" t="str">
        <f ca="1">IF($H782="data",".dat "&amp;Y782,
IF($H782="str",".str "&amp;_xlfn.TEXTJOIN(" ",FALSE,OFFSET(program!$B$2,0,A782+1,1,M782-1)),
IF(O782&lt;&gt;0,"LD"&amp;O782&amp;"  "&amp;CHOOSE(O782,Y782,Z782)&amp;", "&amp;AA782,
$L782&amp;" "&amp;_xlfn.TEXTJOIN(", ",TRUE,$Y782:$AA782)
)))</f>
        <v>.dat room7.name</v>
      </c>
      <c r="E782" s="19" t="b">
        <f t="shared" ca="1" si="255"/>
        <v>1</v>
      </c>
      <c r="F782" s="5" t="str">
        <f t="shared" si="256"/>
        <v>room7</v>
      </c>
      <c r="G782" s="5">
        <f t="shared" ca="1" si="257"/>
        <v>3567</v>
      </c>
      <c r="H782" s="5" t="str">
        <f t="shared" si="258"/>
        <v>data</v>
      </c>
      <c r="I782" s="13" t="b">
        <f t="shared" si="259"/>
        <v>1</v>
      </c>
      <c r="J782" s="6">
        <f ca="1">OFFSET(program!$B$2,0,disasm!A782)</f>
        <v>3574</v>
      </c>
      <c r="K782" s="7">
        <f t="shared" ca="1" si="260"/>
        <v>74</v>
      </c>
      <c r="L782" s="7" t="e">
        <f t="shared" ca="1" si="261"/>
        <v>#VALUE!</v>
      </c>
      <c r="M782" s="7">
        <f t="shared" si="262"/>
        <v>1</v>
      </c>
      <c r="N782" s="7">
        <f t="shared" si="263"/>
        <v>1</v>
      </c>
      <c r="O782" s="7">
        <f t="shared" si="264"/>
        <v>0</v>
      </c>
      <c r="P782" s="8">
        <f t="shared" si="265"/>
        <v>1</v>
      </c>
      <c r="Q782" s="8" t="str">
        <f t="shared" si="266"/>
        <v/>
      </c>
      <c r="R782" s="8" t="str">
        <f t="shared" si="267"/>
        <v/>
      </c>
      <c r="S782" s="8" t="str">
        <f t="shared" ca="1" si="268"/>
        <v>addr</v>
      </c>
      <c r="T782" s="8" t="str">
        <f t="shared" si="269"/>
        <v/>
      </c>
      <c r="U782" s="8" t="str">
        <f t="shared" si="270"/>
        <v/>
      </c>
      <c r="V782" s="7">
        <f ca="1">IF(P782="","",OFFSET(program!$B$2,0,disasm!$A782+COLUMN()-COLUMN($V782)+IF($I782,0,1)))</f>
        <v>3574</v>
      </c>
      <c r="W782" s="7" t="str">
        <f ca="1">IF(Q782="","",OFFSET(program!$B$2,0,disasm!$A782+COLUMN()-COLUMN($V782)+IF($I782,0,1)))</f>
        <v/>
      </c>
      <c r="X782" s="7" t="str">
        <f ca="1">IF(R782="","",OFFSET(program!$B$2,0,disasm!$A782+COLUMN()-COLUMN($V782)+IF($I782,0,1)))</f>
        <v/>
      </c>
      <c r="Y782" s="3" t="str">
        <f t="shared" ca="1" si="271"/>
        <v>room7.name</v>
      </c>
      <c r="Z782" s="3" t="str">
        <f t="shared" si="272"/>
        <v/>
      </c>
      <c r="AA782" s="3" t="str">
        <f t="shared" si="273"/>
        <v/>
      </c>
      <c r="AB782" s="3" t="str">
        <f ca="1">" "
&amp;AF782
&amp;IF(AND(OR(K782=5,K782=6),MOD(INT(J782/1000),10)=1)," A2","")
&amp;IF(AND(NOT(I782),J782=109,OFFSET(program!$B$2,0,disasm!$A782+1)&gt;0,NOT(ISNUMBER(FIND(" A1 "," "&amp;AF782&amp;" "))))," AUTOLABEL","")
&amp;" "</f>
        <v xml:space="preserve"> DATA A1 </v>
      </c>
      <c r="AC782" s="17" t="s">
        <v>59</v>
      </c>
      <c r="AE782" s="12" t="s">
        <v>69</v>
      </c>
      <c r="AF782" s="12" t="s">
        <v>32</v>
      </c>
    </row>
    <row r="783" spans="1:32" x14ac:dyDescent="0.2">
      <c r="A783" s="1">
        <f t="shared" ca="1" si="253"/>
        <v>3568</v>
      </c>
      <c r="B783" s="2" t="str">
        <f t="shared" ca="1" si="254"/>
        <v>room7.pdesc</v>
      </c>
      <c r="C783" s="3" t="str">
        <f ca="1">_xlfn.TEXTJOIN(" ",FALSE,OFFSET(program!$B$2,0,A783,1,M783))</f>
        <v>3597</v>
      </c>
      <c r="D783" s="4" t="str">
        <f ca="1">IF($H783="data",".dat "&amp;Y783,
IF($H783="str",".str "&amp;_xlfn.TEXTJOIN(" ",FALSE,OFFSET(program!$B$2,0,A783+1,1,M783-1)),
IF(O783&lt;&gt;0,"LD"&amp;O783&amp;"  "&amp;CHOOSE(O783,Y783,Z783)&amp;", "&amp;AA783,
$L783&amp;" "&amp;_xlfn.TEXTJOIN(", ",TRUE,$Y783:$AA783)
)))</f>
        <v>.dat room7.desc</v>
      </c>
      <c r="E783" s="19" t="b">
        <f t="shared" ca="1" si="255"/>
        <v>1</v>
      </c>
      <c r="F783" s="5" t="str">
        <f t="shared" ca="1" si="256"/>
        <v>room7</v>
      </c>
      <c r="G783" s="5">
        <f t="shared" ca="1" si="257"/>
        <v>3567</v>
      </c>
      <c r="H783" s="5" t="str">
        <f t="shared" si="258"/>
        <v>data</v>
      </c>
      <c r="I783" s="13" t="b">
        <f t="shared" si="259"/>
        <v>1</v>
      </c>
      <c r="J783" s="6">
        <f ca="1">OFFSET(program!$B$2,0,disasm!A783)</f>
        <v>3597</v>
      </c>
      <c r="K783" s="7">
        <f t="shared" ca="1" si="260"/>
        <v>97</v>
      </c>
      <c r="L783" s="7" t="e">
        <f t="shared" ca="1" si="261"/>
        <v>#VALUE!</v>
      </c>
      <c r="M783" s="7">
        <f t="shared" si="262"/>
        <v>1</v>
      </c>
      <c r="N783" s="7">
        <f t="shared" si="263"/>
        <v>1</v>
      </c>
      <c r="O783" s="7">
        <f t="shared" si="264"/>
        <v>0</v>
      </c>
      <c r="P783" s="8">
        <f t="shared" si="265"/>
        <v>1</v>
      </c>
      <c r="Q783" s="8" t="str">
        <f t="shared" si="266"/>
        <v/>
      </c>
      <c r="R783" s="8" t="str">
        <f t="shared" si="267"/>
        <v/>
      </c>
      <c r="S783" s="8" t="str">
        <f t="shared" ca="1" si="268"/>
        <v>addr</v>
      </c>
      <c r="T783" s="8" t="str">
        <f t="shared" si="269"/>
        <v/>
      </c>
      <c r="U783" s="8" t="str">
        <f t="shared" si="270"/>
        <v/>
      </c>
      <c r="V783" s="7">
        <f ca="1">IF(P783="","",OFFSET(program!$B$2,0,disasm!$A783+COLUMN()-COLUMN($V783)+IF($I783,0,1)))</f>
        <v>3597</v>
      </c>
      <c r="W783" s="7" t="str">
        <f ca="1">IF(Q783="","",OFFSET(program!$B$2,0,disasm!$A783+COLUMN()-COLUMN($V783)+IF($I783,0,1)))</f>
        <v/>
      </c>
      <c r="X783" s="7" t="str">
        <f ca="1">IF(R783="","",OFFSET(program!$B$2,0,disasm!$A783+COLUMN()-COLUMN($V783)+IF($I783,0,1)))</f>
        <v/>
      </c>
      <c r="Y783" s="3" t="str">
        <f t="shared" ca="1" si="271"/>
        <v>room7.desc</v>
      </c>
      <c r="Z783" s="3" t="str">
        <f t="shared" si="272"/>
        <v/>
      </c>
      <c r="AA783" s="3" t="str">
        <f t="shared" si="273"/>
        <v/>
      </c>
      <c r="AB783" s="3" t="str">
        <f ca="1">" "
&amp;AF783
&amp;IF(AND(OR(K783=5,K783=6),MOD(INT(J783/1000),10)=1)," A2","")
&amp;IF(AND(NOT(I783),J783=109,OFFSET(program!$B$2,0,disasm!$A783+1)&gt;0,NOT(ISNUMBER(FIND(" A1 "," "&amp;AF783&amp;" "))))," AUTOLABEL","")
&amp;" "</f>
        <v xml:space="preserve"> DATA A1 </v>
      </c>
      <c r="AC783" s="17" t="s">
        <v>60</v>
      </c>
      <c r="AF783" s="12" t="s">
        <v>32</v>
      </c>
    </row>
    <row r="784" spans="1:32" x14ac:dyDescent="0.2">
      <c r="A784" s="1">
        <f t="shared" ca="1" si="253"/>
        <v>3569</v>
      </c>
      <c r="B784" s="2" t="str">
        <f t="shared" ca="1" si="254"/>
        <v>room7.func</v>
      </c>
      <c r="C784" s="3" t="str">
        <f ca="1">_xlfn.TEXTJOIN(" ",FALSE,OFFSET(program!$B$2,0,A784,1,M784))</f>
        <v>0</v>
      </c>
      <c r="D784" s="4" t="str">
        <f ca="1">IF($H784="data",".dat "&amp;Y784,
IF($H784="str",".str "&amp;_xlfn.TEXTJOIN(" ",FALSE,OFFSET(program!$B$2,0,A784+1,1,M784-1)),
IF(O784&lt;&gt;0,"LD"&amp;O784&amp;"  "&amp;CHOOSE(O784,Y784,Z784)&amp;", "&amp;AA784,
$L784&amp;" "&amp;_xlfn.TEXTJOIN(", ",TRUE,$Y784:$AA784)
)))</f>
        <v>.dat start</v>
      </c>
      <c r="E784" s="19" t="b">
        <f t="shared" ca="1" si="255"/>
        <v>1</v>
      </c>
      <c r="F784" s="5" t="str">
        <f t="shared" ca="1" si="256"/>
        <v>room7</v>
      </c>
      <c r="G784" s="5">
        <f t="shared" ca="1" si="257"/>
        <v>3567</v>
      </c>
      <c r="H784" s="5" t="str">
        <f t="shared" si="258"/>
        <v>data</v>
      </c>
      <c r="I784" s="13" t="b">
        <f t="shared" si="259"/>
        <v>1</v>
      </c>
      <c r="J784" s="6">
        <f ca="1">OFFSET(program!$B$2,0,disasm!A784)</f>
        <v>0</v>
      </c>
      <c r="K784" s="7">
        <f t="shared" ca="1" si="260"/>
        <v>0</v>
      </c>
      <c r="L784" s="7" t="e">
        <f t="shared" ca="1" si="261"/>
        <v>#VALUE!</v>
      </c>
      <c r="M784" s="7">
        <f t="shared" si="262"/>
        <v>1</v>
      </c>
      <c r="N784" s="7">
        <f t="shared" si="263"/>
        <v>1</v>
      </c>
      <c r="O784" s="7">
        <f t="shared" si="264"/>
        <v>0</v>
      </c>
      <c r="P784" s="8">
        <f t="shared" si="265"/>
        <v>1</v>
      </c>
      <c r="Q784" s="8" t="str">
        <f t="shared" si="266"/>
        <v/>
      </c>
      <c r="R784" s="8" t="str">
        <f t="shared" si="267"/>
        <v/>
      </c>
      <c r="S784" s="8" t="str">
        <f t="shared" ca="1" si="268"/>
        <v>addr</v>
      </c>
      <c r="T784" s="8" t="str">
        <f t="shared" si="269"/>
        <v/>
      </c>
      <c r="U784" s="8" t="str">
        <f t="shared" si="270"/>
        <v/>
      </c>
      <c r="V784" s="7">
        <f ca="1">IF(P784="","",OFFSET(program!$B$2,0,disasm!$A784+COLUMN()-COLUMN($V784)+IF($I784,0,1)))</f>
        <v>0</v>
      </c>
      <c r="W784" s="7" t="str">
        <f ca="1">IF(Q784="","",OFFSET(program!$B$2,0,disasm!$A784+COLUMN()-COLUMN($V784)+IF($I784,0,1)))</f>
        <v/>
      </c>
      <c r="X784" s="7" t="str">
        <f ca="1">IF(R784="","",OFFSET(program!$B$2,0,disasm!$A784+COLUMN()-COLUMN($V784)+IF($I784,0,1)))</f>
        <v/>
      </c>
      <c r="Y784" s="3" t="str">
        <f t="shared" ca="1" si="271"/>
        <v>start</v>
      </c>
      <c r="Z784" s="3" t="str">
        <f t="shared" si="272"/>
        <v/>
      </c>
      <c r="AA784" s="3" t="str">
        <f t="shared" si="273"/>
        <v/>
      </c>
      <c r="AB784" s="3" t="str">
        <f ca="1">" "
&amp;AF784
&amp;IF(AND(OR(K784=5,K784=6),MOD(INT(J784/1000),10)=1)," A2","")
&amp;IF(AND(NOT(I784),J784=109,OFFSET(program!$B$2,0,disasm!$A784+1)&gt;0,NOT(ISNUMBER(FIND(" A1 "," "&amp;AF784&amp;" "))))," AUTOLABEL","")
&amp;" "</f>
        <v xml:space="preserve"> DATA A1 </v>
      </c>
      <c r="AC784" s="17" t="s">
        <v>242</v>
      </c>
      <c r="AF784" s="12" t="s">
        <v>32</v>
      </c>
    </row>
    <row r="785" spans="1:32" x14ac:dyDescent="0.2">
      <c r="A785" s="1">
        <f t="shared" ca="1" si="253"/>
        <v>3570</v>
      </c>
      <c r="B785" s="2" t="str">
        <f t="shared" ca="1" si="254"/>
        <v>room7.north</v>
      </c>
      <c r="C785" s="3" t="str">
        <f ca="1">_xlfn.TEXTJOIN(" ",FALSE,OFFSET(program!$B$2,0,A785,1,M785))</f>
        <v>0</v>
      </c>
      <c r="D785" s="4" t="str">
        <f ca="1">IF($H785="data",".dat "&amp;Y785,
IF($H785="str",".str "&amp;_xlfn.TEXTJOIN(" ",FALSE,OFFSET(program!$B$2,0,A785+1,1,M785-1)),
IF(O785&lt;&gt;0,"LD"&amp;O785&amp;"  "&amp;CHOOSE(O785,Y785,Z785)&amp;", "&amp;AA785,
$L785&amp;" "&amp;_xlfn.TEXTJOIN(", ",TRUE,$Y785:$AA785)
)))</f>
        <v>.dat start</v>
      </c>
      <c r="E785" s="19" t="b">
        <f t="shared" ca="1" si="255"/>
        <v>1</v>
      </c>
      <c r="F785" s="5" t="str">
        <f t="shared" ca="1" si="256"/>
        <v>room7</v>
      </c>
      <c r="G785" s="5">
        <f t="shared" ca="1" si="257"/>
        <v>3567</v>
      </c>
      <c r="H785" s="5" t="str">
        <f t="shared" si="258"/>
        <v>data</v>
      </c>
      <c r="I785" s="13" t="b">
        <f t="shared" si="259"/>
        <v>1</v>
      </c>
      <c r="J785" s="6">
        <f ca="1">OFFSET(program!$B$2,0,disasm!A785)</f>
        <v>0</v>
      </c>
      <c r="K785" s="7">
        <f t="shared" ca="1" si="260"/>
        <v>0</v>
      </c>
      <c r="L785" s="7" t="e">
        <f t="shared" ca="1" si="261"/>
        <v>#VALUE!</v>
      </c>
      <c r="M785" s="7">
        <f t="shared" si="262"/>
        <v>1</v>
      </c>
      <c r="N785" s="7">
        <f t="shared" si="263"/>
        <v>1</v>
      </c>
      <c r="O785" s="7">
        <f t="shared" si="264"/>
        <v>0</v>
      </c>
      <c r="P785" s="8">
        <f t="shared" si="265"/>
        <v>1</v>
      </c>
      <c r="Q785" s="8" t="str">
        <f t="shared" si="266"/>
        <v/>
      </c>
      <c r="R785" s="8" t="str">
        <f t="shared" si="267"/>
        <v/>
      </c>
      <c r="S785" s="8" t="str">
        <f t="shared" ca="1" si="268"/>
        <v>addr</v>
      </c>
      <c r="T785" s="8" t="str">
        <f t="shared" si="269"/>
        <v/>
      </c>
      <c r="U785" s="8" t="str">
        <f t="shared" si="270"/>
        <v/>
      </c>
      <c r="V785" s="7">
        <f ca="1">IF(P785="","",OFFSET(program!$B$2,0,disasm!$A785+COLUMN()-COLUMN($V785)+IF($I785,0,1)))</f>
        <v>0</v>
      </c>
      <c r="W785" s="7" t="str">
        <f ca="1">IF(Q785="","",OFFSET(program!$B$2,0,disasm!$A785+COLUMN()-COLUMN($V785)+IF($I785,0,1)))</f>
        <v/>
      </c>
      <c r="X785" s="7" t="str">
        <f ca="1">IF(R785="","",OFFSET(program!$B$2,0,disasm!$A785+COLUMN()-COLUMN($V785)+IF($I785,0,1)))</f>
        <v/>
      </c>
      <c r="Y785" s="3" t="str">
        <f t="shared" ca="1" si="271"/>
        <v>start</v>
      </c>
      <c r="Z785" s="3" t="str">
        <f t="shared" si="272"/>
        <v/>
      </c>
      <c r="AA785" s="3" t="str">
        <f t="shared" si="273"/>
        <v/>
      </c>
      <c r="AB785" s="3" t="str">
        <f ca="1">" "
&amp;AF785
&amp;IF(AND(OR(K785=5,K785=6),MOD(INT(J785/1000),10)=1)," A2","")
&amp;IF(AND(NOT(I785),J785=109,OFFSET(program!$B$2,0,disasm!$A785+1)&gt;0,NOT(ISNUMBER(FIND(" A1 "," "&amp;AF785&amp;" "))))," AUTOLABEL","")
&amp;" "</f>
        <v xml:space="preserve"> DATA A1 </v>
      </c>
      <c r="AC785" s="17" t="s">
        <v>158</v>
      </c>
      <c r="AF785" s="12" t="s">
        <v>32</v>
      </c>
    </row>
    <row r="786" spans="1:32" x14ac:dyDescent="0.2">
      <c r="A786" s="1">
        <f t="shared" ca="1" si="253"/>
        <v>3571</v>
      </c>
      <c r="B786" s="2" t="str">
        <f t="shared" ca="1" si="254"/>
        <v>room7.east</v>
      </c>
      <c r="C786" s="3" t="str">
        <f ca="1">_xlfn.TEXTJOIN(" ",FALSE,OFFSET(program!$B$2,0,A786,1,M786))</f>
        <v>0</v>
      </c>
      <c r="D786" s="4" t="str">
        <f ca="1">IF($H786="data",".dat "&amp;Y786,
IF($H786="str",".str "&amp;_xlfn.TEXTJOIN(" ",FALSE,OFFSET(program!$B$2,0,A786+1,1,M786-1)),
IF(O786&lt;&gt;0,"LD"&amp;O786&amp;"  "&amp;CHOOSE(O786,Y786,Z786)&amp;", "&amp;AA786,
$L786&amp;" "&amp;_xlfn.TEXTJOIN(", ",TRUE,$Y786:$AA786)
)))</f>
        <v>.dat start</v>
      </c>
      <c r="E786" s="19" t="b">
        <f t="shared" ca="1" si="255"/>
        <v>1</v>
      </c>
      <c r="F786" s="5" t="str">
        <f t="shared" ca="1" si="256"/>
        <v>room7</v>
      </c>
      <c r="G786" s="5">
        <f t="shared" ca="1" si="257"/>
        <v>3567</v>
      </c>
      <c r="H786" s="5" t="str">
        <f t="shared" si="258"/>
        <v>data</v>
      </c>
      <c r="I786" s="13" t="b">
        <f t="shared" si="259"/>
        <v>1</v>
      </c>
      <c r="J786" s="6">
        <f ca="1">OFFSET(program!$B$2,0,disasm!A786)</f>
        <v>0</v>
      </c>
      <c r="K786" s="7">
        <f t="shared" ca="1" si="260"/>
        <v>0</v>
      </c>
      <c r="L786" s="7" t="e">
        <f t="shared" ca="1" si="261"/>
        <v>#VALUE!</v>
      </c>
      <c r="M786" s="7">
        <f t="shared" si="262"/>
        <v>1</v>
      </c>
      <c r="N786" s="7">
        <f t="shared" si="263"/>
        <v>1</v>
      </c>
      <c r="O786" s="7">
        <f t="shared" si="264"/>
        <v>0</v>
      </c>
      <c r="P786" s="8">
        <f t="shared" si="265"/>
        <v>1</v>
      </c>
      <c r="Q786" s="8" t="str">
        <f t="shared" si="266"/>
        <v/>
      </c>
      <c r="R786" s="8" t="str">
        <f t="shared" si="267"/>
        <v/>
      </c>
      <c r="S786" s="8" t="str">
        <f t="shared" ca="1" si="268"/>
        <v>addr</v>
      </c>
      <c r="T786" s="8" t="str">
        <f t="shared" si="269"/>
        <v/>
      </c>
      <c r="U786" s="8" t="str">
        <f t="shared" si="270"/>
        <v/>
      </c>
      <c r="V786" s="7">
        <f ca="1">IF(P786="","",OFFSET(program!$B$2,0,disasm!$A786+COLUMN()-COLUMN($V786)+IF($I786,0,1)))</f>
        <v>0</v>
      </c>
      <c r="W786" s="7" t="str">
        <f ca="1">IF(Q786="","",OFFSET(program!$B$2,0,disasm!$A786+COLUMN()-COLUMN($V786)+IF($I786,0,1)))</f>
        <v/>
      </c>
      <c r="X786" s="7" t="str">
        <f ca="1">IF(R786="","",OFFSET(program!$B$2,0,disasm!$A786+COLUMN()-COLUMN($V786)+IF($I786,0,1)))</f>
        <v/>
      </c>
      <c r="Y786" s="3" t="str">
        <f t="shared" ca="1" si="271"/>
        <v>start</v>
      </c>
      <c r="Z786" s="3" t="str">
        <f t="shared" si="272"/>
        <v/>
      </c>
      <c r="AA786" s="3" t="str">
        <f t="shared" si="273"/>
        <v/>
      </c>
      <c r="AB786" s="3" t="str">
        <f ca="1">" "
&amp;AF786
&amp;IF(AND(OR(K786=5,K786=6),MOD(INT(J786/1000),10)=1)," A2","")
&amp;IF(AND(NOT(I786),J786=109,OFFSET(program!$B$2,0,disasm!$A786+1)&gt;0,NOT(ISNUMBER(FIND(" A1 "," "&amp;AF786&amp;" "))))," AUTOLABEL","")
&amp;" "</f>
        <v xml:space="preserve"> DATA A1 </v>
      </c>
      <c r="AC786" s="17" t="s">
        <v>156</v>
      </c>
      <c r="AF786" s="12" t="s">
        <v>32</v>
      </c>
    </row>
    <row r="787" spans="1:32" x14ac:dyDescent="0.2">
      <c r="A787" s="1">
        <f t="shared" ca="1" si="253"/>
        <v>3572</v>
      </c>
      <c r="B787" s="2" t="str">
        <f t="shared" ca="1" si="254"/>
        <v>room7.south</v>
      </c>
      <c r="C787" s="3" t="str">
        <f ca="1">_xlfn.TEXTJOIN(" ",FALSE,OFFSET(program!$B$2,0,A787,1,M787))</f>
        <v>0</v>
      </c>
      <c r="D787" s="4" t="str">
        <f ca="1">IF($H787="data",".dat "&amp;Y787,
IF($H787="str",".str "&amp;_xlfn.TEXTJOIN(" ",FALSE,OFFSET(program!$B$2,0,A787+1,1,M787-1)),
IF(O787&lt;&gt;0,"LD"&amp;O787&amp;"  "&amp;CHOOSE(O787,Y787,Z787)&amp;", "&amp;AA787,
$L787&amp;" "&amp;_xlfn.TEXTJOIN(", ",TRUE,$Y787:$AA787)
)))</f>
        <v>.dat start</v>
      </c>
      <c r="E787" s="19" t="b">
        <f t="shared" ca="1" si="255"/>
        <v>1</v>
      </c>
      <c r="F787" s="5" t="str">
        <f t="shared" ca="1" si="256"/>
        <v>room7</v>
      </c>
      <c r="G787" s="5">
        <f t="shared" ca="1" si="257"/>
        <v>3567</v>
      </c>
      <c r="H787" s="5" t="str">
        <f t="shared" si="258"/>
        <v>data</v>
      </c>
      <c r="I787" s="13" t="b">
        <f t="shared" si="259"/>
        <v>1</v>
      </c>
      <c r="J787" s="6">
        <f ca="1">OFFSET(program!$B$2,0,disasm!A787)</f>
        <v>0</v>
      </c>
      <c r="K787" s="7">
        <f t="shared" ca="1" si="260"/>
        <v>0</v>
      </c>
      <c r="L787" s="7" t="e">
        <f t="shared" ca="1" si="261"/>
        <v>#VALUE!</v>
      </c>
      <c r="M787" s="7">
        <f t="shared" si="262"/>
        <v>1</v>
      </c>
      <c r="N787" s="7">
        <f t="shared" si="263"/>
        <v>1</v>
      </c>
      <c r="O787" s="7">
        <f t="shared" si="264"/>
        <v>0</v>
      </c>
      <c r="P787" s="8">
        <f t="shared" si="265"/>
        <v>1</v>
      </c>
      <c r="Q787" s="8" t="str">
        <f t="shared" si="266"/>
        <v/>
      </c>
      <c r="R787" s="8" t="str">
        <f t="shared" si="267"/>
        <v/>
      </c>
      <c r="S787" s="8" t="str">
        <f t="shared" ca="1" si="268"/>
        <v>addr</v>
      </c>
      <c r="T787" s="8" t="str">
        <f t="shared" si="269"/>
        <v/>
      </c>
      <c r="U787" s="8" t="str">
        <f t="shared" si="270"/>
        <v/>
      </c>
      <c r="V787" s="7">
        <f ca="1">IF(P787="","",OFFSET(program!$B$2,0,disasm!$A787+COLUMN()-COLUMN($V787)+IF($I787,0,1)))</f>
        <v>0</v>
      </c>
      <c r="W787" s="7" t="str">
        <f ca="1">IF(Q787="","",OFFSET(program!$B$2,0,disasm!$A787+COLUMN()-COLUMN($V787)+IF($I787,0,1)))</f>
        <v/>
      </c>
      <c r="X787" s="7" t="str">
        <f ca="1">IF(R787="","",OFFSET(program!$B$2,0,disasm!$A787+COLUMN()-COLUMN($V787)+IF($I787,0,1)))</f>
        <v/>
      </c>
      <c r="Y787" s="3" t="str">
        <f t="shared" ca="1" si="271"/>
        <v>start</v>
      </c>
      <c r="Z787" s="3" t="str">
        <f t="shared" si="272"/>
        <v/>
      </c>
      <c r="AA787" s="3" t="str">
        <f t="shared" si="273"/>
        <v/>
      </c>
      <c r="AB787" s="3" t="str">
        <f ca="1">" "
&amp;AF787
&amp;IF(AND(OR(K787=5,K787=6),MOD(INT(J787/1000),10)=1)," A2","")
&amp;IF(AND(NOT(I787),J787=109,OFFSET(program!$B$2,0,disasm!$A787+1)&gt;0,NOT(ISNUMBER(FIND(" A1 "," "&amp;AF787&amp;" "))))," AUTOLABEL","")
&amp;" "</f>
        <v xml:space="preserve"> DATA A1 </v>
      </c>
      <c r="AC787" s="17" t="s">
        <v>159</v>
      </c>
      <c r="AF787" s="12" t="s">
        <v>32</v>
      </c>
    </row>
    <row r="788" spans="1:32" x14ac:dyDescent="0.2">
      <c r="A788" s="1">
        <f t="shared" ca="1" si="253"/>
        <v>3573</v>
      </c>
      <c r="B788" s="2" t="str">
        <f t="shared" ca="1" si="254"/>
        <v>room7.west</v>
      </c>
      <c r="C788" s="3" t="str">
        <f ca="1">_xlfn.TEXTJOIN(" ",FALSE,OFFSET(program!$B$2,0,A788,1,M788))</f>
        <v>3478</v>
      </c>
      <c r="D788" s="4" t="str">
        <f ca="1">IF($H788="data",".dat "&amp;Y788,
IF($H788="str",".str "&amp;_xlfn.TEXTJOIN(" ",FALSE,OFFSET(program!$B$2,0,A788+1,1,M788-1)),
IF(O788&lt;&gt;0,"LD"&amp;O788&amp;"  "&amp;CHOOSE(O788,Y788,Z788)&amp;", "&amp;AA788,
$L788&amp;" "&amp;_xlfn.TEXTJOIN(", ",TRUE,$Y788:$AA788)
)))</f>
        <v>.dat room6.pname</v>
      </c>
      <c r="E788" s="19" t="b">
        <f t="shared" ca="1" si="255"/>
        <v>1</v>
      </c>
      <c r="F788" s="5" t="str">
        <f t="shared" ca="1" si="256"/>
        <v>room7</v>
      </c>
      <c r="G788" s="5">
        <f t="shared" ca="1" si="257"/>
        <v>3567</v>
      </c>
      <c r="H788" s="5" t="str">
        <f t="shared" si="258"/>
        <v>data</v>
      </c>
      <c r="I788" s="13" t="b">
        <f t="shared" si="259"/>
        <v>1</v>
      </c>
      <c r="J788" s="6">
        <f ca="1">OFFSET(program!$B$2,0,disasm!A788)</f>
        <v>3478</v>
      </c>
      <c r="K788" s="7">
        <f t="shared" ca="1" si="260"/>
        <v>78</v>
      </c>
      <c r="L788" s="7" t="e">
        <f t="shared" ca="1" si="261"/>
        <v>#VALUE!</v>
      </c>
      <c r="M788" s="7">
        <f t="shared" si="262"/>
        <v>1</v>
      </c>
      <c r="N788" s="7">
        <f t="shared" si="263"/>
        <v>1</v>
      </c>
      <c r="O788" s="7">
        <f t="shared" si="264"/>
        <v>0</v>
      </c>
      <c r="P788" s="8">
        <f t="shared" si="265"/>
        <v>1</v>
      </c>
      <c r="Q788" s="8" t="str">
        <f t="shared" si="266"/>
        <v/>
      </c>
      <c r="R788" s="8" t="str">
        <f t="shared" si="267"/>
        <v/>
      </c>
      <c r="S788" s="8" t="str">
        <f t="shared" ca="1" si="268"/>
        <v>addr</v>
      </c>
      <c r="T788" s="8" t="str">
        <f t="shared" si="269"/>
        <v/>
      </c>
      <c r="U788" s="8" t="str">
        <f t="shared" si="270"/>
        <v/>
      </c>
      <c r="V788" s="7">
        <f ca="1">IF(P788="","",OFFSET(program!$B$2,0,disasm!$A788+COLUMN()-COLUMN($V788)+IF($I788,0,1)))</f>
        <v>3478</v>
      </c>
      <c r="W788" s="7" t="str">
        <f ca="1">IF(Q788="","",OFFSET(program!$B$2,0,disasm!$A788+COLUMN()-COLUMN($V788)+IF($I788,0,1)))</f>
        <v/>
      </c>
      <c r="X788" s="7" t="str">
        <f ca="1">IF(R788="","",OFFSET(program!$B$2,0,disasm!$A788+COLUMN()-COLUMN($V788)+IF($I788,0,1)))</f>
        <v/>
      </c>
      <c r="Y788" s="3" t="str">
        <f t="shared" ca="1" si="271"/>
        <v>room6.pname</v>
      </c>
      <c r="Z788" s="3" t="str">
        <f t="shared" si="272"/>
        <v/>
      </c>
      <c r="AA788" s="3" t="str">
        <f t="shared" si="273"/>
        <v/>
      </c>
      <c r="AB788" s="3" t="str">
        <f ca="1">" "
&amp;AF788
&amp;IF(AND(OR(K788=5,K788=6),MOD(INT(J788/1000),10)=1)," A2","")
&amp;IF(AND(NOT(I788),J788=109,OFFSET(program!$B$2,0,disasm!$A788+1)&gt;0,NOT(ISNUMBER(FIND(" A1 "," "&amp;AF788&amp;" "))))," AUTOLABEL","")
&amp;" "</f>
        <v xml:space="preserve"> DATA A1 </v>
      </c>
      <c r="AC788" s="17" t="s">
        <v>161</v>
      </c>
      <c r="AF788" s="12" t="s">
        <v>32</v>
      </c>
    </row>
    <row r="789" spans="1:32" x14ac:dyDescent="0.2">
      <c r="A789" s="1">
        <f t="shared" ca="1" si="253"/>
        <v>3574</v>
      </c>
      <c r="B789" s="2" t="str">
        <f t="shared" ca="1" si="254"/>
        <v>room7.name</v>
      </c>
      <c r="C789" s="3" t="str">
        <f ca="1">_xlfn.TEXTJOIN(" ",FALSE,OFFSET(program!$B$2,0,A789,1,M789))</f>
        <v>22 65 74 90 87 6 41 86 76 88 70 0 44 63 70 74 79 63 71 57 69 57 58</v>
      </c>
      <c r="D789" s="4" t="str">
        <f ca="1">IF($H789="data",".dat "&amp;Y789,
IF($H789="str",".str "&amp;_xlfn.TEXTJOIN(" ",FALSE,OFFSET(program!$B$2,0,A789+1,1,M789-1)),
IF(O789&lt;&gt;0,"LD"&amp;O789&amp;"  "&amp;CHOOSE(O789,Y789,Z789)&amp;", "&amp;AA789,
$L789&amp;" "&amp;_xlfn.TEXTJOIN(", ",TRUE,$Y789:$AA789)
)))</f>
        <v>.str 65 74 90 87 6 41 86 76 88 70 0 44 63 70 74 79 63 71 57 69 57 58</v>
      </c>
      <c r="E789" s="19" t="b">
        <f t="shared" ca="1" si="255"/>
        <v>1</v>
      </c>
      <c r="F789" s="5" t="str">
        <f t="shared" ca="1" si="256"/>
        <v>room7</v>
      </c>
      <c r="G789" s="5">
        <f t="shared" ca="1" si="257"/>
        <v>3567</v>
      </c>
      <c r="H789" s="5" t="str">
        <f t="shared" si="258"/>
        <v>str</v>
      </c>
      <c r="I789" s="13" t="b">
        <f t="shared" si="259"/>
        <v>1</v>
      </c>
      <c r="J789" s="6">
        <f ca="1">OFFSET(program!$B$2,0,disasm!A789)</f>
        <v>22</v>
      </c>
      <c r="K789" s="7">
        <f t="shared" ca="1" si="260"/>
        <v>22</v>
      </c>
      <c r="L789" s="7" t="e">
        <f t="shared" ca="1" si="261"/>
        <v>#VALUE!</v>
      </c>
      <c r="M789" s="7">
        <f t="shared" ca="1" si="262"/>
        <v>23</v>
      </c>
      <c r="N789" s="7">
        <f t="shared" si="263"/>
        <v>1</v>
      </c>
      <c r="O789" s="7">
        <f t="shared" si="264"/>
        <v>0</v>
      </c>
      <c r="P789" s="8">
        <f t="shared" si="265"/>
        <v>1</v>
      </c>
      <c r="Q789" s="8" t="str">
        <f t="shared" si="266"/>
        <v/>
      </c>
      <c r="R789" s="8" t="str">
        <f t="shared" si="267"/>
        <v/>
      </c>
      <c r="S789" s="8" t="str">
        <f t="shared" ca="1" si="268"/>
        <v>num</v>
      </c>
      <c r="T789" s="8" t="str">
        <f t="shared" si="269"/>
        <v/>
      </c>
      <c r="U789" s="8" t="str">
        <f t="shared" si="270"/>
        <v/>
      </c>
      <c r="V789" s="7">
        <f ca="1">IF(P789="","",OFFSET(program!$B$2,0,disasm!$A789+COLUMN()-COLUMN($V789)+IF($I789,0,1)))</f>
        <v>22</v>
      </c>
      <c r="W789" s="7" t="str">
        <f ca="1">IF(Q789="","",OFFSET(program!$B$2,0,disasm!$A789+COLUMN()-COLUMN($V789)+IF($I789,0,1)))</f>
        <v/>
      </c>
      <c r="X789" s="7" t="str">
        <f ca="1">IF(R789="","",OFFSET(program!$B$2,0,disasm!$A789+COLUMN()-COLUMN($V789)+IF($I789,0,1)))</f>
        <v/>
      </c>
      <c r="Y789" s="3" t="str">
        <f t="shared" ca="1" si="271"/>
        <v>22</v>
      </c>
      <c r="Z789" s="3" t="str">
        <f t="shared" si="272"/>
        <v/>
      </c>
      <c r="AA789" s="3" t="str">
        <f t="shared" si="273"/>
        <v/>
      </c>
      <c r="AB789" s="3" t="str">
        <f ca="1">" "
&amp;AF789
&amp;IF(AND(OR(K789=5,K789=6),MOD(INT(J789/1000),10)=1)," A2","")
&amp;IF(AND(NOT(I789),J789=109,OFFSET(program!$B$2,0,disasm!$A789+1)&gt;0,NOT(ISNUMBER(FIND(" A1 "," "&amp;AF789&amp;" "))))," AUTOLABEL","")
&amp;" "</f>
        <v xml:space="preserve"> STR </v>
      </c>
      <c r="AC789" s="17" t="s">
        <v>62</v>
      </c>
      <c r="AD789" s="17" t="s">
        <v>127</v>
      </c>
      <c r="AF789" s="12" t="s">
        <v>30</v>
      </c>
    </row>
    <row r="790" spans="1:32" x14ac:dyDescent="0.2">
      <c r="A790" s="1">
        <f t="shared" ca="1" si="253"/>
        <v>3597</v>
      </c>
      <c r="B790" s="2" t="str">
        <f t="shared" ca="1" si="254"/>
        <v>room7.desc</v>
      </c>
      <c r="C790" s="3" t="str">
        <f ca="1">_xlfn.TEXTJOIN(" ",FALSE,OFFSET(program!$B$2,0,A790,1,M790))</f>
        <v>34 39 81 -4 60 74 73 61 56 72 72 -12 71 65 -15 50 52 -18 68 59 61 53 50 54 46 -26 51 51 53 47 34 44 43 55 -21</v>
      </c>
      <c r="D790" s="4" t="str">
        <f ca="1">IF($H790="data",".dat "&amp;Y790,
IF($H790="str",".str "&amp;_xlfn.TEXTJOIN(" ",FALSE,OFFSET(program!$B$2,0,A790+1,1,M790-1)),
IF(O790&lt;&gt;0,"LD"&amp;O790&amp;"  "&amp;CHOOSE(O790,Y790,Z790)&amp;", "&amp;AA790,
$L790&amp;" "&amp;_xlfn.TEXTJOIN(", ",TRUE,$Y790:$AA790)
)))</f>
        <v>.str 39 81 -4 60 74 73 61 56 72 72 -12 71 65 -15 50 52 -18 68 59 61 53 50 54 46 -26 51 51 53 47 34 44 43 55 -21</v>
      </c>
      <c r="E790" s="19" t="b">
        <f t="shared" ca="1" si="255"/>
        <v>1</v>
      </c>
      <c r="F790" s="5" t="str">
        <f t="shared" ca="1" si="256"/>
        <v>room7</v>
      </c>
      <c r="G790" s="5">
        <f t="shared" ca="1" si="257"/>
        <v>3567</v>
      </c>
      <c r="H790" s="5" t="str">
        <f t="shared" si="258"/>
        <v>str</v>
      </c>
      <c r="I790" s="13" t="b">
        <f t="shared" si="259"/>
        <v>1</v>
      </c>
      <c r="J790" s="6">
        <f ca="1">OFFSET(program!$B$2,0,disasm!A790)</f>
        <v>34</v>
      </c>
      <c r="K790" s="7">
        <f t="shared" ca="1" si="260"/>
        <v>34</v>
      </c>
      <c r="L790" s="7" t="e">
        <f t="shared" ca="1" si="261"/>
        <v>#VALUE!</v>
      </c>
      <c r="M790" s="7">
        <f t="shared" ca="1" si="262"/>
        <v>35</v>
      </c>
      <c r="N790" s="7">
        <f t="shared" si="263"/>
        <v>1</v>
      </c>
      <c r="O790" s="7">
        <f t="shared" si="264"/>
        <v>0</v>
      </c>
      <c r="P790" s="8">
        <f t="shared" si="265"/>
        <v>1</v>
      </c>
      <c r="Q790" s="8" t="str">
        <f t="shared" si="266"/>
        <v/>
      </c>
      <c r="R790" s="8" t="str">
        <f t="shared" si="267"/>
        <v/>
      </c>
      <c r="S790" s="8" t="str">
        <f t="shared" ca="1" si="268"/>
        <v>num</v>
      </c>
      <c r="T790" s="8" t="str">
        <f t="shared" si="269"/>
        <v/>
      </c>
      <c r="U790" s="8" t="str">
        <f t="shared" si="270"/>
        <v/>
      </c>
      <c r="V790" s="7">
        <f ca="1">IF(P790="","",OFFSET(program!$B$2,0,disasm!$A790+COLUMN()-COLUMN($V790)+IF($I790,0,1)))</f>
        <v>34</v>
      </c>
      <c r="W790" s="7" t="str">
        <f ca="1">IF(Q790="","",OFFSET(program!$B$2,0,disasm!$A790+COLUMN()-COLUMN($V790)+IF($I790,0,1)))</f>
        <v/>
      </c>
      <c r="X790" s="7" t="str">
        <f ca="1">IF(R790="","",OFFSET(program!$B$2,0,disasm!$A790+COLUMN()-COLUMN($V790)+IF($I790,0,1)))</f>
        <v/>
      </c>
      <c r="Y790" s="3" t="str">
        <f t="shared" ca="1" si="271"/>
        <v>34</v>
      </c>
      <c r="Z790" s="3" t="str">
        <f t="shared" si="272"/>
        <v/>
      </c>
      <c r="AA790" s="3" t="str">
        <f t="shared" si="273"/>
        <v/>
      </c>
      <c r="AB790" s="3" t="str">
        <f ca="1">" "
&amp;AF790
&amp;IF(AND(OR(K790=5,K790=6),MOD(INT(J790/1000),10)=1)," A2","")
&amp;IF(AND(NOT(I790),J790=109,OFFSET(program!$B$2,0,disasm!$A790+1)&gt;0,NOT(ISNUMBER(FIND(" A1 "," "&amp;AF790&amp;" "))))," AUTOLABEL","")
&amp;" "</f>
        <v xml:space="preserve"> STR </v>
      </c>
      <c r="AC790" s="17" t="s">
        <v>63</v>
      </c>
      <c r="AD790" s="17" t="s">
        <v>128</v>
      </c>
      <c r="AF790" s="15" t="s">
        <v>30</v>
      </c>
    </row>
    <row r="791" spans="1:32" x14ac:dyDescent="0.2">
      <c r="A791" s="1">
        <f t="shared" ca="1" si="253"/>
        <v>3632</v>
      </c>
      <c r="B791" s="2" t="str">
        <f t="shared" si="254"/>
        <v>room8.pname</v>
      </c>
      <c r="C791" s="3" t="str">
        <f ca="1">_xlfn.TEXTJOIN(" ",FALSE,OFFSET(program!$B$2,0,A791,1,M791))</f>
        <v>3639</v>
      </c>
      <c r="D791" s="4" t="str">
        <f ca="1">IF($H791="data",".dat "&amp;Y791,
IF($H791="str",".str "&amp;_xlfn.TEXTJOIN(" ",FALSE,OFFSET(program!$B$2,0,A791+1,1,M791-1)),
IF(O791&lt;&gt;0,"LD"&amp;O791&amp;"  "&amp;CHOOSE(O791,Y791,Z791)&amp;", "&amp;AA791,
$L791&amp;" "&amp;_xlfn.TEXTJOIN(", ",TRUE,$Y791:$AA791)
)))</f>
        <v>.dat room8.name</v>
      </c>
      <c r="E791" s="19" t="b">
        <f t="shared" ca="1" si="255"/>
        <v>0</v>
      </c>
      <c r="F791" s="5" t="str">
        <f t="shared" si="256"/>
        <v>room8</v>
      </c>
      <c r="G791" s="5">
        <f t="shared" ca="1" si="257"/>
        <v>3632</v>
      </c>
      <c r="H791" s="5" t="str">
        <f t="shared" si="258"/>
        <v>data</v>
      </c>
      <c r="I791" s="13" t="b">
        <f t="shared" si="259"/>
        <v>1</v>
      </c>
      <c r="J791" s="6">
        <f ca="1">OFFSET(program!$B$2,0,disasm!A791)</f>
        <v>3639</v>
      </c>
      <c r="K791" s="7">
        <f t="shared" ca="1" si="260"/>
        <v>39</v>
      </c>
      <c r="L791" s="7" t="e">
        <f t="shared" ca="1" si="261"/>
        <v>#VALUE!</v>
      </c>
      <c r="M791" s="7">
        <f t="shared" si="262"/>
        <v>1</v>
      </c>
      <c r="N791" s="7">
        <f t="shared" si="263"/>
        <v>1</v>
      </c>
      <c r="O791" s="7">
        <f t="shared" si="264"/>
        <v>0</v>
      </c>
      <c r="P791" s="8">
        <f t="shared" si="265"/>
        <v>1</v>
      </c>
      <c r="Q791" s="8" t="str">
        <f t="shared" si="266"/>
        <v/>
      </c>
      <c r="R791" s="8" t="str">
        <f t="shared" si="267"/>
        <v/>
      </c>
      <c r="S791" s="8" t="str">
        <f t="shared" ca="1" si="268"/>
        <v>addr</v>
      </c>
      <c r="T791" s="8" t="str">
        <f t="shared" si="269"/>
        <v/>
      </c>
      <c r="U791" s="8" t="str">
        <f t="shared" si="270"/>
        <v/>
      </c>
      <c r="V791" s="7">
        <f ca="1">IF(P791="","",OFFSET(program!$B$2,0,disasm!$A791+COLUMN()-COLUMN($V791)+IF($I791,0,1)))</f>
        <v>3639</v>
      </c>
      <c r="W791" s="7" t="str">
        <f ca="1">IF(Q791="","",OFFSET(program!$B$2,0,disasm!$A791+COLUMN()-COLUMN($V791)+IF($I791,0,1)))</f>
        <v/>
      </c>
      <c r="X791" s="7" t="str">
        <f ca="1">IF(R791="","",OFFSET(program!$B$2,0,disasm!$A791+COLUMN()-COLUMN($V791)+IF($I791,0,1)))</f>
        <v/>
      </c>
      <c r="Y791" s="3" t="str">
        <f t="shared" ca="1" si="271"/>
        <v>room8.name</v>
      </c>
      <c r="Z791" s="3" t="str">
        <f t="shared" si="272"/>
        <v/>
      </c>
      <c r="AA791" s="3" t="str">
        <f t="shared" si="273"/>
        <v/>
      </c>
      <c r="AB791" s="3" t="str">
        <f ca="1">" "
&amp;AF791
&amp;IF(AND(OR(K791=5,K791=6),MOD(INT(J791/1000),10)=1)," A2","")
&amp;IF(AND(NOT(I791),J791=109,OFFSET(program!$B$2,0,disasm!$A791+1)&gt;0,NOT(ISNUMBER(FIND(" A1 "," "&amp;AF791&amp;" "))))," AUTOLABEL","")
&amp;" "</f>
        <v xml:space="preserve"> DATA A1 </v>
      </c>
      <c r="AC791" s="17" t="s">
        <v>59</v>
      </c>
      <c r="AE791" s="12" t="s">
        <v>70</v>
      </c>
      <c r="AF791" s="12" t="s">
        <v>32</v>
      </c>
    </row>
    <row r="792" spans="1:32" x14ac:dyDescent="0.2">
      <c r="A792" s="1">
        <f t="shared" ca="1" si="253"/>
        <v>3633</v>
      </c>
      <c r="B792" s="2" t="str">
        <f t="shared" ca="1" si="254"/>
        <v>room8.pdesc</v>
      </c>
      <c r="C792" s="3" t="str">
        <f ca="1">_xlfn.TEXTJOIN(" ",FALSE,OFFSET(program!$B$2,0,A792,1,M792))</f>
        <v>3651</v>
      </c>
      <c r="D792" s="4" t="str">
        <f ca="1">IF($H792="data",".dat "&amp;Y792,
IF($H792="str",".str "&amp;_xlfn.TEXTJOIN(" ",FALSE,OFFSET(program!$B$2,0,A792+1,1,M792-1)),
IF(O792&lt;&gt;0,"LD"&amp;O792&amp;"  "&amp;CHOOSE(O792,Y792,Z792)&amp;", "&amp;AA792,
$L792&amp;" "&amp;_xlfn.TEXTJOIN(", ",TRUE,$Y792:$AA792)
)))</f>
        <v>.dat room8.desc</v>
      </c>
      <c r="E792" s="19" t="b">
        <f t="shared" ca="1" si="255"/>
        <v>0</v>
      </c>
      <c r="F792" s="5" t="str">
        <f t="shared" ca="1" si="256"/>
        <v>room8</v>
      </c>
      <c r="G792" s="5">
        <f t="shared" ca="1" si="257"/>
        <v>3632</v>
      </c>
      <c r="H792" s="5" t="str">
        <f t="shared" si="258"/>
        <v>data</v>
      </c>
      <c r="I792" s="13" t="b">
        <f t="shared" si="259"/>
        <v>1</v>
      </c>
      <c r="J792" s="6">
        <f ca="1">OFFSET(program!$B$2,0,disasm!A792)</f>
        <v>3651</v>
      </c>
      <c r="K792" s="7">
        <f t="shared" ca="1" si="260"/>
        <v>51</v>
      </c>
      <c r="L792" s="7" t="e">
        <f t="shared" ca="1" si="261"/>
        <v>#VALUE!</v>
      </c>
      <c r="M792" s="7">
        <f t="shared" si="262"/>
        <v>1</v>
      </c>
      <c r="N792" s="7">
        <f t="shared" si="263"/>
        <v>1</v>
      </c>
      <c r="O792" s="7">
        <f t="shared" si="264"/>
        <v>0</v>
      </c>
      <c r="P792" s="8">
        <f t="shared" si="265"/>
        <v>1</v>
      </c>
      <c r="Q792" s="8" t="str">
        <f t="shared" si="266"/>
        <v/>
      </c>
      <c r="R792" s="8" t="str">
        <f t="shared" si="267"/>
        <v/>
      </c>
      <c r="S792" s="8" t="str">
        <f t="shared" ca="1" si="268"/>
        <v>addr</v>
      </c>
      <c r="T792" s="8" t="str">
        <f t="shared" si="269"/>
        <v/>
      </c>
      <c r="U792" s="8" t="str">
        <f t="shared" si="270"/>
        <v/>
      </c>
      <c r="V792" s="7">
        <f ca="1">IF(P792="","",OFFSET(program!$B$2,0,disasm!$A792+COLUMN()-COLUMN($V792)+IF($I792,0,1)))</f>
        <v>3651</v>
      </c>
      <c r="W792" s="7" t="str">
        <f ca="1">IF(Q792="","",OFFSET(program!$B$2,0,disasm!$A792+COLUMN()-COLUMN($V792)+IF($I792,0,1)))</f>
        <v/>
      </c>
      <c r="X792" s="7" t="str">
        <f ca="1">IF(R792="","",OFFSET(program!$B$2,0,disasm!$A792+COLUMN()-COLUMN($V792)+IF($I792,0,1)))</f>
        <v/>
      </c>
      <c r="Y792" s="3" t="str">
        <f t="shared" ca="1" si="271"/>
        <v>room8.desc</v>
      </c>
      <c r="Z792" s="3" t="str">
        <f t="shared" si="272"/>
        <v/>
      </c>
      <c r="AA792" s="3" t="str">
        <f t="shared" si="273"/>
        <v/>
      </c>
      <c r="AB792" s="3" t="str">
        <f ca="1">" "
&amp;AF792
&amp;IF(AND(OR(K792=5,K792=6),MOD(INT(J792/1000),10)=1)," A2","")
&amp;IF(AND(NOT(I792),J792=109,OFFSET(program!$B$2,0,disasm!$A792+1)&gt;0,NOT(ISNUMBER(FIND(" A1 "," "&amp;AF792&amp;" "))))," AUTOLABEL","")
&amp;" "</f>
        <v xml:space="preserve"> DATA A1 </v>
      </c>
      <c r="AC792" s="17" t="s">
        <v>60</v>
      </c>
      <c r="AF792" s="12" t="s">
        <v>32</v>
      </c>
    </row>
    <row r="793" spans="1:32" x14ac:dyDescent="0.2">
      <c r="A793" s="1">
        <f t="shared" ca="1" si="253"/>
        <v>3634</v>
      </c>
      <c r="B793" s="2" t="str">
        <f t="shared" ca="1" si="254"/>
        <v>room8.func</v>
      </c>
      <c r="C793" s="3" t="str">
        <f ca="1">_xlfn.TEXTJOIN(" ",FALSE,OFFSET(program!$B$2,0,A793,1,M793))</f>
        <v>0</v>
      </c>
      <c r="D793" s="4" t="str">
        <f ca="1">IF($H793="data",".dat "&amp;Y793,
IF($H793="str",".str "&amp;_xlfn.TEXTJOIN(" ",FALSE,OFFSET(program!$B$2,0,A793+1,1,M793-1)),
IF(O793&lt;&gt;0,"LD"&amp;O793&amp;"  "&amp;CHOOSE(O793,Y793,Z793)&amp;", "&amp;AA793,
$L793&amp;" "&amp;_xlfn.TEXTJOIN(", ",TRUE,$Y793:$AA793)
)))</f>
        <v>.dat start</v>
      </c>
      <c r="E793" s="19" t="b">
        <f t="shared" ca="1" si="255"/>
        <v>0</v>
      </c>
      <c r="F793" s="5" t="str">
        <f t="shared" ca="1" si="256"/>
        <v>room8</v>
      </c>
      <c r="G793" s="5">
        <f t="shared" ca="1" si="257"/>
        <v>3632</v>
      </c>
      <c r="H793" s="5" t="str">
        <f t="shared" si="258"/>
        <v>data</v>
      </c>
      <c r="I793" s="13" t="b">
        <f t="shared" si="259"/>
        <v>1</v>
      </c>
      <c r="J793" s="6">
        <f ca="1">OFFSET(program!$B$2,0,disasm!A793)</f>
        <v>0</v>
      </c>
      <c r="K793" s="7">
        <f t="shared" ca="1" si="260"/>
        <v>0</v>
      </c>
      <c r="L793" s="7" t="e">
        <f t="shared" ca="1" si="261"/>
        <v>#VALUE!</v>
      </c>
      <c r="M793" s="7">
        <f t="shared" si="262"/>
        <v>1</v>
      </c>
      <c r="N793" s="7">
        <f t="shared" si="263"/>
        <v>1</v>
      </c>
      <c r="O793" s="7">
        <f t="shared" si="264"/>
        <v>0</v>
      </c>
      <c r="P793" s="8">
        <f t="shared" si="265"/>
        <v>1</v>
      </c>
      <c r="Q793" s="8" t="str">
        <f t="shared" si="266"/>
        <v/>
      </c>
      <c r="R793" s="8" t="str">
        <f t="shared" si="267"/>
        <v/>
      </c>
      <c r="S793" s="8" t="str">
        <f t="shared" ca="1" si="268"/>
        <v>addr</v>
      </c>
      <c r="T793" s="8" t="str">
        <f t="shared" si="269"/>
        <v/>
      </c>
      <c r="U793" s="8" t="str">
        <f t="shared" si="270"/>
        <v/>
      </c>
      <c r="V793" s="7">
        <f ca="1">IF(P793="","",OFFSET(program!$B$2,0,disasm!$A793+COLUMN()-COLUMN($V793)+IF($I793,0,1)))</f>
        <v>0</v>
      </c>
      <c r="W793" s="7" t="str">
        <f ca="1">IF(Q793="","",OFFSET(program!$B$2,0,disasm!$A793+COLUMN()-COLUMN($V793)+IF($I793,0,1)))</f>
        <v/>
      </c>
      <c r="X793" s="7" t="str">
        <f ca="1">IF(R793="","",OFFSET(program!$B$2,0,disasm!$A793+COLUMN()-COLUMN($V793)+IF($I793,0,1)))</f>
        <v/>
      </c>
      <c r="Y793" s="3" t="str">
        <f t="shared" ca="1" si="271"/>
        <v>start</v>
      </c>
      <c r="Z793" s="3" t="str">
        <f t="shared" si="272"/>
        <v/>
      </c>
      <c r="AA793" s="3" t="str">
        <f t="shared" si="273"/>
        <v/>
      </c>
      <c r="AB793" s="3" t="str">
        <f ca="1">" "
&amp;AF793
&amp;IF(AND(OR(K793=5,K793=6),MOD(INT(J793/1000),10)=1)," A2","")
&amp;IF(AND(NOT(I793),J793=109,OFFSET(program!$B$2,0,disasm!$A793+1)&gt;0,NOT(ISNUMBER(FIND(" A1 "," "&amp;AF793&amp;" "))))," AUTOLABEL","")
&amp;" "</f>
        <v xml:space="preserve"> DATA A1 </v>
      </c>
      <c r="AC793" s="17" t="s">
        <v>242</v>
      </c>
      <c r="AF793" s="12" t="s">
        <v>32</v>
      </c>
    </row>
    <row r="794" spans="1:32" x14ac:dyDescent="0.2">
      <c r="A794" s="1">
        <f t="shared" ca="1" si="253"/>
        <v>3635</v>
      </c>
      <c r="B794" s="2" t="str">
        <f t="shared" ca="1" si="254"/>
        <v>room8.north</v>
      </c>
      <c r="C794" s="3" t="str">
        <f ca="1">_xlfn.TEXTJOIN(" ",FALSE,OFFSET(program!$B$2,0,A794,1,M794))</f>
        <v>3423</v>
      </c>
      <c r="D794" s="4" t="str">
        <f ca="1">IF($H794="data",".dat "&amp;Y794,
IF($H794="str",".str "&amp;_xlfn.TEXTJOIN(" ",FALSE,OFFSET(program!$B$2,0,A794+1,1,M794-1)),
IF(O794&lt;&gt;0,"LD"&amp;O794&amp;"  "&amp;CHOOSE(O794,Y794,Z794)&amp;", "&amp;AA794,
$L794&amp;" "&amp;_xlfn.TEXTJOIN(", ",TRUE,$Y794:$AA794)
)))</f>
        <v>.dat room5.pname</v>
      </c>
      <c r="E794" s="19" t="b">
        <f t="shared" ca="1" si="255"/>
        <v>0</v>
      </c>
      <c r="F794" s="5" t="str">
        <f t="shared" ca="1" si="256"/>
        <v>room8</v>
      </c>
      <c r="G794" s="5">
        <f t="shared" ca="1" si="257"/>
        <v>3632</v>
      </c>
      <c r="H794" s="5" t="str">
        <f t="shared" si="258"/>
        <v>data</v>
      </c>
      <c r="I794" s="13" t="b">
        <f t="shared" si="259"/>
        <v>1</v>
      </c>
      <c r="J794" s="6">
        <f ca="1">OFFSET(program!$B$2,0,disasm!A794)</f>
        <v>3423</v>
      </c>
      <c r="K794" s="7">
        <f t="shared" ca="1" si="260"/>
        <v>23</v>
      </c>
      <c r="L794" s="7" t="e">
        <f t="shared" ca="1" si="261"/>
        <v>#VALUE!</v>
      </c>
      <c r="M794" s="7">
        <f t="shared" si="262"/>
        <v>1</v>
      </c>
      <c r="N794" s="7">
        <f t="shared" si="263"/>
        <v>1</v>
      </c>
      <c r="O794" s="7">
        <f t="shared" si="264"/>
        <v>0</v>
      </c>
      <c r="P794" s="8">
        <f t="shared" si="265"/>
        <v>1</v>
      </c>
      <c r="Q794" s="8" t="str">
        <f t="shared" si="266"/>
        <v/>
      </c>
      <c r="R794" s="8" t="str">
        <f t="shared" si="267"/>
        <v/>
      </c>
      <c r="S794" s="8" t="str">
        <f t="shared" ca="1" si="268"/>
        <v>addr</v>
      </c>
      <c r="T794" s="8" t="str">
        <f t="shared" si="269"/>
        <v/>
      </c>
      <c r="U794" s="8" t="str">
        <f t="shared" si="270"/>
        <v/>
      </c>
      <c r="V794" s="7">
        <f ca="1">IF(P794="","",OFFSET(program!$B$2,0,disasm!$A794+COLUMN()-COLUMN($V794)+IF($I794,0,1)))</f>
        <v>3423</v>
      </c>
      <c r="W794" s="7" t="str">
        <f ca="1">IF(Q794="","",OFFSET(program!$B$2,0,disasm!$A794+COLUMN()-COLUMN($V794)+IF($I794,0,1)))</f>
        <v/>
      </c>
      <c r="X794" s="7" t="str">
        <f ca="1">IF(R794="","",OFFSET(program!$B$2,0,disasm!$A794+COLUMN()-COLUMN($V794)+IF($I794,0,1)))</f>
        <v/>
      </c>
      <c r="Y794" s="3" t="str">
        <f t="shared" ca="1" si="271"/>
        <v>room5.pname</v>
      </c>
      <c r="Z794" s="3" t="str">
        <f t="shared" si="272"/>
        <v/>
      </c>
      <c r="AA794" s="3" t="str">
        <f t="shared" si="273"/>
        <v/>
      </c>
      <c r="AB794" s="3" t="str">
        <f ca="1">" "
&amp;AF794
&amp;IF(AND(OR(K794=5,K794=6),MOD(INT(J794/1000),10)=1)," A2","")
&amp;IF(AND(NOT(I794),J794=109,OFFSET(program!$B$2,0,disasm!$A794+1)&gt;0,NOT(ISNUMBER(FIND(" A1 "," "&amp;AF794&amp;" "))))," AUTOLABEL","")
&amp;" "</f>
        <v xml:space="preserve"> DATA A1 </v>
      </c>
      <c r="AC794" s="17" t="s">
        <v>158</v>
      </c>
      <c r="AF794" s="12" t="s">
        <v>32</v>
      </c>
    </row>
    <row r="795" spans="1:32" x14ac:dyDescent="0.2">
      <c r="A795" s="1">
        <f t="shared" ca="1" si="253"/>
        <v>3636</v>
      </c>
      <c r="B795" s="2" t="str">
        <f t="shared" ca="1" si="254"/>
        <v>room8.east</v>
      </c>
      <c r="C795" s="3" t="str">
        <f ca="1">_xlfn.TEXTJOIN(" ",FALSE,OFFSET(program!$B$2,0,A795,1,M795))</f>
        <v>3971</v>
      </c>
      <c r="D795" s="4" t="str">
        <f ca="1">IF($H795="data",".dat "&amp;Y795,
IF($H795="str",".str "&amp;_xlfn.TEXTJOIN(" ",FALSE,OFFSET(program!$B$2,0,A795+1,1,M795-1)),
IF(O795&lt;&gt;0,"LD"&amp;O795&amp;"  "&amp;CHOOSE(O795,Y795,Z795)&amp;", "&amp;AA795,
$L795&amp;" "&amp;_xlfn.TEXTJOIN(", ",TRUE,$Y795:$AA795)
)))</f>
        <v>.dat room13.pname</v>
      </c>
      <c r="E795" s="19" t="b">
        <f t="shared" ca="1" si="255"/>
        <v>0</v>
      </c>
      <c r="F795" s="5" t="str">
        <f t="shared" ca="1" si="256"/>
        <v>room8</v>
      </c>
      <c r="G795" s="5">
        <f t="shared" ca="1" si="257"/>
        <v>3632</v>
      </c>
      <c r="H795" s="5" t="str">
        <f t="shared" si="258"/>
        <v>data</v>
      </c>
      <c r="I795" s="13" t="b">
        <f t="shared" si="259"/>
        <v>1</v>
      </c>
      <c r="J795" s="6">
        <f ca="1">OFFSET(program!$B$2,0,disasm!A795)</f>
        <v>3971</v>
      </c>
      <c r="K795" s="7">
        <f t="shared" ca="1" si="260"/>
        <v>71</v>
      </c>
      <c r="L795" s="7" t="e">
        <f t="shared" ca="1" si="261"/>
        <v>#VALUE!</v>
      </c>
      <c r="M795" s="7">
        <f t="shared" si="262"/>
        <v>1</v>
      </c>
      <c r="N795" s="7">
        <f t="shared" si="263"/>
        <v>1</v>
      </c>
      <c r="O795" s="7">
        <f t="shared" si="264"/>
        <v>0</v>
      </c>
      <c r="P795" s="8">
        <f t="shared" si="265"/>
        <v>1</v>
      </c>
      <c r="Q795" s="8" t="str">
        <f t="shared" si="266"/>
        <v/>
      </c>
      <c r="R795" s="8" t="str">
        <f t="shared" si="267"/>
        <v/>
      </c>
      <c r="S795" s="8" t="str">
        <f t="shared" ca="1" si="268"/>
        <v>addr</v>
      </c>
      <c r="T795" s="8" t="str">
        <f t="shared" si="269"/>
        <v/>
      </c>
      <c r="U795" s="8" t="str">
        <f t="shared" si="270"/>
        <v/>
      </c>
      <c r="V795" s="7">
        <f ca="1">IF(P795="","",OFFSET(program!$B$2,0,disasm!$A795+COLUMN()-COLUMN($V795)+IF($I795,0,1)))</f>
        <v>3971</v>
      </c>
      <c r="W795" s="7" t="str">
        <f ca="1">IF(Q795="","",OFFSET(program!$B$2,0,disasm!$A795+COLUMN()-COLUMN($V795)+IF($I795,0,1)))</f>
        <v/>
      </c>
      <c r="X795" s="7" t="str">
        <f ca="1">IF(R795="","",OFFSET(program!$B$2,0,disasm!$A795+COLUMN()-COLUMN($V795)+IF($I795,0,1)))</f>
        <v/>
      </c>
      <c r="Y795" s="3" t="str">
        <f t="shared" ca="1" si="271"/>
        <v>room13.pname</v>
      </c>
      <c r="Z795" s="3" t="str">
        <f t="shared" si="272"/>
        <v/>
      </c>
      <c r="AA795" s="3" t="str">
        <f t="shared" si="273"/>
        <v/>
      </c>
      <c r="AB795" s="3" t="str">
        <f ca="1">" "
&amp;AF795
&amp;IF(AND(OR(K795=5,K795=6),MOD(INT(J795/1000),10)=1)," A2","")
&amp;IF(AND(NOT(I795),J795=109,OFFSET(program!$B$2,0,disasm!$A795+1)&gt;0,NOT(ISNUMBER(FIND(" A1 "," "&amp;AF795&amp;" "))))," AUTOLABEL","")
&amp;" "</f>
        <v xml:space="preserve"> DATA A1 </v>
      </c>
      <c r="AC795" s="17" t="s">
        <v>156</v>
      </c>
      <c r="AF795" s="12" t="s">
        <v>32</v>
      </c>
    </row>
    <row r="796" spans="1:32" x14ac:dyDescent="0.2">
      <c r="A796" s="1">
        <f t="shared" ca="1" si="253"/>
        <v>3637</v>
      </c>
      <c r="B796" s="2" t="str">
        <f t="shared" ca="1" si="254"/>
        <v>room8.south</v>
      </c>
      <c r="C796" s="3" t="str">
        <f ca="1">_xlfn.TEXTJOIN(" ",FALSE,OFFSET(program!$B$2,0,A796,1,M796))</f>
        <v>0</v>
      </c>
      <c r="D796" s="4" t="str">
        <f ca="1">IF($H796="data",".dat "&amp;Y796,
IF($H796="str",".str "&amp;_xlfn.TEXTJOIN(" ",FALSE,OFFSET(program!$B$2,0,A796+1,1,M796-1)),
IF(O796&lt;&gt;0,"LD"&amp;O796&amp;"  "&amp;CHOOSE(O796,Y796,Z796)&amp;", "&amp;AA796,
$L796&amp;" "&amp;_xlfn.TEXTJOIN(", ",TRUE,$Y796:$AA796)
)))</f>
        <v>.dat start</v>
      </c>
      <c r="E796" s="19" t="b">
        <f t="shared" ca="1" si="255"/>
        <v>0</v>
      </c>
      <c r="F796" s="5" t="str">
        <f t="shared" ca="1" si="256"/>
        <v>room8</v>
      </c>
      <c r="G796" s="5">
        <f t="shared" ca="1" si="257"/>
        <v>3632</v>
      </c>
      <c r="H796" s="5" t="str">
        <f t="shared" si="258"/>
        <v>data</v>
      </c>
      <c r="I796" s="13" t="b">
        <f t="shared" si="259"/>
        <v>1</v>
      </c>
      <c r="J796" s="6">
        <f ca="1">OFFSET(program!$B$2,0,disasm!A796)</f>
        <v>0</v>
      </c>
      <c r="K796" s="7">
        <f t="shared" ca="1" si="260"/>
        <v>0</v>
      </c>
      <c r="L796" s="7" t="e">
        <f t="shared" ca="1" si="261"/>
        <v>#VALUE!</v>
      </c>
      <c r="M796" s="7">
        <f t="shared" si="262"/>
        <v>1</v>
      </c>
      <c r="N796" s="7">
        <f t="shared" si="263"/>
        <v>1</v>
      </c>
      <c r="O796" s="7">
        <f t="shared" si="264"/>
        <v>0</v>
      </c>
      <c r="P796" s="8">
        <f t="shared" si="265"/>
        <v>1</v>
      </c>
      <c r="Q796" s="8" t="str">
        <f t="shared" si="266"/>
        <v/>
      </c>
      <c r="R796" s="8" t="str">
        <f t="shared" si="267"/>
        <v/>
      </c>
      <c r="S796" s="8" t="str">
        <f t="shared" ca="1" si="268"/>
        <v>addr</v>
      </c>
      <c r="T796" s="8" t="str">
        <f t="shared" si="269"/>
        <v/>
      </c>
      <c r="U796" s="8" t="str">
        <f t="shared" si="270"/>
        <v/>
      </c>
      <c r="V796" s="7">
        <f ca="1">IF(P796="","",OFFSET(program!$B$2,0,disasm!$A796+COLUMN()-COLUMN($V796)+IF($I796,0,1)))</f>
        <v>0</v>
      </c>
      <c r="W796" s="7" t="str">
        <f ca="1">IF(Q796="","",OFFSET(program!$B$2,0,disasm!$A796+COLUMN()-COLUMN($V796)+IF($I796,0,1)))</f>
        <v/>
      </c>
      <c r="X796" s="7" t="str">
        <f ca="1">IF(R796="","",OFFSET(program!$B$2,0,disasm!$A796+COLUMN()-COLUMN($V796)+IF($I796,0,1)))</f>
        <v/>
      </c>
      <c r="Y796" s="3" t="str">
        <f t="shared" ca="1" si="271"/>
        <v>start</v>
      </c>
      <c r="Z796" s="3" t="str">
        <f t="shared" si="272"/>
        <v/>
      </c>
      <c r="AA796" s="3" t="str">
        <f t="shared" si="273"/>
        <v/>
      </c>
      <c r="AB796" s="3" t="str">
        <f ca="1">" "
&amp;AF796
&amp;IF(AND(OR(K796=5,K796=6),MOD(INT(J796/1000),10)=1)," A2","")
&amp;IF(AND(NOT(I796),J796=109,OFFSET(program!$B$2,0,disasm!$A796+1)&gt;0,NOT(ISNUMBER(FIND(" A1 "," "&amp;AF796&amp;" "))))," AUTOLABEL","")
&amp;" "</f>
        <v xml:space="preserve"> DATA A1 </v>
      </c>
      <c r="AC796" s="17" t="s">
        <v>159</v>
      </c>
      <c r="AF796" s="12" t="s">
        <v>32</v>
      </c>
    </row>
    <row r="797" spans="1:32" x14ac:dyDescent="0.2">
      <c r="A797" s="1">
        <f t="shared" ca="1" si="253"/>
        <v>3638</v>
      </c>
      <c r="B797" s="2" t="str">
        <f t="shared" ca="1" si="254"/>
        <v>room8.west</v>
      </c>
      <c r="C797" s="3" t="str">
        <f ca="1">_xlfn.TEXTJOIN(" ",FALSE,OFFSET(program!$B$2,0,A797,1,M797))</f>
        <v>0</v>
      </c>
      <c r="D797" s="4" t="str">
        <f ca="1">IF($H797="data",".dat "&amp;Y797,
IF($H797="str",".str "&amp;_xlfn.TEXTJOIN(" ",FALSE,OFFSET(program!$B$2,0,A797+1,1,M797-1)),
IF(O797&lt;&gt;0,"LD"&amp;O797&amp;"  "&amp;CHOOSE(O797,Y797,Z797)&amp;", "&amp;AA797,
$L797&amp;" "&amp;_xlfn.TEXTJOIN(", ",TRUE,$Y797:$AA797)
)))</f>
        <v>.dat start</v>
      </c>
      <c r="E797" s="19" t="b">
        <f t="shared" ca="1" si="255"/>
        <v>0</v>
      </c>
      <c r="F797" s="5" t="str">
        <f t="shared" ca="1" si="256"/>
        <v>room8</v>
      </c>
      <c r="G797" s="5">
        <f t="shared" ca="1" si="257"/>
        <v>3632</v>
      </c>
      <c r="H797" s="5" t="str">
        <f t="shared" si="258"/>
        <v>data</v>
      </c>
      <c r="I797" s="13" t="b">
        <f t="shared" si="259"/>
        <v>1</v>
      </c>
      <c r="J797" s="6">
        <f ca="1">OFFSET(program!$B$2,0,disasm!A797)</f>
        <v>0</v>
      </c>
      <c r="K797" s="7">
        <f t="shared" ca="1" si="260"/>
        <v>0</v>
      </c>
      <c r="L797" s="7" t="e">
        <f t="shared" ca="1" si="261"/>
        <v>#VALUE!</v>
      </c>
      <c r="M797" s="7">
        <f t="shared" si="262"/>
        <v>1</v>
      </c>
      <c r="N797" s="7">
        <f t="shared" si="263"/>
        <v>1</v>
      </c>
      <c r="O797" s="7">
        <f t="shared" si="264"/>
        <v>0</v>
      </c>
      <c r="P797" s="8">
        <f t="shared" si="265"/>
        <v>1</v>
      </c>
      <c r="Q797" s="8" t="str">
        <f t="shared" si="266"/>
        <v/>
      </c>
      <c r="R797" s="8" t="str">
        <f t="shared" si="267"/>
        <v/>
      </c>
      <c r="S797" s="8" t="str">
        <f t="shared" ca="1" si="268"/>
        <v>addr</v>
      </c>
      <c r="T797" s="8" t="str">
        <f t="shared" si="269"/>
        <v/>
      </c>
      <c r="U797" s="8" t="str">
        <f t="shared" si="270"/>
        <v/>
      </c>
      <c r="V797" s="7">
        <f ca="1">IF(P797="","",OFFSET(program!$B$2,0,disasm!$A797+COLUMN()-COLUMN($V797)+IF($I797,0,1)))</f>
        <v>0</v>
      </c>
      <c r="W797" s="7" t="str">
        <f ca="1">IF(Q797="","",OFFSET(program!$B$2,0,disasm!$A797+COLUMN()-COLUMN($V797)+IF($I797,0,1)))</f>
        <v/>
      </c>
      <c r="X797" s="7" t="str">
        <f ca="1">IF(R797="","",OFFSET(program!$B$2,0,disasm!$A797+COLUMN()-COLUMN($V797)+IF($I797,0,1)))</f>
        <v/>
      </c>
      <c r="Y797" s="3" t="str">
        <f t="shared" ca="1" si="271"/>
        <v>start</v>
      </c>
      <c r="Z797" s="3" t="str">
        <f t="shared" si="272"/>
        <v/>
      </c>
      <c r="AA797" s="3" t="str">
        <f t="shared" si="273"/>
        <v/>
      </c>
      <c r="AB797" s="3" t="str">
        <f ca="1">" "
&amp;AF797
&amp;IF(AND(OR(K797=5,K797=6),MOD(INT(J797/1000),10)=1)," A2","")
&amp;IF(AND(NOT(I797),J797=109,OFFSET(program!$B$2,0,disasm!$A797+1)&gt;0,NOT(ISNUMBER(FIND(" A1 "," "&amp;AF797&amp;" "))))," AUTOLABEL","")
&amp;" "</f>
        <v xml:space="preserve"> DATA A1 </v>
      </c>
      <c r="AC797" s="17" t="s">
        <v>161</v>
      </c>
      <c r="AF797" s="12" t="s">
        <v>32</v>
      </c>
    </row>
    <row r="798" spans="1:32" x14ac:dyDescent="0.2">
      <c r="A798" s="1">
        <f t="shared" ca="1" si="253"/>
        <v>3639</v>
      </c>
      <c r="B798" s="2" t="str">
        <f t="shared" ca="1" si="254"/>
        <v>room8.name</v>
      </c>
      <c r="C798" s="3" t="str">
        <f ca="1">_xlfn.TEXTJOIN(" ",FALSE,OFFSET(program!$B$2,0,A798,1,M798))</f>
        <v>11 58 98 90 91 95 85 84 96 86 90 82</v>
      </c>
      <c r="D798" s="4" t="str">
        <f ca="1">IF($H798="data",".dat "&amp;Y798,
IF($H798="str",".str "&amp;_xlfn.TEXTJOIN(" ",FALSE,OFFSET(program!$B$2,0,A798+1,1,M798-1)),
IF(O798&lt;&gt;0,"LD"&amp;O798&amp;"  "&amp;CHOOSE(O798,Y798,Z798)&amp;", "&amp;AA798,
$L798&amp;" "&amp;_xlfn.TEXTJOIN(", ",TRUE,$Y798:$AA798)
)))</f>
        <v>.str 58 98 90 91 95 85 84 96 86 90 82</v>
      </c>
      <c r="E798" s="19" t="b">
        <f t="shared" ca="1" si="255"/>
        <v>0</v>
      </c>
      <c r="F798" s="5" t="str">
        <f t="shared" ca="1" si="256"/>
        <v>room8</v>
      </c>
      <c r="G798" s="5">
        <f t="shared" ca="1" si="257"/>
        <v>3632</v>
      </c>
      <c r="H798" s="5" t="str">
        <f t="shared" si="258"/>
        <v>str</v>
      </c>
      <c r="I798" s="13" t="b">
        <f t="shared" si="259"/>
        <v>1</v>
      </c>
      <c r="J798" s="6">
        <f ca="1">OFFSET(program!$B$2,0,disasm!A798)</f>
        <v>11</v>
      </c>
      <c r="K798" s="7">
        <f t="shared" ca="1" si="260"/>
        <v>11</v>
      </c>
      <c r="L798" s="7" t="e">
        <f t="shared" ca="1" si="261"/>
        <v>#VALUE!</v>
      </c>
      <c r="M798" s="7">
        <f t="shared" ca="1" si="262"/>
        <v>12</v>
      </c>
      <c r="N798" s="7">
        <f t="shared" si="263"/>
        <v>1</v>
      </c>
      <c r="O798" s="7">
        <f t="shared" si="264"/>
        <v>0</v>
      </c>
      <c r="P798" s="8">
        <f t="shared" si="265"/>
        <v>1</v>
      </c>
      <c r="Q798" s="8" t="str">
        <f t="shared" si="266"/>
        <v/>
      </c>
      <c r="R798" s="8" t="str">
        <f t="shared" si="267"/>
        <v/>
      </c>
      <c r="S798" s="8" t="str">
        <f t="shared" ca="1" si="268"/>
        <v>num</v>
      </c>
      <c r="T798" s="8" t="str">
        <f t="shared" si="269"/>
        <v/>
      </c>
      <c r="U798" s="8" t="str">
        <f t="shared" si="270"/>
        <v/>
      </c>
      <c r="V798" s="7">
        <f ca="1">IF(P798="","",OFFSET(program!$B$2,0,disasm!$A798+COLUMN()-COLUMN($V798)+IF($I798,0,1)))</f>
        <v>11</v>
      </c>
      <c r="W798" s="7" t="str">
        <f ca="1">IF(Q798="","",OFFSET(program!$B$2,0,disasm!$A798+COLUMN()-COLUMN($V798)+IF($I798,0,1)))</f>
        <v/>
      </c>
      <c r="X798" s="7" t="str">
        <f ca="1">IF(R798="","",OFFSET(program!$B$2,0,disasm!$A798+COLUMN()-COLUMN($V798)+IF($I798,0,1)))</f>
        <v/>
      </c>
      <c r="Y798" s="3" t="str">
        <f t="shared" ca="1" si="271"/>
        <v>11</v>
      </c>
      <c r="Z798" s="3" t="str">
        <f t="shared" si="272"/>
        <v/>
      </c>
      <c r="AA798" s="3" t="str">
        <f t="shared" si="273"/>
        <v/>
      </c>
      <c r="AB798" s="3" t="str">
        <f ca="1">" "
&amp;AF798
&amp;IF(AND(OR(K798=5,K798=6),MOD(INT(J798/1000),10)=1)," A2","")
&amp;IF(AND(NOT(I798),J798=109,OFFSET(program!$B$2,0,disasm!$A798+1)&gt;0,NOT(ISNUMBER(FIND(" A1 "," "&amp;AF798&amp;" "))))," AUTOLABEL","")
&amp;" "</f>
        <v xml:space="preserve"> STR </v>
      </c>
      <c r="AC798" s="17" t="s">
        <v>62</v>
      </c>
      <c r="AD798" s="17" t="s">
        <v>129</v>
      </c>
      <c r="AF798" s="12" t="s">
        <v>30</v>
      </c>
    </row>
    <row r="799" spans="1:32" x14ac:dyDescent="0.2">
      <c r="A799" s="1">
        <f t="shared" ca="1" si="253"/>
        <v>3651</v>
      </c>
      <c r="B799" s="2" t="str">
        <f t="shared" ca="1" si="254"/>
        <v>room8.desc</v>
      </c>
      <c r="C799" s="3" t="str">
        <f ca="1">_xlfn.TEXTJOIN(" ",FALSE,OFFSET(program!$B$2,0,A799,1,M799))</f>
        <v>51 38 59 64 -22 60 45 44 -26 38 -28 58 42 42 52 36 32 44 29 45 30 -39 47 32 42 29 -44 35 30 18 30 34 -50 19 27 29 -54 -4 24 25 15 19 11 7 20 16 9 3 -66 19 -50 -55</v>
      </c>
      <c r="D799" s="4" t="str">
        <f ca="1">IF($H799="data",".dat "&amp;Y799,
IF($H799="str",".str "&amp;_xlfn.TEXTJOIN(" ",FALSE,OFFSET(program!$B$2,0,A799+1,1,M799-1)),
IF(O799&lt;&gt;0,"LD"&amp;O799&amp;"  "&amp;CHOOSE(O799,Y799,Z799)&amp;", "&amp;AA799,
$L799&amp;" "&amp;_xlfn.TEXTJOIN(", ",TRUE,$Y799:$AA799)
)))</f>
        <v>.str 38 59 64 -22 60 45 44 -26 38 -28 58 42 42 52 36 32 44 29 45 30 -39 47 32 42 29 -44 35 30 18 30 34 -50 19 27 29 -54 -4 24 25 15 19 11 7 20 16 9 3 -66 19 -50 -55</v>
      </c>
      <c r="E799" s="19" t="b">
        <f t="shared" ca="1" si="255"/>
        <v>0</v>
      </c>
      <c r="F799" s="5" t="str">
        <f t="shared" ca="1" si="256"/>
        <v>room8</v>
      </c>
      <c r="G799" s="5">
        <f t="shared" ca="1" si="257"/>
        <v>3632</v>
      </c>
      <c r="H799" s="5" t="str">
        <f t="shared" si="258"/>
        <v>str</v>
      </c>
      <c r="I799" s="13" t="b">
        <f t="shared" si="259"/>
        <v>1</v>
      </c>
      <c r="J799" s="6">
        <f ca="1">OFFSET(program!$B$2,0,disasm!A799)</f>
        <v>51</v>
      </c>
      <c r="K799" s="7">
        <f t="shared" ca="1" si="260"/>
        <v>51</v>
      </c>
      <c r="L799" s="7" t="e">
        <f t="shared" ca="1" si="261"/>
        <v>#VALUE!</v>
      </c>
      <c r="M799" s="7">
        <f t="shared" ca="1" si="262"/>
        <v>52</v>
      </c>
      <c r="N799" s="7">
        <f t="shared" si="263"/>
        <v>1</v>
      </c>
      <c r="O799" s="7">
        <f t="shared" si="264"/>
        <v>0</v>
      </c>
      <c r="P799" s="8">
        <f t="shared" si="265"/>
        <v>1</v>
      </c>
      <c r="Q799" s="8" t="str">
        <f t="shared" si="266"/>
        <v/>
      </c>
      <c r="R799" s="8" t="str">
        <f t="shared" si="267"/>
        <v/>
      </c>
      <c r="S799" s="8" t="str">
        <f t="shared" ca="1" si="268"/>
        <v>num</v>
      </c>
      <c r="T799" s="8" t="str">
        <f t="shared" si="269"/>
        <v/>
      </c>
      <c r="U799" s="8" t="str">
        <f t="shared" si="270"/>
        <v/>
      </c>
      <c r="V799" s="7">
        <f ca="1">IF(P799="","",OFFSET(program!$B$2,0,disasm!$A799+COLUMN()-COLUMN($V799)+IF($I799,0,1)))</f>
        <v>51</v>
      </c>
      <c r="W799" s="7" t="str">
        <f ca="1">IF(Q799="","",OFFSET(program!$B$2,0,disasm!$A799+COLUMN()-COLUMN($V799)+IF($I799,0,1)))</f>
        <v/>
      </c>
      <c r="X799" s="7" t="str">
        <f ca="1">IF(R799="","",OFFSET(program!$B$2,0,disasm!$A799+COLUMN()-COLUMN($V799)+IF($I799,0,1)))</f>
        <v/>
      </c>
      <c r="Y799" s="3" t="str">
        <f t="shared" ca="1" si="271"/>
        <v>51</v>
      </c>
      <c r="Z799" s="3" t="str">
        <f t="shared" si="272"/>
        <v/>
      </c>
      <c r="AA799" s="3" t="str">
        <f t="shared" si="273"/>
        <v/>
      </c>
      <c r="AB799" s="3" t="str">
        <f ca="1">" "
&amp;AF799
&amp;IF(AND(OR(K799=5,K799=6),MOD(INT(J799/1000),10)=1)," A2","")
&amp;IF(AND(NOT(I799),J799=109,OFFSET(program!$B$2,0,disasm!$A799+1)&gt;0,NOT(ISNUMBER(FIND(" A1 "," "&amp;AF799&amp;" "))))," AUTOLABEL","")
&amp;" "</f>
        <v xml:space="preserve"> STR </v>
      </c>
      <c r="AC799" s="17" t="s">
        <v>63</v>
      </c>
      <c r="AD799" s="17" t="s">
        <v>130</v>
      </c>
      <c r="AF799" s="15" t="s">
        <v>30</v>
      </c>
    </row>
    <row r="800" spans="1:32" x14ac:dyDescent="0.2">
      <c r="A800" s="1">
        <f t="shared" ca="1" si="253"/>
        <v>3703</v>
      </c>
      <c r="B800" s="2" t="str">
        <f t="shared" si="254"/>
        <v>room9.pname</v>
      </c>
      <c r="C800" s="3" t="str">
        <f ca="1">_xlfn.TEXTJOIN(" ",FALSE,OFFSET(program!$B$2,0,A800,1,M800))</f>
        <v>3710</v>
      </c>
      <c r="D800" s="4" t="str">
        <f ca="1">IF($H800="data",".dat "&amp;Y800,
IF($H800="str",".str "&amp;_xlfn.TEXTJOIN(" ",FALSE,OFFSET(program!$B$2,0,A800+1,1,M800-1)),
IF(O800&lt;&gt;0,"LD"&amp;O800&amp;"  "&amp;CHOOSE(O800,Y800,Z800)&amp;", "&amp;AA800,
$L800&amp;" "&amp;_xlfn.TEXTJOIN(", ",TRUE,$Y800:$AA800)
)))</f>
        <v>.dat room9.name</v>
      </c>
      <c r="E800" s="19" t="b">
        <f t="shared" ca="1" si="255"/>
        <v>1</v>
      </c>
      <c r="F800" s="5" t="str">
        <f t="shared" si="256"/>
        <v>room9</v>
      </c>
      <c r="G800" s="5">
        <f t="shared" ca="1" si="257"/>
        <v>3703</v>
      </c>
      <c r="H800" s="5" t="str">
        <f t="shared" si="258"/>
        <v>data</v>
      </c>
      <c r="I800" s="13" t="b">
        <f t="shared" si="259"/>
        <v>1</v>
      </c>
      <c r="J800" s="6">
        <f ca="1">OFFSET(program!$B$2,0,disasm!A800)</f>
        <v>3710</v>
      </c>
      <c r="K800" s="7">
        <f t="shared" ca="1" si="260"/>
        <v>10</v>
      </c>
      <c r="L800" s="7" t="e">
        <f t="shared" ca="1" si="261"/>
        <v>#VALUE!</v>
      </c>
      <c r="M800" s="7">
        <f t="shared" si="262"/>
        <v>1</v>
      </c>
      <c r="N800" s="7">
        <f t="shared" si="263"/>
        <v>1</v>
      </c>
      <c r="O800" s="7">
        <f t="shared" si="264"/>
        <v>0</v>
      </c>
      <c r="P800" s="8">
        <f t="shared" si="265"/>
        <v>1</v>
      </c>
      <c r="Q800" s="8" t="str">
        <f t="shared" si="266"/>
        <v/>
      </c>
      <c r="R800" s="8" t="str">
        <f t="shared" si="267"/>
        <v/>
      </c>
      <c r="S800" s="8" t="str">
        <f t="shared" ca="1" si="268"/>
        <v>addr</v>
      </c>
      <c r="T800" s="8" t="str">
        <f t="shared" si="269"/>
        <v/>
      </c>
      <c r="U800" s="8" t="str">
        <f t="shared" si="270"/>
        <v/>
      </c>
      <c r="V800" s="7">
        <f ca="1">IF(P800="","",OFFSET(program!$B$2,0,disasm!$A800+COLUMN()-COLUMN($V800)+IF($I800,0,1)))</f>
        <v>3710</v>
      </c>
      <c r="W800" s="7" t="str">
        <f ca="1">IF(Q800="","",OFFSET(program!$B$2,0,disasm!$A800+COLUMN()-COLUMN($V800)+IF($I800,0,1)))</f>
        <v/>
      </c>
      <c r="X800" s="7" t="str">
        <f ca="1">IF(R800="","",OFFSET(program!$B$2,0,disasm!$A800+COLUMN()-COLUMN($V800)+IF($I800,0,1)))</f>
        <v/>
      </c>
      <c r="Y800" s="3" t="str">
        <f t="shared" ca="1" si="271"/>
        <v>room9.name</v>
      </c>
      <c r="Z800" s="3" t="str">
        <f t="shared" si="272"/>
        <v/>
      </c>
      <c r="AA800" s="3" t="str">
        <f t="shared" si="273"/>
        <v/>
      </c>
      <c r="AB800" s="3" t="str">
        <f ca="1">" "
&amp;AF800
&amp;IF(AND(OR(K800=5,K800=6),MOD(INT(J800/1000),10)=1)," A2","")
&amp;IF(AND(NOT(I800),J800=109,OFFSET(program!$B$2,0,disasm!$A800+1)&gt;0,NOT(ISNUMBER(FIND(" A1 "," "&amp;AF800&amp;" "))))," AUTOLABEL","")
&amp;" "</f>
        <v xml:space="preserve"> DATA A1 </v>
      </c>
      <c r="AC800" s="17" t="s">
        <v>59</v>
      </c>
      <c r="AE800" s="12" t="s">
        <v>71</v>
      </c>
      <c r="AF800" s="12" t="s">
        <v>32</v>
      </c>
    </row>
    <row r="801" spans="1:32" x14ac:dyDescent="0.2">
      <c r="A801" s="1">
        <f t="shared" ca="1" si="253"/>
        <v>3704</v>
      </c>
      <c r="B801" s="2" t="str">
        <f t="shared" ca="1" si="254"/>
        <v>room9.pdesc</v>
      </c>
      <c r="C801" s="3" t="str">
        <f ca="1">_xlfn.TEXTJOIN(" ",FALSE,OFFSET(program!$B$2,0,A801,1,M801))</f>
        <v>3722</v>
      </c>
      <c r="D801" s="4" t="str">
        <f ca="1">IF($H801="data",".dat "&amp;Y801,
IF($H801="str",".str "&amp;_xlfn.TEXTJOIN(" ",FALSE,OFFSET(program!$B$2,0,A801+1,1,M801-1)),
IF(O801&lt;&gt;0,"LD"&amp;O801&amp;"  "&amp;CHOOSE(O801,Y801,Z801)&amp;", "&amp;AA801,
$L801&amp;" "&amp;_xlfn.TEXTJOIN(", ",TRUE,$Y801:$AA801)
)))</f>
        <v>.dat room9.desc</v>
      </c>
      <c r="E801" s="19" t="b">
        <f t="shared" ca="1" si="255"/>
        <v>1</v>
      </c>
      <c r="F801" s="5" t="str">
        <f t="shared" ca="1" si="256"/>
        <v>room9</v>
      </c>
      <c r="G801" s="5">
        <f t="shared" ca="1" si="257"/>
        <v>3703</v>
      </c>
      <c r="H801" s="5" t="str">
        <f t="shared" si="258"/>
        <v>data</v>
      </c>
      <c r="I801" s="13" t="b">
        <f t="shared" si="259"/>
        <v>1</v>
      </c>
      <c r="J801" s="6">
        <f ca="1">OFFSET(program!$B$2,0,disasm!A801)</f>
        <v>3722</v>
      </c>
      <c r="K801" s="7">
        <f t="shared" ca="1" si="260"/>
        <v>22</v>
      </c>
      <c r="L801" s="7" t="e">
        <f t="shared" ca="1" si="261"/>
        <v>#VALUE!</v>
      </c>
      <c r="M801" s="7">
        <f t="shared" si="262"/>
        <v>1</v>
      </c>
      <c r="N801" s="7">
        <f t="shared" si="263"/>
        <v>1</v>
      </c>
      <c r="O801" s="7">
        <f t="shared" si="264"/>
        <v>0</v>
      </c>
      <c r="P801" s="8">
        <f t="shared" si="265"/>
        <v>1</v>
      </c>
      <c r="Q801" s="8" t="str">
        <f t="shared" si="266"/>
        <v/>
      </c>
      <c r="R801" s="8" t="str">
        <f t="shared" si="267"/>
        <v/>
      </c>
      <c r="S801" s="8" t="str">
        <f t="shared" ca="1" si="268"/>
        <v>addr</v>
      </c>
      <c r="T801" s="8" t="str">
        <f t="shared" si="269"/>
        <v/>
      </c>
      <c r="U801" s="8" t="str">
        <f t="shared" si="270"/>
        <v/>
      </c>
      <c r="V801" s="7">
        <f ca="1">IF(P801="","",OFFSET(program!$B$2,0,disasm!$A801+COLUMN()-COLUMN($V801)+IF($I801,0,1)))</f>
        <v>3722</v>
      </c>
      <c r="W801" s="7" t="str">
        <f ca="1">IF(Q801="","",OFFSET(program!$B$2,0,disasm!$A801+COLUMN()-COLUMN($V801)+IF($I801,0,1)))</f>
        <v/>
      </c>
      <c r="X801" s="7" t="str">
        <f ca="1">IF(R801="","",OFFSET(program!$B$2,0,disasm!$A801+COLUMN()-COLUMN($V801)+IF($I801,0,1)))</f>
        <v/>
      </c>
      <c r="Y801" s="3" t="str">
        <f t="shared" ca="1" si="271"/>
        <v>room9.desc</v>
      </c>
      <c r="Z801" s="3" t="str">
        <f t="shared" si="272"/>
        <v/>
      </c>
      <c r="AA801" s="3" t="str">
        <f t="shared" si="273"/>
        <v/>
      </c>
      <c r="AB801" s="3" t="str">
        <f ca="1">" "
&amp;AF801
&amp;IF(AND(OR(K801=5,K801=6),MOD(INT(J801/1000),10)=1)," A2","")
&amp;IF(AND(NOT(I801),J801=109,OFFSET(program!$B$2,0,disasm!$A801+1)&gt;0,NOT(ISNUMBER(FIND(" A1 "," "&amp;AF801&amp;" "))))," AUTOLABEL","")
&amp;" "</f>
        <v xml:space="preserve"> DATA A1 </v>
      </c>
      <c r="AC801" s="17" t="s">
        <v>60</v>
      </c>
      <c r="AF801" s="12" t="s">
        <v>32</v>
      </c>
    </row>
    <row r="802" spans="1:32" x14ac:dyDescent="0.2">
      <c r="A802" s="1">
        <f t="shared" ca="1" si="253"/>
        <v>3705</v>
      </c>
      <c r="B802" s="2" t="str">
        <f t="shared" ca="1" si="254"/>
        <v>room9.func</v>
      </c>
      <c r="C802" s="3" t="str">
        <f ca="1">_xlfn.TEXTJOIN(" ",FALSE,OFFSET(program!$B$2,0,A802,1,M802))</f>
        <v>0</v>
      </c>
      <c r="D802" s="4" t="str">
        <f ca="1">IF($H802="data",".dat "&amp;Y802,
IF($H802="str",".str "&amp;_xlfn.TEXTJOIN(" ",FALSE,OFFSET(program!$B$2,0,A802+1,1,M802-1)),
IF(O802&lt;&gt;0,"LD"&amp;O802&amp;"  "&amp;CHOOSE(O802,Y802,Z802)&amp;", "&amp;AA802,
$L802&amp;" "&amp;_xlfn.TEXTJOIN(", ",TRUE,$Y802:$AA802)
)))</f>
        <v>.dat start</v>
      </c>
      <c r="E802" s="19" t="b">
        <f t="shared" ca="1" si="255"/>
        <v>1</v>
      </c>
      <c r="F802" s="5" t="str">
        <f t="shared" ca="1" si="256"/>
        <v>room9</v>
      </c>
      <c r="G802" s="5">
        <f t="shared" ca="1" si="257"/>
        <v>3703</v>
      </c>
      <c r="H802" s="5" t="str">
        <f t="shared" si="258"/>
        <v>data</v>
      </c>
      <c r="I802" s="13" t="b">
        <f t="shared" si="259"/>
        <v>1</v>
      </c>
      <c r="J802" s="6">
        <f ca="1">OFFSET(program!$B$2,0,disasm!A802)</f>
        <v>0</v>
      </c>
      <c r="K802" s="7">
        <f t="shared" ca="1" si="260"/>
        <v>0</v>
      </c>
      <c r="L802" s="7" t="e">
        <f t="shared" ca="1" si="261"/>
        <v>#VALUE!</v>
      </c>
      <c r="M802" s="7">
        <f t="shared" si="262"/>
        <v>1</v>
      </c>
      <c r="N802" s="7">
        <f t="shared" si="263"/>
        <v>1</v>
      </c>
      <c r="O802" s="7">
        <f t="shared" si="264"/>
        <v>0</v>
      </c>
      <c r="P802" s="8">
        <f t="shared" si="265"/>
        <v>1</v>
      </c>
      <c r="Q802" s="8" t="str">
        <f t="shared" si="266"/>
        <v/>
      </c>
      <c r="R802" s="8" t="str">
        <f t="shared" si="267"/>
        <v/>
      </c>
      <c r="S802" s="8" t="str">
        <f t="shared" ca="1" si="268"/>
        <v>addr</v>
      </c>
      <c r="T802" s="8" t="str">
        <f t="shared" si="269"/>
        <v/>
      </c>
      <c r="U802" s="8" t="str">
        <f t="shared" si="270"/>
        <v/>
      </c>
      <c r="V802" s="7">
        <f ca="1">IF(P802="","",OFFSET(program!$B$2,0,disasm!$A802+COLUMN()-COLUMN($V802)+IF($I802,0,1)))</f>
        <v>0</v>
      </c>
      <c r="W802" s="7" t="str">
        <f ca="1">IF(Q802="","",OFFSET(program!$B$2,0,disasm!$A802+COLUMN()-COLUMN($V802)+IF($I802,0,1)))</f>
        <v/>
      </c>
      <c r="X802" s="7" t="str">
        <f ca="1">IF(R802="","",OFFSET(program!$B$2,0,disasm!$A802+COLUMN()-COLUMN($V802)+IF($I802,0,1)))</f>
        <v/>
      </c>
      <c r="Y802" s="3" t="str">
        <f t="shared" ca="1" si="271"/>
        <v>start</v>
      </c>
      <c r="Z802" s="3" t="str">
        <f t="shared" si="272"/>
        <v/>
      </c>
      <c r="AA802" s="3" t="str">
        <f t="shared" si="273"/>
        <v/>
      </c>
      <c r="AB802" s="3" t="str">
        <f ca="1">" "
&amp;AF802
&amp;IF(AND(OR(K802=5,K802=6),MOD(INT(J802/1000),10)=1)," A2","")
&amp;IF(AND(NOT(I802),J802=109,OFFSET(program!$B$2,0,disasm!$A802+1)&gt;0,NOT(ISNUMBER(FIND(" A1 "," "&amp;AF802&amp;" "))))," AUTOLABEL","")
&amp;" "</f>
        <v xml:space="preserve"> DATA A1 </v>
      </c>
      <c r="AC802" s="17" t="s">
        <v>242</v>
      </c>
      <c r="AF802" s="12" t="s">
        <v>32</v>
      </c>
    </row>
    <row r="803" spans="1:32" x14ac:dyDescent="0.2">
      <c r="A803" s="1">
        <f t="shared" ca="1" si="253"/>
        <v>3706</v>
      </c>
      <c r="B803" s="2" t="str">
        <f t="shared" ca="1" si="254"/>
        <v>room9.north</v>
      </c>
      <c r="C803" s="3" t="str">
        <f ca="1">_xlfn.TEXTJOIN(" ",FALSE,OFFSET(program!$B$2,0,A803,1,M803))</f>
        <v>0</v>
      </c>
      <c r="D803" s="4" t="str">
        <f ca="1">IF($H803="data",".dat "&amp;Y803,
IF($H803="str",".str "&amp;_xlfn.TEXTJOIN(" ",FALSE,OFFSET(program!$B$2,0,A803+1,1,M803-1)),
IF(O803&lt;&gt;0,"LD"&amp;O803&amp;"  "&amp;CHOOSE(O803,Y803,Z803)&amp;", "&amp;AA803,
$L803&amp;" "&amp;_xlfn.TEXTJOIN(", ",TRUE,$Y803:$AA803)
)))</f>
        <v>.dat start</v>
      </c>
      <c r="E803" s="19" t="b">
        <f t="shared" ca="1" si="255"/>
        <v>1</v>
      </c>
      <c r="F803" s="5" t="str">
        <f t="shared" ca="1" si="256"/>
        <v>room9</v>
      </c>
      <c r="G803" s="5">
        <f t="shared" ca="1" si="257"/>
        <v>3703</v>
      </c>
      <c r="H803" s="5" t="str">
        <f t="shared" si="258"/>
        <v>data</v>
      </c>
      <c r="I803" s="13" t="b">
        <f t="shared" si="259"/>
        <v>1</v>
      </c>
      <c r="J803" s="6">
        <f ca="1">OFFSET(program!$B$2,0,disasm!A803)</f>
        <v>0</v>
      </c>
      <c r="K803" s="7">
        <f t="shared" ca="1" si="260"/>
        <v>0</v>
      </c>
      <c r="L803" s="7" t="e">
        <f t="shared" ca="1" si="261"/>
        <v>#VALUE!</v>
      </c>
      <c r="M803" s="7">
        <f t="shared" si="262"/>
        <v>1</v>
      </c>
      <c r="N803" s="7">
        <f t="shared" si="263"/>
        <v>1</v>
      </c>
      <c r="O803" s="7">
        <f t="shared" si="264"/>
        <v>0</v>
      </c>
      <c r="P803" s="8">
        <f t="shared" si="265"/>
        <v>1</v>
      </c>
      <c r="Q803" s="8" t="str">
        <f t="shared" si="266"/>
        <v/>
      </c>
      <c r="R803" s="8" t="str">
        <f t="shared" si="267"/>
        <v/>
      </c>
      <c r="S803" s="8" t="str">
        <f t="shared" ca="1" si="268"/>
        <v>addr</v>
      </c>
      <c r="T803" s="8" t="str">
        <f t="shared" si="269"/>
        <v/>
      </c>
      <c r="U803" s="8" t="str">
        <f t="shared" si="270"/>
        <v/>
      </c>
      <c r="V803" s="7">
        <f ca="1">IF(P803="","",OFFSET(program!$B$2,0,disasm!$A803+COLUMN()-COLUMN($V803)+IF($I803,0,1)))</f>
        <v>0</v>
      </c>
      <c r="W803" s="7" t="str">
        <f ca="1">IF(Q803="","",OFFSET(program!$B$2,0,disasm!$A803+COLUMN()-COLUMN($V803)+IF($I803,0,1)))</f>
        <v/>
      </c>
      <c r="X803" s="7" t="str">
        <f ca="1">IF(R803="","",OFFSET(program!$B$2,0,disasm!$A803+COLUMN()-COLUMN($V803)+IF($I803,0,1)))</f>
        <v/>
      </c>
      <c r="Y803" s="3" t="str">
        <f t="shared" ca="1" si="271"/>
        <v>start</v>
      </c>
      <c r="Z803" s="3" t="str">
        <f t="shared" si="272"/>
        <v/>
      </c>
      <c r="AA803" s="3" t="str">
        <f t="shared" si="273"/>
        <v/>
      </c>
      <c r="AB803" s="3" t="str">
        <f ca="1">" "
&amp;AF803
&amp;IF(AND(OR(K803=5,K803=6),MOD(INT(J803/1000),10)=1)," A2","")
&amp;IF(AND(NOT(I803),J803=109,OFFSET(program!$B$2,0,disasm!$A803+1)&gt;0,NOT(ISNUMBER(FIND(" A1 "," "&amp;AF803&amp;" "))))," AUTOLABEL","")
&amp;" "</f>
        <v xml:space="preserve"> DATA A1 </v>
      </c>
      <c r="AC803" s="17" t="s">
        <v>158</v>
      </c>
      <c r="AF803" s="12" t="s">
        <v>32</v>
      </c>
    </row>
    <row r="804" spans="1:32" x14ac:dyDescent="0.2">
      <c r="A804" s="1">
        <f t="shared" ca="1" si="253"/>
        <v>3707</v>
      </c>
      <c r="B804" s="2" t="str">
        <f t="shared" ca="1" si="254"/>
        <v>room9.east</v>
      </c>
      <c r="C804" s="3" t="str">
        <f ca="1">_xlfn.TEXTJOIN(" ",FALSE,OFFSET(program!$B$2,0,A804,1,M804))</f>
        <v>0</v>
      </c>
      <c r="D804" s="4" t="str">
        <f ca="1">IF($H804="data",".dat "&amp;Y804,
IF($H804="str",".str "&amp;_xlfn.TEXTJOIN(" ",FALSE,OFFSET(program!$B$2,0,A804+1,1,M804-1)),
IF(O804&lt;&gt;0,"LD"&amp;O804&amp;"  "&amp;CHOOSE(O804,Y804,Z804)&amp;", "&amp;AA804,
$L804&amp;" "&amp;_xlfn.TEXTJOIN(", ",TRUE,$Y804:$AA804)
)))</f>
        <v>.dat start</v>
      </c>
      <c r="E804" s="19" t="b">
        <f t="shared" ca="1" si="255"/>
        <v>1</v>
      </c>
      <c r="F804" s="5" t="str">
        <f t="shared" ca="1" si="256"/>
        <v>room9</v>
      </c>
      <c r="G804" s="5">
        <f t="shared" ca="1" si="257"/>
        <v>3703</v>
      </c>
      <c r="H804" s="5" t="str">
        <f t="shared" si="258"/>
        <v>data</v>
      </c>
      <c r="I804" s="13" t="b">
        <f t="shared" si="259"/>
        <v>1</v>
      </c>
      <c r="J804" s="6">
        <f ca="1">OFFSET(program!$B$2,0,disasm!A804)</f>
        <v>0</v>
      </c>
      <c r="K804" s="7">
        <f t="shared" ca="1" si="260"/>
        <v>0</v>
      </c>
      <c r="L804" s="7" t="e">
        <f t="shared" ca="1" si="261"/>
        <v>#VALUE!</v>
      </c>
      <c r="M804" s="7">
        <f t="shared" si="262"/>
        <v>1</v>
      </c>
      <c r="N804" s="7">
        <f t="shared" si="263"/>
        <v>1</v>
      </c>
      <c r="O804" s="7">
        <f t="shared" si="264"/>
        <v>0</v>
      </c>
      <c r="P804" s="8">
        <f t="shared" si="265"/>
        <v>1</v>
      </c>
      <c r="Q804" s="8" t="str">
        <f t="shared" si="266"/>
        <v/>
      </c>
      <c r="R804" s="8" t="str">
        <f t="shared" si="267"/>
        <v/>
      </c>
      <c r="S804" s="8" t="str">
        <f t="shared" ca="1" si="268"/>
        <v>addr</v>
      </c>
      <c r="T804" s="8" t="str">
        <f t="shared" si="269"/>
        <v/>
      </c>
      <c r="U804" s="8" t="str">
        <f t="shared" si="270"/>
        <v/>
      </c>
      <c r="V804" s="7">
        <f ca="1">IF(P804="","",OFFSET(program!$B$2,0,disasm!$A804+COLUMN()-COLUMN($V804)+IF($I804,0,1)))</f>
        <v>0</v>
      </c>
      <c r="W804" s="7" t="str">
        <f ca="1">IF(Q804="","",OFFSET(program!$B$2,0,disasm!$A804+COLUMN()-COLUMN($V804)+IF($I804,0,1)))</f>
        <v/>
      </c>
      <c r="X804" s="7" t="str">
        <f ca="1">IF(R804="","",OFFSET(program!$B$2,0,disasm!$A804+COLUMN()-COLUMN($V804)+IF($I804,0,1)))</f>
        <v/>
      </c>
      <c r="Y804" s="3" t="str">
        <f t="shared" ca="1" si="271"/>
        <v>start</v>
      </c>
      <c r="Z804" s="3" t="str">
        <f t="shared" si="272"/>
        <v/>
      </c>
      <c r="AA804" s="3" t="str">
        <f t="shared" si="273"/>
        <v/>
      </c>
      <c r="AB804" s="3" t="str">
        <f ca="1">" "
&amp;AF804
&amp;IF(AND(OR(K804=5,K804=6),MOD(INT(J804/1000),10)=1)," A2","")
&amp;IF(AND(NOT(I804),J804=109,OFFSET(program!$B$2,0,disasm!$A804+1)&gt;0,NOT(ISNUMBER(FIND(" A1 "," "&amp;AF804&amp;" "))))," AUTOLABEL","")
&amp;" "</f>
        <v xml:space="preserve"> DATA A1 </v>
      </c>
      <c r="AC804" s="17" t="s">
        <v>156</v>
      </c>
      <c r="AF804" s="12" t="s">
        <v>32</v>
      </c>
    </row>
    <row r="805" spans="1:32" x14ac:dyDescent="0.2">
      <c r="A805" s="1">
        <f t="shared" ca="1" si="253"/>
        <v>3708</v>
      </c>
      <c r="B805" s="2" t="str">
        <f t="shared" ca="1" si="254"/>
        <v>room9.south</v>
      </c>
      <c r="C805" s="3" t="str">
        <f ca="1">_xlfn.TEXTJOIN(" ",FALSE,OFFSET(program!$B$2,0,A805,1,M805))</f>
        <v>0</v>
      </c>
      <c r="D805" s="4" t="str">
        <f ca="1">IF($H805="data",".dat "&amp;Y805,
IF($H805="str",".str "&amp;_xlfn.TEXTJOIN(" ",FALSE,OFFSET(program!$B$2,0,A805+1,1,M805-1)),
IF(O805&lt;&gt;0,"LD"&amp;O805&amp;"  "&amp;CHOOSE(O805,Y805,Z805)&amp;", "&amp;AA805,
$L805&amp;" "&amp;_xlfn.TEXTJOIN(", ",TRUE,$Y805:$AA805)
)))</f>
        <v>.dat start</v>
      </c>
      <c r="E805" s="19" t="b">
        <f t="shared" ca="1" si="255"/>
        <v>1</v>
      </c>
      <c r="F805" s="5" t="str">
        <f t="shared" ca="1" si="256"/>
        <v>room9</v>
      </c>
      <c r="G805" s="5">
        <f t="shared" ca="1" si="257"/>
        <v>3703</v>
      </c>
      <c r="H805" s="5" t="str">
        <f t="shared" si="258"/>
        <v>data</v>
      </c>
      <c r="I805" s="13" t="b">
        <f t="shared" si="259"/>
        <v>1</v>
      </c>
      <c r="J805" s="6">
        <f ca="1">OFFSET(program!$B$2,0,disasm!A805)</f>
        <v>0</v>
      </c>
      <c r="K805" s="7">
        <f t="shared" ca="1" si="260"/>
        <v>0</v>
      </c>
      <c r="L805" s="7" t="e">
        <f t="shared" ca="1" si="261"/>
        <v>#VALUE!</v>
      </c>
      <c r="M805" s="7">
        <f t="shared" si="262"/>
        <v>1</v>
      </c>
      <c r="N805" s="7">
        <f t="shared" si="263"/>
        <v>1</v>
      </c>
      <c r="O805" s="7">
        <f t="shared" si="264"/>
        <v>0</v>
      </c>
      <c r="P805" s="8">
        <f t="shared" si="265"/>
        <v>1</v>
      </c>
      <c r="Q805" s="8" t="str">
        <f t="shared" si="266"/>
        <v/>
      </c>
      <c r="R805" s="8" t="str">
        <f t="shared" si="267"/>
        <v/>
      </c>
      <c r="S805" s="8" t="str">
        <f t="shared" ca="1" si="268"/>
        <v>addr</v>
      </c>
      <c r="T805" s="8" t="str">
        <f t="shared" si="269"/>
        <v/>
      </c>
      <c r="U805" s="8" t="str">
        <f t="shared" si="270"/>
        <v/>
      </c>
      <c r="V805" s="7">
        <f ca="1">IF(P805="","",OFFSET(program!$B$2,0,disasm!$A805+COLUMN()-COLUMN($V805)+IF($I805,0,1)))</f>
        <v>0</v>
      </c>
      <c r="W805" s="7" t="str">
        <f ca="1">IF(Q805="","",OFFSET(program!$B$2,0,disasm!$A805+COLUMN()-COLUMN($V805)+IF($I805,0,1)))</f>
        <v/>
      </c>
      <c r="X805" s="7" t="str">
        <f ca="1">IF(R805="","",OFFSET(program!$B$2,0,disasm!$A805+COLUMN()-COLUMN($V805)+IF($I805,0,1)))</f>
        <v/>
      </c>
      <c r="Y805" s="3" t="str">
        <f t="shared" ca="1" si="271"/>
        <v>start</v>
      </c>
      <c r="Z805" s="3" t="str">
        <f t="shared" si="272"/>
        <v/>
      </c>
      <c r="AA805" s="3" t="str">
        <f t="shared" si="273"/>
        <v/>
      </c>
      <c r="AB805" s="3" t="str">
        <f ca="1">" "
&amp;AF805
&amp;IF(AND(OR(K805=5,K805=6),MOD(INT(J805/1000),10)=1)," A2","")
&amp;IF(AND(NOT(I805),J805=109,OFFSET(program!$B$2,0,disasm!$A805+1)&gt;0,NOT(ISNUMBER(FIND(" A1 "," "&amp;AF805&amp;" "))))," AUTOLABEL","")
&amp;" "</f>
        <v xml:space="preserve"> DATA A1 </v>
      </c>
      <c r="AC805" s="17" t="s">
        <v>159</v>
      </c>
      <c r="AF805" s="12" t="s">
        <v>32</v>
      </c>
    </row>
    <row r="806" spans="1:32" x14ac:dyDescent="0.2">
      <c r="A806" s="1">
        <f t="shared" ca="1" si="253"/>
        <v>3709</v>
      </c>
      <c r="B806" s="2" t="str">
        <f t="shared" ca="1" si="254"/>
        <v>room9.west</v>
      </c>
      <c r="C806" s="3" t="str">
        <f ca="1">_xlfn.TEXTJOIN(" ",FALSE,OFFSET(program!$B$2,0,A806,1,M806))</f>
        <v>3423</v>
      </c>
      <c r="D806" s="4" t="str">
        <f ca="1">IF($H806="data",".dat "&amp;Y806,
IF($H806="str",".str "&amp;_xlfn.TEXTJOIN(" ",FALSE,OFFSET(program!$B$2,0,A806+1,1,M806-1)),
IF(O806&lt;&gt;0,"LD"&amp;O806&amp;"  "&amp;CHOOSE(O806,Y806,Z806)&amp;", "&amp;AA806,
$L806&amp;" "&amp;_xlfn.TEXTJOIN(", ",TRUE,$Y806:$AA806)
)))</f>
        <v>.dat room5.pname</v>
      </c>
      <c r="E806" s="19" t="b">
        <f t="shared" ca="1" si="255"/>
        <v>1</v>
      </c>
      <c r="F806" s="5" t="str">
        <f t="shared" ca="1" si="256"/>
        <v>room9</v>
      </c>
      <c r="G806" s="5">
        <f t="shared" ca="1" si="257"/>
        <v>3703</v>
      </c>
      <c r="H806" s="5" t="str">
        <f t="shared" si="258"/>
        <v>data</v>
      </c>
      <c r="I806" s="13" t="b">
        <f t="shared" si="259"/>
        <v>1</v>
      </c>
      <c r="J806" s="6">
        <f ca="1">OFFSET(program!$B$2,0,disasm!A806)</f>
        <v>3423</v>
      </c>
      <c r="K806" s="7">
        <f t="shared" ca="1" si="260"/>
        <v>23</v>
      </c>
      <c r="L806" s="7" t="e">
        <f t="shared" ca="1" si="261"/>
        <v>#VALUE!</v>
      </c>
      <c r="M806" s="7">
        <f t="shared" si="262"/>
        <v>1</v>
      </c>
      <c r="N806" s="7">
        <f t="shared" si="263"/>
        <v>1</v>
      </c>
      <c r="O806" s="7">
        <f t="shared" si="264"/>
        <v>0</v>
      </c>
      <c r="P806" s="8">
        <f t="shared" si="265"/>
        <v>1</v>
      </c>
      <c r="Q806" s="8" t="str">
        <f t="shared" si="266"/>
        <v/>
      </c>
      <c r="R806" s="8" t="str">
        <f t="shared" si="267"/>
        <v/>
      </c>
      <c r="S806" s="8" t="str">
        <f t="shared" ca="1" si="268"/>
        <v>addr</v>
      </c>
      <c r="T806" s="8" t="str">
        <f t="shared" si="269"/>
        <v/>
      </c>
      <c r="U806" s="8" t="str">
        <f t="shared" si="270"/>
        <v/>
      </c>
      <c r="V806" s="7">
        <f ca="1">IF(P806="","",OFFSET(program!$B$2,0,disasm!$A806+COLUMN()-COLUMN($V806)+IF($I806,0,1)))</f>
        <v>3423</v>
      </c>
      <c r="W806" s="7" t="str">
        <f ca="1">IF(Q806="","",OFFSET(program!$B$2,0,disasm!$A806+COLUMN()-COLUMN($V806)+IF($I806,0,1)))</f>
        <v/>
      </c>
      <c r="X806" s="7" t="str">
        <f ca="1">IF(R806="","",OFFSET(program!$B$2,0,disasm!$A806+COLUMN()-COLUMN($V806)+IF($I806,0,1)))</f>
        <v/>
      </c>
      <c r="Y806" s="3" t="str">
        <f t="shared" ca="1" si="271"/>
        <v>room5.pname</v>
      </c>
      <c r="Z806" s="3" t="str">
        <f t="shared" si="272"/>
        <v/>
      </c>
      <c r="AA806" s="3" t="str">
        <f t="shared" si="273"/>
        <v/>
      </c>
      <c r="AB806" s="3" t="str">
        <f ca="1">" "
&amp;AF806
&amp;IF(AND(OR(K806=5,K806=6),MOD(INT(J806/1000),10)=1)," A2","")
&amp;IF(AND(NOT(I806),J806=109,OFFSET(program!$B$2,0,disasm!$A806+1)&gt;0,NOT(ISNUMBER(FIND(" A1 "," "&amp;AF806&amp;" "))))," AUTOLABEL","")
&amp;" "</f>
        <v xml:space="preserve"> DATA A1 </v>
      </c>
      <c r="AC806" s="17" t="s">
        <v>161</v>
      </c>
      <c r="AF806" s="12" t="s">
        <v>32</v>
      </c>
    </row>
    <row r="807" spans="1:32" x14ac:dyDescent="0.2">
      <c r="A807" s="1">
        <f t="shared" ca="1" si="253"/>
        <v>3710</v>
      </c>
      <c r="B807" s="2" t="str">
        <f t="shared" ca="1" si="254"/>
        <v>room9.name</v>
      </c>
      <c r="C807" s="3" t="str">
        <f ca="1">_xlfn.TEXTJOIN(" ",FALSE,OFFSET(program!$B$2,0,A807,1,M807))</f>
        <v>11 72 87 92 87 95 83 84 14 57 77 77</v>
      </c>
      <c r="D807" s="4" t="str">
        <f ca="1">IF($H807="data",".dat "&amp;Y807,
IF($H807="str",".str "&amp;_xlfn.TEXTJOIN(" ",FALSE,OFFSET(program!$B$2,0,A807+1,1,M807-1)),
IF(O807&lt;&gt;0,"LD"&amp;O807&amp;"  "&amp;CHOOSE(O807,Y807,Z807)&amp;", "&amp;AA807,
$L807&amp;" "&amp;_xlfn.TEXTJOIN(", ",TRUE,$Y807:$AA807)
)))</f>
        <v>.str 72 87 92 87 95 83 84 14 57 77 77</v>
      </c>
      <c r="E807" s="19" t="b">
        <f t="shared" ca="1" si="255"/>
        <v>1</v>
      </c>
      <c r="F807" s="5" t="str">
        <f t="shared" ca="1" si="256"/>
        <v>room9</v>
      </c>
      <c r="G807" s="5">
        <f t="shared" ca="1" si="257"/>
        <v>3703</v>
      </c>
      <c r="H807" s="5" t="str">
        <f t="shared" si="258"/>
        <v>str</v>
      </c>
      <c r="I807" s="13" t="b">
        <f t="shared" si="259"/>
        <v>1</v>
      </c>
      <c r="J807" s="6">
        <f ca="1">OFFSET(program!$B$2,0,disasm!A807)</f>
        <v>11</v>
      </c>
      <c r="K807" s="7">
        <f t="shared" ca="1" si="260"/>
        <v>11</v>
      </c>
      <c r="L807" s="7" t="e">
        <f t="shared" ca="1" si="261"/>
        <v>#VALUE!</v>
      </c>
      <c r="M807" s="7">
        <f t="shared" ca="1" si="262"/>
        <v>12</v>
      </c>
      <c r="N807" s="7">
        <f t="shared" si="263"/>
        <v>1</v>
      </c>
      <c r="O807" s="7">
        <f t="shared" si="264"/>
        <v>0</v>
      </c>
      <c r="P807" s="8">
        <f t="shared" si="265"/>
        <v>1</v>
      </c>
      <c r="Q807" s="8" t="str">
        <f t="shared" si="266"/>
        <v/>
      </c>
      <c r="R807" s="8" t="str">
        <f t="shared" si="267"/>
        <v/>
      </c>
      <c r="S807" s="8" t="str">
        <f t="shared" ca="1" si="268"/>
        <v>num</v>
      </c>
      <c r="T807" s="8" t="str">
        <f t="shared" si="269"/>
        <v/>
      </c>
      <c r="U807" s="8" t="str">
        <f t="shared" si="270"/>
        <v/>
      </c>
      <c r="V807" s="7">
        <f ca="1">IF(P807="","",OFFSET(program!$B$2,0,disasm!$A807+COLUMN()-COLUMN($V807)+IF($I807,0,1)))</f>
        <v>11</v>
      </c>
      <c r="W807" s="7" t="str">
        <f ca="1">IF(Q807="","",OFFSET(program!$B$2,0,disasm!$A807+COLUMN()-COLUMN($V807)+IF($I807,0,1)))</f>
        <v/>
      </c>
      <c r="X807" s="7" t="str">
        <f ca="1">IF(R807="","",OFFSET(program!$B$2,0,disasm!$A807+COLUMN()-COLUMN($V807)+IF($I807,0,1)))</f>
        <v/>
      </c>
      <c r="Y807" s="3" t="str">
        <f t="shared" ca="1" si="271"/>
        <v>11</v>
      </c>
      <c r="Z807" s="3" t="str">
        <f t="shared" si="272"/>
        <v/>
      </c>
      <c r="AA807" s="3" t="str">
        <f t="shared" si="273"/>
        <v/>
      </c>
      <c r="AB807" s="3" t="str">
        <f ca="1">" "
&amp;AF807
&amp;IF(AND(OR(K807=5,K807=6),MOD(INT(J807/1000),10)=1)," A2","")
&amp;IF(AND(NOT(I807),J807=109,OFFSET(program!$B$2,0,disasm!$A807+1)&gt;0,NOT(ISNUMBER(FIND(" A1 "," "&amp;AF807&amp;" "))))," AUTOLABEL","")
&amp;" "</f>
        <v xml:space="preserve"> STR </v>
      </c>
      <c r="AC807" s="17" t="s">
        <v>62</v>
      </c>
      <c r="AD807" s="17" t="s">
        <v>131</v>
      </c>
      <c r="AF807" s="12" t="s">
        <v>30</v>
      </c>
    </row>
    <row r="808" spans="1:32" x14ac:dyDescent="0.2">
      <c r="A808" s="1">
        <f t="shared" ca="1" si="253"/>
        <v>3722</v>
      </c>
      <c r="B808" s="2" t="str">
        <f t="shared" ca="1" si="254"/>
        <v>room9.desc</v>
      </c>
      <c r="C808" s="3" t="str">
        <f ca="1">_xlfn.TEXTJOIN(" ",FALSE,OFFSET(program!$B$2,0,A808,1,M808))</f>
        <v>55 34 55 60 -26 56 41 40 -30 38 54 40 34 34 42 30 31 -39 32 28 40 26 -44 34 24 -47 32 33 29 33 27 31 35 25 13 -57 22 20 16 28 15 6 18 -65 2 2 15 4 1 7 -72 14 5 7 -1 -63</v>
      </c>
      <c r="D808" s="4" t="str">
        <f ca="1">IF($H808="data",".dat "&amp;Y808,
IF($H808="str",".str "&amp;_xlfn.TEXTJOIN(" ",FALSE,OFFSET(program!$B$2,0,A808+1,1,M808-1)),
IF(O808&lt;&gt;0,"LD"&amp;O808&amp;"  "&amp;CHOOSE(O808,Y808,Z808)&amp;", "&amp;AA808,
$L808&amp;" "&amp;_xlfn.TEXTJOIN(", ",TRUE,$Y808:$AA808)
)))</f>
        <v>.str 34 55 60 -26 56 41 40 -30 38 54 40 34 34 42 30 31 -39 32 28 40 26 -44 34 24 -47 32 33 29 33 27 31 35 25 13 -57 22 20 16 28 15 6 18 -65 2 2 15 4 1 7 -72 14 5 7 -1 -63</v>
      </c>
      <c r="E808" s="19" t="b">
        <f t="shared" ca="1" si="255"/>
        <v>1</v>
      </c>
      <c r="F808" s="5" t="str">
        <f t="shared" ca="1" si="256"/>
        <v>room9</v>
      </c>
      <c r="G808" s="5">
        <f t="shared" ca="1" si="257"/>
        <v>3703</v>
      </c>
      <c r="H808" s="5" t="str">
        <f t="shared" si="258"/>
        <v>str</v>
      </c>
      <c r="I808" s="13" t="b">
        <f t="shared" si="259"/>
        <v>1</v>
      </c>
      <c r="J808" s="6">
        <f ca="1">OFFSET(program!$B$2,0,disasm!A808)</f>
        <v>55</v>
      </c>
      <c r="K808" s="7">
        <f t="shared" ca="1" si="260"/>
        <v>55</v>
      </c>
      <c r="L808" s="7" t="e">
        <f t="shared" ca="1" si="261"/>
        <v>#VALUE!</v>
      </c>
      <c r="M808" s="7">
        <f t="shared" ca="1" si="262"/>
        <v>56</v>
      </c>
      <c r="N808" s="7">
        <f t="shared" si="263"/>
        <v>1</v>
      </c>
      <c r="O808" s="7">
        <f t="shared" si="264"/>
        <v>0</v>
      </c>
      <c r="P808" s="8">
        <f t="shared" si="265"/>
        <v>1</v>
      </c>
      <c r="Q808" s="8" t="str">
        <f t="shared" si="266"/>
        <v/>
      </c>
      <c r="R808" s="8" t="str">
        <f t="shared" si="267"/>
        <v/>
      </c>
      <c r="S808" s="8" t="str">
        <f t="shared" ca="1" si="268"/>
        <v>num</v>
      </c>
      <c r="T808" s="8" t="str">
        <f t="shared" si="269"/>
        <v/>
      </c>
      <c r="U808" s="8" t="str">
        <f t="shared" si="270"/>
        <v/>
      </c>
      <c r="V808" s="7">
        <f ca="1">IF(P808="","",OFFSET(program!$B$2,0,disasm!$A808+COLUMN()-COLUMN($V808)+IF($I808,0,1)))</f>
        <v>55</v>
      </c>
      <c r="W808" s="7" t="str">
        <f ca="1">IF(Q808="","",OFFSET(program!$B$2,0,disasm!$A808+COLUMN()-COLUMN($V808)+IF($I808,0,1)))</f>
        <v/>
      </c>
      <c r="X808" s="7" t="str">
        <f ca="1">IF(R808="","",OFFSET(program!$B$2,0,disasm!$A808+COLUMN()-COLUMN($V808)+IF($I808,0,1)))</f>
        <v/>
      </c>
      <c r="Y808" s="3" t="str">
        <f t="shared" ca="1" si="271"/>
        <v>55</v>
      </c>
      <c r="Z808" s="3" t="str">
        <f t="shared" si="272"/>
        <v/>
      </c>
      <c r="AA808" s="3" t="str">
        <f t="shared" si="273"/>
        <v/>
      </c>
      <c r="AB808" s="3" t="str">
        <f ca="1">" "
&amp;AF808
&amp;IF(AND(OR(K808=5,K808=6),MOD(INT(J808/1000),10)=1)," A2","")
&amp;IF(AND(NOT(I808),J808=109,OFFSET(program!$B$2,0,disasm!$A808+1)&gt;0,NOT(ISNUMBER(FIND(" A1 "," "&amp;AF808&amp;" "))))," AUTOLABEL","")
&amp;" "</f>
        <v xml:space="preserve"> STR </v>
      </c>
      <c r="AC808" s="17" t="s">
        <v>63</v>
      </c>
      <c r="AD808" s="17" t="s">
        <v>132</v>
      </c>
      <c r="AF808" s="15" t="s">
        <v>30</v>
      </c>
    </row>
    <row r="809" spans="1:32" x14ac:dyDescent="0.2">
      <c r="A809" s="1">
        <f t="shared" ca="1" si="253"/>
        <v>3778</v>
      </c>
      <c r="B809" s="2" t="str">
        <f t="shared" si="254"/>
        <v>room10.pname</v>
      </c>
      <c r="C809" s="3" t="str">
        <f ca="1">_xlfn.TEXTJOIN(" ",FALSE,OFFSET(program!$B$2,0,A809,1,M809))</f>
        <v>3785</v>
      </c>
      <c r="D809" s="4" t="str">
        <f ca="1">IF($H809="data",".dat "&amp;Y809,
IF($H809="str",".str "&amp;_xlfn.TEXTJOIN(" ",FALSE,OFFSET(program!$B$2,0,A809+1,1,M809-1)),
IF(O809&lt;&gt;0,"LD"&amp;O809&amp;"  "&amp;CHOOSE(O809,Y809,Z809)&amp;", "&amp;AA809,
$L809&amp;" "&amp;_xlfn.TEXTJOIN(", ",TRUE,$Y809:$AA809)
)))</f>
        <v>.dat room10.name</v>
      </c>
      <c r="E809" s="19" t="b">
        <f t="shared" ca="1" si="255"/>
        <v>0</v>
      </c>
      <c r="F809" s="5" t="str">
        <f t="shared" si="256"/>
        <v>room10</v>
      </c>
      <c r="G809" s="5">
        <f t="shared" ca="1" si="257"/>
        <v>3778</v>
      </c>
      <c r="H809" s="5" t="str">
        <f t="shared" si="258"/>
        <v>data</v>
      </c>
      <c r="I809" s="13" t="b">
        <f t="shared" si="259"/>
        <v>1</v>
      </c>
      <c r="J809" s="6">
        <f ca="1">OFFSET(program!$B$2,0,disasm!A809)</f>
        <v>3785</v>
      </c>
      <c r="K809" s="7">
        <f t="shared" ca="1" si="260"/>
        <v>85</v>
      </c>
      <c r="L809" s="7" t="e">
        <f t="shared" ca="1" si="261"/>
        <v>#VALUE!</v>
      </c>
      <c r="M809" s="7">
        <f t="shared" si="262"/>
        <v>1</v>
      </c>
      <c r="N809" s="7">
        <f t="shared" si="263"/>
        <v>1</v>
      </c>
      <c r="O809" s="7">
        <f t="shared" si="264"/>
        <v>0</v>
      </c>
      <c r="P809" s="8">
        <f t="shared" si="265"/>
        <v>1</v>
      </c>
      <c r="Q809" s="8" t="str">
        <f t="shared" si="266"/>
        <v/>
      </c>
      <c r="R809" s="8" t="str">
        <f t="shared" si="267"/>
        <v/>
      </c>
      <c r="S809" s="8" t="str">
        <f t="shared" ca="1" si="268"/>
        <v>addr</v>
      </c>
      <c r="T809" s="8" t="str">
        <f t="shared" si="269"/>
        <v/>
      </c>
      <c r="U809" s="8" t="str">
        <f t="shared" si="270"/>
        <v/>
      </c>
      <c r="V809" s="7">
        <f ca="1">IF(P809="","",OFFSET(program!$B$2,0,disasm!$A809+COLUMN()-COLUMN($V809)+IF($I809,0,1)))</f>
        <v>3785</v>
      </c>
      <c r="W809" s="7" t="str">
        <f ca="1">IF(Q809="","",OFFSET(program!$B$2,0,disasm!$A809+COLUMN()-COLUMN($V809)+IF($I809,0,1)))</f>
        <v/>
      </c>
      <c r="X809" s="7" t="str">
        <f ca="1">IF(R809="","",OFFSET(program!$B$2,0,disasm!$A809+COLUMN()-COLUMN($V809)+IF($I809,0,1)))</f>
        <v/>
      </c>
      <c r="Y809" s="3" t="str">
        <f t="shared" ca="1" si="271"/>
        <v>room10.name</v>
      </c>
      <c r="Z809" s="3" t="str">
        <f t="shared" si="272"/>
        <v/>
      </c>
      <c r="AA809" s="3" t="str">
        <f t="shared" si="273"/>
        <v/>
      </c>
      <c r="AB809" s="3" t="str">
        <f ca="1">" "
&amp;AF809
&amp;IF(AND(OR(K809=5,K809=6),MOD(INT(J809/1000),10)=1)," A2","")
&amp;IF(AND(NOT(I809),J809=109,OFFSET(program!$B$2,0,disasm!$A809+1)&gt;0,NOT(ISNUMBER(FIND(" A1 "," "&amp;AF809&amp;" "))))," AUTOLABEL","")
&amp;" "</f>
        <v xml:space="preserve"> DATA A1 </v>
      </c>
      <c r="AC809" s="17" t="s">
        <v>59</v>
      </c>
      <c r="AE809" s="12" t="s">
        <v>72</v>
      </c>
      <c r="AF809" s="12" t="s">
        <v>32</v>
      </c>
    </row>
    <row r="810" spans="1:32" x14ac:dyDescent="0.2">
      <c r="A810" s="1">
        <f t="shared" ca="1" si="253"/>
        <v>3779</v>
      </c>
      <c r="B810" s="2" t="str">
        <f t="shared" ca="1" si="254"/>
        <v>room10.pdesc</v>
      </c>
      <c r="C810" s="3" t="str">
        <f ca="1">_xlfn.TEXTJOIN(" ",FALSE,OFFSET(program!$B$2,0,A810,1,M810))</f>
        <v>3808</v>
      </c>
      <c r="D810" s="4" t="str">
        <f ca="1">IF($H810="data",".dat "&amp;Y810,
IF($H810="str",".str "&amp;_xlfn.TEXTJOIN(" ",FALSE,OFFSET(program!$B$2,0,A810+1,1,M810-1)),
IF(O810&lt;&gt;0,"LD"&amp;O810&amp;"  "&amp;CHOOSE(O810,Y810,Z810)&amp;", "&amp;AA810,
$L810&amp;" "&amp;_xlfn.TEXTJOIN(", ",TRUE,$Y810:$AA810)
)))</f>
        <v>.dat room10.desc</v>
      </c>
      <c r="E810" s="19" t="b">
        <f t="shared" ca="1" si="255"/>
        <v>0</v>
      </c>
      <c r="F810" s="5" t="str">
        <f t="shared" ca="1" si="256"/>
        <v>room10</v>
      </c>
      <c r="G810" s="5">
        <f t="shared" ca="1" si="257"/>
        <v>3778</v>
      </c>
      <c r="H810" s="5" t="str">
        <f t="shared" si="258"/>
        <v>data</v>
      </c>
      <c r="I810" s="13" t="b">
        <f t="shared" si="259"/>
        <v>1</v>
      </c>
      <c r="J810" s="6">
        <f ca="1">OFFSET(program!$B$2,0,disasm!A810)</f>
        <v>3808</v>
      </c>
      <c r="K810" s="7">
        <f t="shared" ca="1" si="260"/>
        <v>8</v>
      </c>
      <c r="L810" s="7" t="str">
        <f t="shared" ca="1" si="261"/>
        <v>CMP=</v>
      </c>
      <c r="M810" s="7">
        <f t="shared" si="262"/>
        <v>1</v>
      </c>
      <c r="N810" s="7">
        <f t="shared" si="263"/>
        <v>1</v>
      </c>
      <c r="O810" s="7">
        <f t="shared" si="264"/>
        <v>0</v>
      </c>
      <c r="P810" s="8">
        <f t="shared" si="265"/>
        <v>1</v>
      </c>
      <c r="Q810" s="8" t="str">
        <f t="shared" si="266"/>
        <v/>
      </c>
      <c r="R810" s="8" t="str">
        <f t="shared" si="267"/>
        <v/>
      </c>
      <c r="S810" s="8" t="str">
        <f t="shared" ca="1" si="268"/>
        <v>addr</v>
      </c>
      <c r="T810" s="8" t="str">
        <f t="shared" si="269"/>
        <v/>
      </c>
      <c r="U810" s="8" t="str">
        <f t="shared" si="270"/>
        <v/>
      </c>
      <c r="V810" s="7">
        <f ca="1">IF(P810="","",OFFSET(program!$B$2,0,disasm!$A810+COLUMN()-COLUMN($V810)+IF($I810,0,1)))</f>
        <v>3808</v>
      </c>
      <c r="W810" s="7" t="str">
        <f ca="1">IF(Q810="","",OFFSET(program!$B$2,0,disasm!$A810+COLUMN()-COLUMN($V810)+IF($I810,0,1)))</f>
        <v/>
      </c>
      <c r="X810" s="7" t="str">
        <f ca="1">IF(R810="","",OFFSET(program!$B$2,0,disasm!$A810+COLUMN()-COLUMN($V810)+IF($I810,0,1)))</f>
        <v/>
      </c>
      <c r="Y810" s="3" t="str">
        <f t="shared" ca="1" si="271"/>
        <v>room10.desc</v>
      </c>
      <c r="Z810" s="3" t="str">
        <f t="shared" si="272"/>
        <v/>
      </c>
      <c r="AA810" s="3" t="str">
        <f t="shared" si="273"/>
        <v/>
      </c>
      <c r="AB810" s="3" t="str">
        <f ca="1">" "
&amp;AF810
&amp;IF(AND(OR(K810=5,K810=6),MOD(INT(J810/1000),10)=1)," A2","")
&amp;IF(AND(NOT(I810),J810=109,OFFSET(program!$B$2,0,disasm!$A810+1)&gt;0,NOT(ISNUMBER(FIND(" A1 "," "&amp;AF810&amp;" "))))," AUTOLABEL","")
&amp;" "</f>
        <v xml:space="preserve"> DATA A1 </v>
      </c>
      <c r="AC810" s="17" t="s">
        <v>60</v>
      </c>
      <c r="AF810" s="12" t="s">
        <v>32</v>
      </c>
    </row>
    <row r="811" spans="1:32" x14ac:dyDescent="0.2">
      <c r="A811" s="1">
        <f t="shared" ca="1" si="253"/>
        <v>3780</v>
      </c>
      <c r="B811" s="2" t="str">
        <f t="shared" ca="1" si="254"/>
        <v>room10.func</v>
      </c>
      <c r="C811" s="3" t="str">
        <f ca="1">_xlfn.TEXTJOIN(" ",FALSE,OFFSET(program!$B$2,0,A811,1,M811))</f>
        <v>0</v>
      </c>
      <c r="D811" s="4" t="str">
        <f ca="1">IF($H811="data",".dat "&amp;Y811,
IF($H811="str",".str "&amp;_xlfn.TEXTJOIN(" ",FALSE,OFFSET(program!$B$2,0,A811+1,1,M811-1)),
IF(O811&lt;&gt;0,"LD"&amp;O811&amp;"  "&amp;CHOOSE(O811,Y811,Z811)&amp;", "&amp;AA811,
$L811&amp;" "&amp;_xlfn.TEXTJOIN(", ",TRUE,$Y811:$AA811)
)))</f>
        <v>.dat start</v>
      </c>
      <c r="E811" s="19" t="b">
        <f t="shared" ca="1" si="255"/>
        <v>0</v>
      </c>
      <c r="F811" s="5" t="str">
        <f t="shared" ca="1" si="256"/>
        <v>room10</v>
      </c>
      <c r="G811" s="5">
        <f t="shared" ca="1" si="257"/>
        <v>3778</v>
      </c>
      <c r="H811" s="5" t="str">
        <f t="shared" si="258"/>
        <v>data</v>
      </c>
      <c r="I811" s="13" t="b">
        <f t="shared" si="259"/>
        <v>1</v>
      </c>
      <c r="J811" s="6">
        <f ca="1">OFFSET(program!$B$2,0,disasm!A811)</f>
        <v>0</v>
      </c>
      <c r="K811" s="7">
        <f t="shared" ca="1" si="260"/>
        <v>0</v>
      </c>
      <c r="L811" s="7" t="e">
        <f t="shared" ca="1" si="261"/>
        <v>#VALUE!</v>
      </c>
      <c r="M811" s="7">
        <f t="shared" si="262"/>
        <v>1</v>
      </c>
      <c r="N811" s="7">
        <f t="shared" si="263"/>
        <v>1</v>
      </c>
      <c r="O811" s="7">
        <f t="shared" si="264"/>
        <v>0</v>
      </c>
      <c r="P811" s="8">
        <f t="shared" si="265"/>
        <v>1</v>
      </c>
      <c r="Q811" s="8" t="str">
        <f t="shared" si="266"/>
        <v/>
      </c>
      <c r="R811" s="8" t="str">
        <f t="shared" si="267"/>
        <v/>
      </c>
      <c r="S811" s="8" t="str">
        <f t="shared" ca="1" si="268"/>
        <v>addr</v>
      </c>
      <c r="T811" s="8" t="str">
        <f t="shared" si="269"/>
        <v/>
      </c>
      <c r="U811" s="8" t="str">
        <f t="shared" si="270"/>
        <v/>
      </c>
      <c r="V811" s="7">
        <f ca="1">IF(P811="","",OFFSET(program!$B$2,0,disasm!$A811+COLUMN()-COLUMN($V811)+IF($I811,0,1)))</f>
        <v>0</v>
      </c>
      <c r="W811" s="7" t="str">
        <f ca="1">IF(Q811="","",OFFSET(program!$B$2,0,disasm!$A811+COLUMN()-COLUMN($V811)+IF($I811,0,1)))</f>
        <v/>
      </c>
      <c r="X811" s="7" t="str">
        <f ca="1">IF(R811="","",OFFSET(program!$B$2,0,disasm!$A811+COLUMN()-COLUMN($V811)+IF($I811,0,1)))</f>
        <v/>
      </c>
      <c r="Y811" s="3" t="str">
        <f t="shared" ca="1" si="271"/>
        <v>start</v>
      </c>
      <c r="Z811" s="3" t="str">
        <f t="shared" si="272"/>
        <v/>
      </c>
      <c r="AA811" s="3" t="str">
        <f t="shared" si="273"/>
        <v/>
      </c>
      <c r="AB811" s="3" t="str">
        <f ca="1">" "
&amp;AF811
&amp;IF(AND(OR(K811=5,K811=6),MOD(INT(J811/1000),10)=1)," A2","")
&amp;IF(AND(NOT(I811),J811=109,OFFSET(program!$B$2,0,disasm!$A811+1)&gt;0,NOT(ISNUMBER(FIND(" A1 "," "&amp;AF811&amp;" "))))," AUTOLABEL","")
&amp;" "</f>
        <v xml:space="preserve"> DATA A1 </v>
      </c>
      <c r="AC811" s="17" t="s">
        <v>242</v>
      </c>
      <c r="AF811" s="12" t="s">
        <v>32</v>
      </c>
    </row>
    <row r="812" spans="1:32" x14ac:dyDescent="0.2">
      <c r="A812" s="1">
        <f t="shared" ca="1" si="253"/>
        <v>3781</v>
      </c>
      <c r="B812" s="2" t="str">
        <f t="shared" ca="1" si="254"/>
        <v>room10.north</v>
      </c>
      <c r="C812" s="3" t="str">
        <f ca="1">_xlfn.TEXTJOIN(" ",FALSE,OFFSET(program!$B$2,0,A812,1,M812))</f>
        <v>3837</v>
      </c>
      <c r="D812" s="4" t="str">
        <f ca="1">IF($H812="data",".dat "&amp;Y812,
IF($H812="str",".str "&amp;_xlfn.TEXTJOIN(" ",FALSE,OFFSET(program!$B$2,0,A812+1,1,M812-1)),
IF(O812&lt;&gt;0,"LD"&amp;O812&amp;"  "&amp;CHOOSE(O812,Y812,Z812)&amp;", "&amp;AA812,
$L812&amp;" "&amp;_xlfn.TEXTJOIN(", ",TRUE,$Y812:$AA812)
)))</f>
        <v>.dat room11.pname</v>
      </c>
      <c r="E812" s="19" t="b">
        <f t="shared" ca="1" si="255"/>
        <v>0</v>
      </c>
      <c r="F812" s="5" t="str">
        <f t="shared" ca="1" si="256"/>
        <v>room10</v>
      </c>
      <c r="G812" s="5">
        <f t="shared" ca="1" si="257"/>
        <v>3778</v>
      </c>
      <c r="H812" s="5" t="str">
        <f t="shared" si="258"/>
        <v>data</v>
      </c>
      <c r="I812" s="13" t="b">
        <f t="shared" si="259"/>
        <v>1</v>
      </c>
      <c r="J812" s="6">
        <f ca="1">OFFSET(program!$B$2,0,disasm!A812)</f>
        <v>3837</v>
      </c>
      <c r="K812" s="7">
        <f t="shared" ca="1" si="260"/>
        <v>37</v>
      </c>
      <c r="L812" s="7" t="e">
        <f t="shared" ca="1" si="261"/>
        <v>#VALUE!</v>
      </c>
      <c r="M812" s="7">
        <f t="shared" si="262"/>
        <v>1</v>
      </c>
      <c r="N812" s="7">
        <f t="shared" si="263"/>
        <v>1</v>
      </c>
      <c r="O812" s="7">
        <f t="shared" si="264"/>
        <v>0</v>
      </c>
      <c r="P812" s="8">
        <f t="shared" si="265"/>
        <v>1</v>
      </c>
      <c r="Q812" s="8" t="str">
        <f t="shared" si="266"/>
        <v/>
      </c>
      <c r="R812" s="8" t="str">
        <f t="shared" si="267"/>
        <v/>
      </c>
      <c r="S812" s="8" t="str">
        <f t="shared" ca="1" si="268"/>
        <v>addr</v>
      </c>
      <c r="T812" s="8" t="str">
        <f t="shared" si="269"/>
        <v/>
      </c>
      <c r="U812" s="8" t="str">
        <f t="shared" si="270"/>
        <v/>
      </c>
      <c r="V812" s="7">
        <f ca="1">IF(P812="","",OFFSET(program!$B$2,0,disasm!$A812+COLUMN()-COLUMN($V812)+IF($I812,0,1)))</f>
        <v>3837</v>
      </c>
      <c r="W812" s="7" t="str">
        <f ca="1">IF(Q812="","",OFFSET(program!$B$2,0,disasm!$A812+COLUMN()-COLUMN($V812)+IF($I812,0,1)))</f>
        <v/>
      </c>
      <c r="X812" s="7" t="str">
        <f ca="1">IF(R812="","",OFFSET(program!$B$2,0,disasm!$A812+COLUMN()-COLUMN($V812)+IF($I812,0,1)))</f>
        <v/>
      </c>
      <c r="Y812" s="3" t="str">
        <f t="shared" ca="1" si="271"/>
        <v>room11.pname</v>
      </c>
      <c r="Z812" s="3" t="str">
        <f t="shared" si="272"/>
        <v/>
      </c>
      <c r="AA812" s="3" t="str">
        <f t="shared" si="273"/>
        <v/>
      </c>
      <c r="AB812" s="3" t="str">
        <f ca="1">" "
&amp;AF812
&amp;IF(AND(OR(K812=5,K812=6),MOD(INT(J812/1000),10)=1)," A2","")
&amp;IF(AND(NOT(I812),J812=109,OFFSET(program!$B$2,0,disasm!$A812+1)&gt;0,NOT(ISNUMBER(FIND(" A1 "," "&amp;AF812&amp;" "))))," AUTOLABEL","")
&amp;" "</f>
        <v xml:space="preserve"> DATA A1 </v>
      </c>
      <c r="AC812" s="17" t="s">
        <v>158</v>
      </c>
      <c r="AF812" s="12" t="s">
        <v>32</v>
      </c>
    </row>
    <row r="813" spans="1:32" x14ac:dyDescent="0.2">
      <c r="A813" s="1">
        <f t="shared" ca="1" si="253"/>
        <v>3782</v>
      </c>
      <c r="B813" s="2" t="str">
        <f t="shared" ca="1" si="254"/>
        <v>room10.east</v>
      </c>
      <c r="C813" s="3" t="str">
        <f ca="1">_xlfn.TEXTJOIN(" ",FALSE,OFFSET(program!$B$2,0,A813,1,M813))</f>
        <v>4312</v>
      </c>
      <c r="D813" s="4" t="str">
        <f ca="1">IF($H813="data",".dat "&amp;Y813,
IF($H813="str",".str "&amp;_xlfn.TEXTJOIN(" ",FALSE,OFFSET(program!$B$2,0,A813+1,1,M813-1)),
IF(O813&lt;&gt;0,"LD"&amp;O813&amp;"  "&amp;CHOOSE(O813,Y813,Z813)&amp;", "&amp;AA813,
$L813&amp;" "&amp;_xlfn.TEXTJOIN(", ",TRUE,$Y813:$AA813)
)))</f>
        <v>.dat room17.pname</v>
      </c>
      <c r="E813" s="19" t="b">
        <f t="shared" ca="1" si="255"/>
        <v>0</v>
      </c>
      <c r="F813" s="5" t="str">
        <f t="shared" ca="1" si="256"/>
        <v>room10</v>
      </c>
      <c r="G813" s="5">
        <f t="shared" ca="1" si="257"/>
        <v>3778</v>
      </c>
      <c r="H813" s="5" t="str">
        <f t="shared" si="258"/>
        <v>data</v>
      </c>
      <c r="I813" s="13" t="b">
        <f t="shared" si="259"/>
        <v>1</v>
      </c>
      <c r="J813" s="6">
        <f ca="1">OFFSET(program!$B$2,0,disasm!A813)</f>
        <v>4312</v>
      </c>
      <c r="K813" s="7">
        <f t="shared" ca="1" si="260"/>
        <v>12</v>
      </c>
      <c r="L813" s="7" t="e">
        <f t="shared" ca="1" si="261"/>
        <v>#VALUE!</v>
      </c>
      <c r="M813" s="7">
        <f t="shared" si="262"/>
        <v>1</v>
      </c>
      <c r="N813" s="7">
        <f t="shared" si="263"/>
        <v>1</v>
      </c>
      <c r="O813" s="7">
        <f t="shared" si="264"/>
        <v>0</v>
      </c>
      <c r="P813" s="8">
        <f t="shared" si="265"/>
        <v>1</v>
      </c>
      <c r="Q813" s="8" t="str">
        <f t="shared" si="266"/>
        <v/>
      </c>
      <c r="R813" s="8" t="str">
        <f t="shared" si="267"/>
        <v/>
      </c>
      <c r="S813" s="8" t="str">
        <f t="shared" ca="1" si="268"/>
        <v>addr</v>
      </c>
      <c r="T813" s="8" t="str">
        <f t="shared" si="269"/>
        <v/>
      </c>
      <c r="U813" s="8" t="str">
        <f t="shared" si="270"/>
        <v/>
      </c>
      <c r="V813" s="7">
        <f ca="1">IF(P813="","",OFFSET(program!$B$2,0,disasm!$A813+COLUMN()-COLUMN($V813)+IF($I813,0,1)))</f>
        <v>4312</v>
      </c>
      <c r="W813" s="7" t="str">
        <f ca="1">IF(Q813="","",OFFSET(program!$B$2,0,disasm!$A813+COLUMN()-COLUMN($V813)+IF($I813,0,1)))</f>
        <v/>
      </c>
      <c r="X813" s="7" t="str">
        <f ca="1">IF(R813="","",OFFSET(program!$B$2,0,disasm!$A813+COLUMN()-COLUMN($V813)+IF($I813,0,1)))</f>
        <v/>
      </c>
      <c r="Y813" s="3" t="str">
        <f t="shared" ca="1" si="271"/>
        <v>room17.pname</v>
      </c>
      <c r="Z813" s="3" t="str">
        <f t="shared" si="272"/>
        <v/>
      </c>
      <c r="AA813" s="3" t="str">
        <f t="shared" si="273"/>
        <v/>
      </c>
      <c r="AB813" s="3" t="str">
        <f ca="1">" "
&amp;AF813
&amp;IF(AND(OR(K813=5,K813=6),MOD(INT(J813/1000),10)=1)," A2","")
&amp;IF(AND(NOT(I813),J813=109,OFFSET(program!$B$2,0,disasm!$A813+1)&gt;0,NOT(ISNUMBER(FIND(" A1 "," "&amp;AF813&amp;" "))))," AUTOLABEL","")
&amp;" "</f>
        <v xml:space="preserve"> DATA A1 </v>
      </c>
      <c r="AC813" s="17" t="s">
        <v>156</v>
      </c>
      <c r="AF813" s="12" t="s">
        <v>32</v>
      </c>
    </row>
    <row r="814" spans="1:32" x14ac:dyDescent="0.2">
      <c r="A814" s="1">
        <f t="shared" ca="1" si="253"/>
        <v>3783</v>
      </c>
      <c r="B814" s="2" t="str">
        <f t="shared" ca="1" si="254"/>
        <v>room10.south</v>
      </c>
      <c r="C814" s="3" t="str">
        <f ca="1">_xlfn.TEXTJOIN(" ",FALSE,OFFSET(program!$B$2,0,A814,1,M814))</f>
        <v>3316</v>
      </c>
      <c r="D814" s="4" t="str">
        <f ca="1">IF($H814="data",".dat "&amp;Y814,
IF($H814="str",".str "&amp;_xlfn.TEXTJOIN(" ",FALSE,OFFSET(program!$B$2,0,A814+1,1,M814-1)),
IF(O814&lt;&gt;0,"LD"&amp;O814&amp;"  "&amp;CHOOSE(O814,Y814,Z814)&amp;", "&amp;AA814,
$L814&amp;" "&amp;_xlfn.TEXTJOIN(", ",TRUE,$Y814:$AA814)
)))</f>
        <v>.dat room3.pname</v>
      </c>
      <c r="E814" s="19" t="b">
        <f t="shared" ca="1" si="255"/>
        <v>0</v>
      </c>
      <c r="F814" s="5" t="str">
        <f t="shared" ca="1" si="256"/>
        <v>room10</v>
      </c>
      <c r="G814" s="5">
        <f t="shared" ca="1" si="257"/>
        <v>3778</v>
      </c>
      <c r="H814" s="5" t="str">
        <f t="shared" si="258"/>
        <v>data</v>
      </c>
      <c r="I814" s="13" t="b">
        <f t="shared" si="259"/>
        <v>1</v>
      </c>
      <c r="J814" s="6">
        <f ca="1">OFFSET(program!$B$2,0,disasm!A814)</f>
        <v>3316</v>
      </c>
      <c r="K814" s="7">
        <f t="shared" ca="1" si="260"/>
        <v>16</v>
      </c>
      <c r="L814" s="7" t="e">
        <f t="shared" ca="1" si="261"/>
        <v>#VALUE!</v>
      </c>
      <c r="M814" s="7">
        <f t="shared" si="262"/>
        <v>1</v>
      </c>
      <c r="N814" s="7">
        <f t="shared" si="263"/>
        <v>1</v>
      </c>
      <c r="O814" s="7">
        <f t="shared" si="264"/>
        <v>0</v>
      </c>
      <c r="P814" s="8">
        <f t="shared" si="265"/>
        <v>1</v>
      </c>
      <c r="Q814" s="8" t="str">
        <f t="shared" si="266"/>
        <v/>
      </c>
      <c r="R814" s="8" t="str">
        <f t="shared" si="267"/>
        <v/>
      </c>
      <c r="S814" s="8" t="str">
        <f t="shared" ca="1" si="268"/>
        <v>addr</v>
      </c>
      <c r="T814" s="8" t="str">
        <f t="shared" si="269"/>
        <v/>
      </c>
      <c r="U814" s="8" t="str">
        <f t="shared" si="270"/>
        <v/>
      </c>
      <c r="V814" s="7">
        <f ca="1">IF(P814="","",OFFSET(program!$B$2,0,disasm!$A814+COLUMN()-COLUMN($V814)+IF($I814,0,1)))</f>
        <v>3316</v>
      </c>
      <c r="W814" s="7" t="str">
        <f ca="1">IF(Q814="","",OFFSET(program!$B$2,0,disasm!$A814+COLUMN()-COLUMN($V814)+IF($I814,0,1)))</f>
        <v/>
      </c>
      <c r="X814" s="7" t="str">
        <f ca="1">IF(R814="","",OFFSET(program!$B$2,0,disasm!$A814+COLUMN()-COLUMN($V814)+IF($I814,0,1)))</f>
        <v/>
      </c>
      <c r="Y814" s="3" t="str">
        <f t="shared" ca="1" si="271"/>
        <v>room3.pname</v>
      </c>
      <c r="Z814" s="3" t="str">
        <f t="shared" si="272"/>
        <v/>
      </c>
      <c r="AA814" s="3" t="str">
        <f t="shared" si="273"/>
        <v/>
      </c>
      <c r="AB814" s="3" t="str">
        <f ca="1">" "
&amp;AF814
&amp;IF(AND(OR(K814=5,K814=6),MOD(INT(J814/1000),10)=1)," A2","")
&amp;IF(AND(NOT(I814),J814=109,OFFSET(program!$B$2,0,disasm!$A814+1)&gt;0,NOT(ISNUMBER(FIND(" A1 "," "&amp;AF814&amp;" "))))," AUTOLABEL","")
&amp;" "</f>
        <v xml:space="preserve"> DATA A1 </v>
      </c>
      <c r="AC814" s="17" t="s">
        <v>159</v>
      </c>
      <c r="AF814" s="12" t="s">
        <v>32</v>
      </c>
    </row>
    <row r="815" spans="1:32" x14ac:dyDescent="0.2">
      <c r="A815" s="1">
        <f t="shared" ca="1" si="253"/>
        <v>3784</v>
      </c>
      <c r="B815" s="2" t="str">
        <f t="shared" ca="1" si="254"/>
        <v>room10.west</v>
      </c>
      <c r="C815" s="3" t="str">
        <f ca="1">_xlfn.TEXTJOIN(" ",FALSE,OFFSET(program!$B$2,0,A815,1,M815))</f>
        <v>0</v>
      </c>
      <c r="D815" s="4" t="str">
        <f ca="1">IF($H815="data",".dat "&amp;Y815,
IF($H815="str",".str "&amp;_xlfn.TEXTJOIN(" ",FALSE,OFFSET(program!$B$2,0,A815+1,1,M815-1)),
IF(O815&lt;&gt;0,"LD"&amp;O815&amp;"  "&amp;CHOOSE(O815,Y815,Z815)&amp;", "&amp;AA815,
$L815&amp;" "&amp;_xlfn.TEXTJOIN(", ",TRUE,$Y815:$AA815)
)))</f>
        <v>.dat start</v>
      </c>
      <c r="E815" s="19" t="b">
        <f t="shared" ca="1" si="255"/>
        <v>0</v>
      </c>
      <c r="F815" s="5" t="str">
        <f t="shared" ca="1" si="256"/>
        <v>room10</v>
      </c>
      <c r="G815" s="5">
        <f t="shared" ca="1" si="257"/>
        <v>3778</v>
      </c>
      <c r="H815" s="5" t="str">
        <f t="shared" si="258"/>
        <v>data</v>
      </c>
      <c r="I815" s="13" t="b">
        <f t="shared" si="259"/>
        <v>1</v>
      </c>
      <c r="J815" s="6">
        <f ca="1">OFFSET(program!$B$2,0,disasm!A815)</f>
        <v>0</v>
      </c>
      <c r="K815" s="7">
        <f t="shared" ca="1" si="260"/>
        <v>0</v>
      </c>
      <c r="L815" s="7" t="e">
        <f t="shared" ca="1" si="261"/>
        <v>#VALUE!</v>
      </c>
      <c r="M815" s="7">
        <f t="shared" si="262"/>
        <v>1</v>
      </c>
      <c r="N815" s="7">
        <f t="shared" si="263"/>
        <v>1</v>
      </c>
      <c r="O815" s="7">
        <f t="shared" si="264"/>
        <v>0</v>
      </c>
      <c r="P815" s="8">
        <f t="shared" si="265"/>
        <v>1</v>
      </c>
      <c r="Q815" s="8" t="str">
        <f t="shared" si="266"/>
        <v/>
      </c>
      <c r="R815" s="8" t="str">
        <f t="shared" si="267"/>
        <v/>
      </c>
      <c r="S815" s="8" t="str">
        <f t="shared" ca="1" si="268"/>
        <v>addr</v>
      </c>
      <c r="T815" s="8" t="str">
        <f t="shared" si="269"/>
        <v/>
      </c>
      <c r="U815" s="8" t="str">
        <f t="shared" si="270"/>
        <v/>
      </c>
      <c r="V815" s="7">
        <f ca="1">IF(P815="","",OFFSET(program!$B$2,0,disasm!$A815+COLUMN()-COLUMN($V815)+IF($I815,0,1)))</f>
        <v>0</v>
      </c>
      <c r="W815" s="7" t="str">
        <f ca="1">IF(Q815="","",OFFSET(program!$B$2,0,disasm!$A815+COLUMN()-COLUMN($V815)+IF($I815,0,1)))</f>
        <v/>
      </c>
      <c r="X815" s="7" t="str">
        <f ca="1">IF(R815="","",OFFSET(program!$B$2,0,disasm!$A815+COLUMN()-COLUMN($V815)+IF($I815,0,1)))</f>
        <v/>
      </c>
      <c r="Y815" s="3" t="str">
        <f t="shared" ca="1" si="271"/>
        <v>start</v>
      </c>
      <c r="Z815" s="3" t="str">
        <f t="shared" si="272"/>
        <v/>
      </c>
      <c r="AA815" s="3" t="str">
        <f t="shared" si="273"/>
        <v/>
      </c>
      <c r="AB815" s="3" t="str">
        <f ca="1">" "
&amp;AF815
&amp;IF(AND(OR(K815=5,K815=6),MOD(INT(J815/1000),10)=1)," A2","")
&amp;IF(AND(NOT(I815),J815=109,OFFSET(program!$B$2,0,disasm!$A815+1)&gt;0,NOT(ISNUMBER(FIND(" A1 "," "&amp;AF815&amp;" "))))," AUTOLABEL","")
&amp;" "</f>
        <v xml:space="preserve"> DATA A1 </v>
      </c>
      <c r="AC815" s="17" t="s">
        <v>161</v>
      </c>
      <c r="AF815" s="12" t="s">
        <v>32</v>
      </c>
    </row>
    <row r="816" spans="1:32" x14ac:dyDescent="0.2">
      <c r="A816" s="1">
        <f t="shared" ca="1" si="253"/>
        <v>3785</v>
      </c>
      <c r="B816" s="2" t="str">
        <f t="shared" ca="1" si="254"/>
        <v>room10.name</v>
      </c>
      <c r="C816" s="3" t="str">
        <f ca="1">_xlfn.TEXTJOIN(" ",FALSE,OFFSET(program!$B$2,0,A816,1,M816))</f>
        <v>22 50 88 92 7 41 77 83 70 81 77 65 83 67 -3 34 74 79 71 76 56 63 67</v>
      </c>
      <c r="D816" s="4" t="str">
        <f ca="1">IF($H816="data",".dat "&amp;Y816,
IF($H816="str",".str "&amp;_xlfn.TEXTJOIN(" ",FALSE,OFFSET(program!$B$2,0,A816+1,1,M816-1)),
IF(O816&lt;&gt;0,"LD"&amp;O816&amp;"  "&amp;CHOOSE(O816,Y816,Z816)&amp;", "&amp;AA816,
$L816&amp;" "&amp;_xlfn.TEXTJOIN(", ",TRUE,$Y816:$AA816)
)))</f>
        <v>.str 50 88 92 7 41 77 83 70 81 77 65 83 67 -3 34 74 79 71 76 56 63 67</v>
      </c>
      <c r="E816" s="19" t="b">
        <f t="shared" ca="1" si="255"/>
        <v>0</v>
      </c>
      <c r="F816" s="5" t="str">
        <f t="shared" ca="1" si="256"/>
        <v>room10</v>
      </c>
      <c r="G816" s="5">
        <f t="shared" ca="1" si="257"/>
        <v>3778</v>
      </c>
      <c r="H816" s="5" t="str">
        <f t="shared" si="258"/>
        <v>str</v>
      </c>
      <c r="I816" s="13" t="b">
        <f t="shared" si="259"/>
        <v>1</v>
      </c>
      <c r="J816" s="6">
        <f ca="1">OFFSET(program!$B$2,0,disasm!A816)</f>
        <v>22</v>
      </c>
      <c r="K816" s="7">
        <f t="shared" ca="1" si="260"/>
        <v>22</v>
      </c>
      <c r="L816" s="7" t="e">
        <f t="shared" ca="1" si="261"/>
        <v>#VALUE!</v>
      </c>
      <c r="M816" s="7">
        <f t="shared" ca="1" si="262"/>
        <v>23</v>
      </c>
      <c r="N816" s="7">
        <f t="shared" si="263"/>
        <v>1</v>
      </c>
      <c r="O816" s="7">
        <f t="shared" si="264"/>
        <v>0</v>
      </c>
      <c r="P816" s="8">
        <f t="shared" si="265"/>
        <v>1</v>
      </c>
      <c r="Q816" s="8" t="str">
        <f t="shared" si="266"/>
        <v/>
      </c>
      <c r="R816" s="8" t="str">
        <f t="shared" si="267"/>
        <v/>
      </c>
      <c r="S816" s="8" t="str">
        <f t="shared" ca="1" si="268"/>
        <v>num</v>
      </c>
      <c r="T816" s="8" t="str">
        <f t="shared" si="269"/>
        <v/>
      </c>
      <c r="U816" s="8" t="str">
        <f t="shared" si="270"/>
        <v/>
      </c>
      <c r="V816" s="7">
        <f ca="1">IF(P816="","",OFFSET(program!$B$2,0,disasm!$A816+COLUMN()-COLUMN($V816)+IF($I816,0,1)))</f>
        <v>22</v>
      </c>
      <c r="W816" s="7" t="str">
        <f ca="1">IF(Q816="","",OFFSET(program!$B$2,0,disasm!$A816+COLUMN()-COLUMN($V816)+IF($I816,0,1)))</f>
        <v/>
      </c>
      <c r="X816" s="7" t="str">
        <f ca="1">IF(R816="","",OFFSET(program!$B$2,0,disasm!$A816+COLUMN()-COLUMN($V816)+IF($I816,0,1)))</f>
        <v/>
      </c>
      <c r="Y816" s="3" t="str">
        <f t="shared" ca="1" si="271"/>
        <v>22</v>
      </c>
      <c r="Z816" s="3" t="str">
        <f t="shared" si="272"/>
        <v/>
      </c>
      <c r="AA816" s="3" t="str">
        <f t="shared" si="273"/>
        <v/>
      </c>
      <c r="AB816" s="3" t="str">
        <f ca="1">" "
&amp;AF816
&amp;IF(AND(OR(K816=5,K816=6),MOD(INT(J816/1000),10)=1)," A2","")
&amp;IF(AND(NOT(I816),J816=109,OFFSET(program!$B$2,0,disasm!$A816+1)&gt;0,NOT(ISNUMBER(FIND(" A1 "," "&amp;AF816&amp;" "))))," AUTOLABEL","")
&amp;" "</f>
        <v xml:space="preserve"> STR </v>
      </c>
      <c r="AC816" s="17" t="s">
        <v>62</v>
      </c>
      <c r="AD816" s="17" t="s">
        <v>133</v>
      </c>
      <c r="AF816" s="12" t="s">
        <v>30</v>
      </c>
    </row>
    <row r="817" spans="1:32" x14ac:dyDescent="0.2">
      <c r="A817" s="1">
        <f t="shared" ca="1" si="253"/>
        <v>3808</v>
      </c>
      <c r="B817" s="2" t="str">
        <f t="shared" ca="1" si="254"/>
        <v>room10.desc</v>
      </c>
      <c r="C817" s="3" t="str">
        <f ca="1">_xlfn.TEXTJOIN(" ",FALSE,OFFSET(program!$B$2,0,A817,1,M817))</f>
        <v>28 55 82 79 70 72 78 85 9 -4 68 78 0 75 -9 73 73 61 63 62 -15 71 62 64 56 53 57 49 -9</v>
      </c>
      <c r="D817" s="4" t="str">
        <f ca="1">IF($H817="data",".dat "&amp;Y817,
IF($H817="str",".str "&amp;_xlfn.TEXTJOIN(" ",FALSE,OFFSET(program!$B$2,0,A817+1,1,M817-1)),
IF(O817&lt;&gt;0,"LD"&amp;O817&amp;"  "&amp;CHOOSE(O817,Y817,Z817)&amp;", "&amp;AA817,
$L817&amp;" "&amp;_xlfn.TEXTJOIN(", ",TRUE,$Y817:$AA817)
)))</f>
        <v>.str 55 82 79 70 72 78 85 9 -4 68 78 0 75 -9 73 73 61 63 62 -15 71 62 64 56 53 57 49 -9</v>
      </c>
      <c r="E817" s="19" t="b">
        <f t="shared" ca="1" si="255"/>
        <v>0</v>
      </c>
      <c r="F817" s="5" t="str">
        <f t="shared" ca="1" si="256"/>
        <v>room10</v>
      </c>
      <c r="G817" s="5">
        <f t="shared" ca="1" si="257"/>
        <v>3778</v>
      </c>
      <c r="H817" s="5" t="str">
        <f t="shared" si="258"/>
        <v>str</v>
      </c>
      <c r="I817" s="13" t="b">
        <f t="shared" si="259"/>
        <v>1</v>
      </c>
      <c r="J817" s="6">
        <f ca="1">OFFSET(program!$B$2,0,disasm!A817)</f>
        <v>28</v>
      </c>
      <c r="K817" s="7">
        <f t="shared" ca="1" si="260"/>
        <v>28</v>
      </c>
      <c r="L817" s="7" t="e">
        <f t="shared" ca="1" si="261"/>
        <v>#VALUE!</v>
      </c>
      <c r="M817" s="7">
        <f t="shared" ca="1" si="262"/>
        <v>29</v>
      </c>
      <c r="N817" s="7">
        <f t="shared" si="263"/>
        <v>1</v>
      </c>
      <c r="O817" s="7">
        <f t="shared" si="264"/>
        <v>0</v>
      </c>
      <c r="P817" s="8">
        <f t="shared" si="265"/>
        <v>1</v>
      </c>
      <c r="Q817" s="8" t="str">
        <f t="shared" si="266"/>
        <v/>
      </c>
      <c r="R817" s="8" t="str">
        <f t="shared" si="267"/>
        <v/>
      </c>
      <c r="S817" s="8" t="str">
        <f t="shared" ca="1" si="268"/>
        <v>num</v>
      </c>
      <c r="T817" s="8" t="str">
        <f t="shared" si="269"/>
        <v/>
      </c>
      <c r="U817" s="8" t="str">
        <f t="shared" si="270"/>
        <v/>
      </c>
      <c r="V817" s="7">
        <f ca="1">IF(P817="","",OFFSET(program!$B$2,0,disasm!$A817+COLUMN()-COLUMN($V817)+IF($I817,0,1)))</f>
        <v>28</v>
      </c>
      <c r="W817" s="7" t="str">
        <f ca="1">IF(Q817="","",OFFSET(program!$B$2,0,disasm!$A817+COLUMN()-COLUMN($V817)+IF($I817,0,1)))</f>
        <v/>
      </c>
      <c r="X817" s="7" t="str">
        <f ca="1">IF(R817="","",OFFSET(program!$B$2,0,disasm!$A817+COLUMN()-COLUMN($V817)+IF($I817,0,1)))</f>
        <v/>
      </c>
      <c r="Y817" s="3" t="str">
        <f t="shared" ca="1" si="271"/>
        <v>28</v>
      </c>
      <c r="Z817" s="3" t="str">
        <f t="shared" si="272"/>
        <v/>
      </c>
      <c r="AA817" s="3" t="str">
        <f t="shared" si="273"/>
        <v/>
      </c>
      <c r="AB817" s="3" t="str">
        <f ca="1">" "
&amp;AF817
&amp;IF(AND(OR(K817=5,K817=6),MOD(INT(J817/1000),10)=1)," A2","")
&amp;IF(AND(NOT(I817),J817=109,OFFSET(program!$B$2,0,disasm!$A817+1)&gt;0,NOT(ISNUMBER(FIND(" A1 "," "&amp;AF817&amp;" "))))," AUTOLABEL","")
&amp;" "</f>
        <v xml:space="preserve"> STR </v>
      </c>
      <c r="AC817" s="17" t="s">
        <v>63</v>
      </c>
      <c r="AD817" s="17" t="s">
        <v>134</v>
      </c>
      <c r="AF817" s="15" t="s">
        <v>30</v>
      </c>
    </row>
    <row r="818" spans="1:32" x14ac:dyDescent="0.2">
      <c r="A818" s="1">
        <f t="shared" ca="1" si="253"/>
        <v>3837</v>
      </c>
      <c r="B818" s="2" t="str">
        <f t="shared" si="254"/>
        <v>room11.pname</v>
      </c>
      <c r="C818" s="3" t="str">
        <f ca="1">_xlfn.TEXTJOIN(" ",FALSE,OFFSET(program!$B$2,0,A818,1,M818))</f>
        <v>3844</v>
      </c>
      <c r="D818" s="4" t="str">
        <f ca="1">IF($H818="data",".dat "&amp;Y818,
IF($H818="str",".str "&amp;_xlfn.TEXTJOIN(" ",FALSE,OFFSET(program!$B$2,0,A818+1,1,M818-1)),
IF(O818&lt;&gt;0,"LD"&amp;O818&amp;"  "&amp;CHOOSE(O818,Y818,Z818)&amp;", "&amp;AA818,
$L818&amp;" "&amp;_xlfn.TEXTJOIN(", ",TRUE,$Y818:$AA818)
)))</f>
        <v>.dat room11.name</v>
      </c>
      <c r="E818" s="19" t="b">
        <f t="shared" ca="1" si="255"/>
        <v>1</v>
      </c>
      <c r="F818" s="5" t="str">
        <f t="shared" si="256"/>
        <v>room11</v>
      </c>
      <c r="G818" s="5">
        <f t="shared" ca="1" si="257"/>
        <v>3837</v>
      </c>
      <c r="H818" s="5" t="str">
        <f t="shared" si="258"/>
        <v>data</v>
      </c>
      <c r="I818" s="13" t="b">
        <f t="shared" si="259"/>
        <v>1</v>
      </c>
      <c r="J818" s="6">
        <f ca="1">OFFSET(program!$B$2,0,disasm!A818)</f>
        <v>3844</v>
      </c>
      <c r="K818" s="7">
        <f t="shared" ca="1" si="260"/>
        <v>44</v>
      </c>
      <c r="L818" s="7" t="e">
        <f t="shared" ca="1" si="261"/>
        <v>#VALUE!</v>
      </c>
      <c r="M818" s="7">
        <f t="shared" si="262"/>
        <v>1</v>
      </c>
      <c r="N818" s="7">
        <f t="shared" si="263"/>
        <v>1</v>
      </c>
      <c r="O818" s="7">
        <f t="shared" si="264"/>
        <v>0</v>
      </c>
      <c r="P818" s="8">
        <f t="shared" si="265"/>
        <v>1</v>
      </c>
      <c r="Q818" s="8" t="str">
        <f t="shared" si="266"/>
        <v/>
      </c>
      <c r="R818" s="8" t="str">
        <f t="shared" si="267"/>
        <v/>
      </c>
      <c r="S818" s="8" t="str">
        <f t="shared" ca="1" si="268"/>
        <v>addr</v>
      </c>
      <c r="T818" s="8" t="str">
        <f t="shared" si="269"/>
        <v/>
      </c>
      <c r="U818" s="8" t="str">
        <f t="shared" si="270"/>
        <v/>
      </c>
      <c r="V818" s="7">
        <f ca="1">IF(P818="","",OFFSET(program!$B$2,0,disasm!$A818+COLUMN()-COLUMN($V818)+IF($I818,0,1)))</f>
        <v>3844</v>
      </c>
      <c r="W818" s="7" t="str">
        <f ca="1">IF(Q818="","",OFFSET(program!$B$2,0,disasm!$A818+COLUMN()-COLUMN($V818)+IF($I818,0,1)))</f>
        <v/>
      </c>
      <c r="X818" s="7" t="str">
        <f ca="1">IF(R818="","",OFFSET(program!$B$2,0,disasm!$A818+COLUMN()-COLUMN($V818)+IF($I818,0,1)))</f>
        <v/>
      </c>
      <c r="Y818" s="3" t="str">
        <f t="shared" ca="1" si="271"/>
        <v>room11.name</v>
      </c>
      <c r="Z818" s="3" t="str">
        <f t="shared" si="272"/>
        <v/>
      </c>
      <c r="AA818" s="3" t="str">
        <f t="shared" si="273"/>
        <v/>
      </c>
      <c r="AB818" s="3" t="str">
        <f ca="1">" "
&amp;AF818
&amp;IF(AND(OR(K818=5,K818=6),MOD(INT(J818/1000),10)=1)," A2","")
&amp;IF(AND(NOT(I818),J818=109,OFFSET(program!$B$2,0,disasm!$A818+1)&gt;0,NOT(ISNUMBER(FIND(" A1 "," "&amp;AF818&amp;" "))))," AUTOLABEL","")
&amp;" "</f>
        <v xml:space="preserve"> DATA A1 </v>
      </c>
      <c r="AC818" s="17" t="s">
        <v>59</v>
      </c>
      <c r="AE818" s="12" t="s">
        <v>73</v>
      </c>
      <c r="AF818" s="12" t="s">
        <v>32</v>
      </c>
    </row>
    <row r="819" spans="1:32" x14ac:dyDescent="0.2">
      <c r="A819" s="1">
        <f t="shared" ca="1" si="253"/>
        <v>3838</v>
      </c>
      <c r="B819" s="2" t="str">
        <f t="shared" ca="1" si="254"/>
        <v>room11.pdesc</v>
      </c>
      <c r="C819" s="3" t="str">
        <f ca="1">_xlfn.TEXTJOIN(" ",FALSE,OFFSET(program!$B$2,0,A819,1,M819))</f>
        <v>3852</v>
      </c>
      <c r="D819" s="4" t="str">
        <f ca="1">IF($H819="data",".dat "&amp;Y819,
IF($H819="str",".str "&amp;_xlfn.TEXTJOIN(" ",FALSE,OFFSET(program!$B$2,0,A819+1,1,M819-1)),
IF(O819&lt;&gt;0,"LD"&amp;O819&amp;"  "&amp;CHOOSE(O819,Y819,Z819)&amp;", "&amp;AA819,
$L819&amp;" "&amp;_xlfn.TEXTJOIN(", ",TRUE,$Y819:$AA819)
)))</f>
        <v>.dat room11.desc</v>
      </c>
      <c r="E819" s="19" t="b">
        <f t="shared" ca="1" si="255"/>
        <v>1</v>
      </c>
      <c r="F819" s="5" t="str">
        <f t="shared" ca="1" si="256"/>
        <v>room11</v>
      </c>
      <c r="G819" s="5">
        <f t="shared" ca="1" si="257"/>
        <v>3837</v>
      </c>
      <c r="H819" s="5" t="str">
        <f t="shared" si="258"/>
        <v>data</v>
      </c>
      <c r="I819" s="13" t="b">
        <f t="shared" si="259"/>
        <v>1</v>
      </c>
      <c r="J819" s="6">
        <f ca="1">OFFSET(program!$B$2,0,disasm!A819)</f>
        <v>3852</v>
      </c>
      <c r="K819" s="7">
        <f t="shared" ca="1" si="260"/>
        <v>52</v>
      </c>
      <c r="L819" s="7" t="e">
        <f t="shared" ca="1" si="261"/>
        <v>#VALUE!</v>
      </c>
      <c r="M819" s="7">
        <f t="shared" si="262"/>
        <v>1</v>
      </c>
      <c r="N819" s="7">
        <f t="shared" si="263"/>
        <v>1</v>
      </c>
      <c r="O819" s="7">
        <f t="shared" si="264"/>
        <v>0</v>
      </c>
      <c r="P819" s="8">
        <f t="shared" si="265"/>
        <v>1</v>
      </c>
      <c r="Q819" s="8" t="str">
        <f t="shared" si="266"/>
        <v/>
      </c>
      <c r="R819" s="8" t="str">
        <f t="shared" si="267"/>
        <v/>
      </c>
      <c r="S819" s="8" t="str">
        <f t="shared" ca="1" si="268"/>
        <v>addr</v>
      </c>
      <c r="T819" s="8" t="str">
        <f t="shared" si="269"/>
        <v/>
      </c>
      <c r="U819" s="8" t="str">
        <f t="shared" si="270"/>
        <v/>
      </c>
      <c r="V819" s="7">
        <f ca="1">IF(P819="","",OFFSET(program!$B$2,0,disasm!$A819+COLUMN()-COLUMN($V819)+IF($I819,0,1)))</f>
        <v>3852</v>
      </c>
      <c r="W819" s="7" t="str">
        <f ca="1">IF(Q819="","",OFFSET(program!$B$2,0,disasm!$A819+COLUMN()-COLUMN($V819)+IF($I819,0,1)))</f>
        <v/>
      </c>
      <c r="X819" s="7" t="str">
        <f ca="1">IF(R819="","",OFFSET(program!$B$2,0,disasm!$A819+COLUMN()-COLUMN($V819)+IF($I819,0,1)))</f>
        <v/>
      </c>
      <c r="Y819" s="3" t="str">
        <f t="shared" ca="1" si="271"/>
        <v>room11.desc</v>
      </c>
      <c r="Z819" s="3" t="str">
        <f t="shared" si="272"/>
        <v/>
      </c>
      <c r="AA819" s="3" t="str">
        <f t="shared" si="273"/>
        <v/>
      </c>
      <c r="AB819" s="3" t="str">
        <f ca="1">" "
&amp;AF819
&amp;IF(AND(OR(K819=5,K819=6),MOD(INT(J819/1000),10)=1)," A2","")
&amp;IF(AND(NOT(I819),J819=109,OFFSET(program!$B$2,0,disasm!$A819+1)&gt;0,NOT(ISNUMBER(FIND(" A1 "," "&amp;AF819&amp;" "))))," AUTOLABEL","")
&amp;" "</f>
        <v xml:space="preserve"> DATA A1 </v>
      </c>
      <c r="AC819" s="17" t="s">
        <v>60</v>
      </c>
      <c r="AF819" s="12" t="s">
        <v>32</v>
      </c>
    </row>
    <row r="820" spans="1:32" x14ac:dyDescent="0.2">
      <c r="A820" s="1">
        <f t="shared" ca="1" si="253"/>
        <v>3839</v>
      </c>
      <c r="B820" s="2" t="str">
        <f t="shared" ca="1" si="254"/>
        <v>room11.func</v>
      </c>
      <c r="C820" s="3" t="str">
        <f ca="1">_xlfn.TEXTJOIN(" ",FALSE,OFFSET(program!$B$2,0,A820,1,M820))</f>
        <v>0</v>
      </c>
      <c r="D820" s="4" t="str">
        <f ca="1">IF($H820="data",".dat "&amp;Y820,
IF($H820="str",".str "&amp;_xlfn.TEXTJOIN(" ",FALSE,OFFSET(program!$B$2,0,A820+1,1,M820-1)),
IF(O820&lt;&gt;0,"LD"&amp;O820&amp;"  "&amp;CHOOSE(O820,Y820,Z820)&amp;", "&amp;AA820,
$L820&amp;" "&amp;_xlfn.TEXTJOIN(", ",TRUE,$Y820:$AA820)
)))</f>
        <v>.dat start</v>
      </c>
      <c r="E820" s="19" t="b">
        <f t="shared" ca="1" si="255"/>
        <v>1</v>
      </c>
      <c r="F820" s="5" t="str">
        <f t="shared" ca="1" si="256"/>
        <v>room11</v>
      </c>
      <c r="G820" s="5">
        <f t="shared" ca="1" si="257"/>
        <v>3837</v>
      </c>
      <c r="H820" s="5" t="str">
        <f t="shared" si="258"/>
        <v>data</v>
      </c>
      <c r="I820" s="13" t="b">
        <f t="shared" si="259"/>
        <v>1</v>
      </c>
      <c r="J820" s="6">
        <f ca="1">OFFSET(program!$B$2,0,disasm!A820)</f>
        <v>0</v>
      </c>
      <c r="K820" s="7">
        <f t="shared" ca="1" si="260"/>
        <v>0</v>
      </c>
      <c r="L820" s="7" t="e">
        <f t="shared" ca="1" si="261"/>
        <v>#VALUE!</v>
      </c>
      <c r="M820" s="7">
        <f t="shared" si="262"/>
        <v>1</v>
      </c>
      <c r="N820" s="7">
        <f t="shared" si="263"/>
        <v>1</v>
      </c>
      <c r="O820" s="7">
        <f t="shared" si="264"/>
        <v>0</v>
      </c>
      <c r="P820" s="8">
        <f t="shared" si="265"/>
        <v>1</v>
      </c>
      <c r="Q820" s="8" t="str">
        <f t="shared" si="266"/>
        <v/>
      </c>
      <c r="R820" s="8" t="str">
        <f t="shared" si="267"/>
        <v/>
      </c>
      <c r="S820" s="8" t="str">
        <f t="shared" ca="1" si="268"/>
        <v>addr</v>
      </c>
      <c r="T820" s="8" t="str">
        <f t="shared" si="269"/>
        <v/>
      </c>
      <c r="U820" s="8" t="str">
        <f t="shared" si="270"/>
        <v/>
      </c>
      <c r="V820" s="7">
        <f ca="1">IF(P820="","",OFFSET(program!$B$2,0,disasm!$A820+COLUMN()-COLUMN($V820)+IF($I820,0,1)))</f>
        <v>0</v>
      </c>
      <c r="W820" s="7" t="str">
        <f ca="1">IF(Q820="","",OFFSET(program!$B$2,0,disasm!$A820+COLUMN()-COLUMN($V820)+IF($I820,0,1)))</f>
        <v/>
      </c>
      <c r="X820" s="7" t="str">
        <f ca="1">IF(R820="","",OFFSET(program!$B$2,0,disasm!$A820+COLUMN()-COLUMN($V820)+IF($I820,0,1)))</f>
        <v/>
      </c>
      <c r="Y820" s="3" t="str">
        <f t="shared" ca="1" si="271"/>
        <v>start</v>
      </c>
      <c r="Z820" s="3" t="str">
        <f t="shared" si="272"/>
        <v/>
      </c>
      <c r="AA820" s="3" t="str">
        <f t="shared" si="273"/>
        <v/>
      </c>
      <c r="AB820" s="3" t="str">
        <f ca="1">" "
&amp;AF820
&amp;IF(AND(OR(K820=5,K820=6),MOD(INT(J820/1000),10)=1)," A2","")
&amp;IF(AND(NOT(I820),J820=109,OFFSET(program!$B$2,0,disasm!$A820+1)&gt;0,NOT(ISNUMBER(FIND(" A1 "," "&amp;AF820&amp;" "))))," AUTOLABEL","")
&amp;" "</f>
        <v xml:space="preserve"> DATA A1 </v>
      </c>
      <c r="AC820" s="17" t="s">
        <v>242</v>
      </c>
      <c r="AF820" s="12" t="s">
        <v>32</v>
      </c>
    </row>
    <row r="821" spans="1:32" x14ac:dyDescent="0.2">
      <c r="A821" s="1">
        <f t="shared" ca="1" si="253"/>
        <v>3840</v>
      </c>
      <c r="B821" s="2" t="str">
        <f t="shared" ca="1" si="254"/>
        <v>room11.north</v>
      </c>
      <c r="C821" s="3" t="str">
        <f ca="1">_xlfn.TEXTJOIN(" ",FALSE,OFFSET(program!$B$2,0,A821,1,M821))</f>
        <v>0</v>
      </c>
      <c r="D821" s="4" t="str">
        <f ca="1">IF($H821="data",".dat "&amp;Y821,
IF($H821="str",".str "&amp;_xlfn.TEXTJOIN(" ",FALSE,OFFSET(program!$B$2,0,A821+1,1,M821-1)),
IF(O821&lt;&gt;0,"LD"&amp;O821&amp;"  "&amp;CHOOSE(O821,Y821,Z821)&amp;", "&amp;AA821,
$L821&amp;" "&amp;_xlfn.TEXTJOIN(", ",TRUE,$Y821:$AA821)
)))</f>
        <v>.dat start</v>
      </c>
      <c r="E821" s="19" t="b">
        <f t="shared" ca="1" si="255"/>
        <v>1</v>
      </c>
      <c r="F821" s="5" t="str">
        <f t="shared" ca="1" si="256"/>
        <v>room11</v>
      </c>
      <c r="G821" s="5">
        <f t="shared" ca="1" si="257"/>
        <v>3837</v>
      </c>
      <c r="H821" s="5" t="str">
        <f t="shared" si="258"/>
        <v>data</v>
      </c>
      <c r="I821" s="13" t="b">
        <f t="shared" si="259"/>
        <v>1</v>
      </c>
      <c r="J821" s="6">
        <f ca="1">OFFSET(program!$B$2,0,disasm!A821)</f>
        <v>0</v>
      </c>
      <c r="K821" s="7">
        <f t="shared" ca="1" si="260"/>
        <v>0</v>
      </c>
      <c r="L821" s="7" t="e">
        <f t="shared" ca="1" si="261"/>
        <v>#VALUE!</v>
      </c>
      <c r="M821" s="7">
        <f t="shared" si="262"/>
        <v>1</v>
      </c>
      <c r="N821" s="7">
        <f t="shared" si="263"/>
        <v>1</v>
      </c>
      <c r="O821" s="7">
        <f t="shared" si="264"/>
        <v>0</v>
      </c>
      <c r="P821" s="8">
        <f t="shared" si="265"/>
        <v>1</v>
      </c>
      <c r="Q821" s="8" t="str">
        <f t="shared" si="266"/>
        <v/>
      </c>
      <c r="R821" s="8" t="str">
        <f t="shared" si="267"/>
        <v/>
      </c>
      <c r="S821" s="8" t="str">
        <f t="shared" ca="1" si="268"/>
        <v>addr</v>
      </c>
      <c r="T821" s="8" t="str">
        <f t="shared" si="269"/>
        <v/>
      </c>
      <c r="U821" s="8" t="str">
        <f t="shared" si="270"/>
        <v/>
      </c>
      <c r="V821" s="7">
        <f ca="1">IF(P821="","",OFFSET(program!$B$2,0,disasm!$A821+COLUMN()-COLUMN($V821)+IF($I821,0,1)))</f>
        <v>0</v>
      </c>
      <c r="W821" s="7" t="str">
        <f ca="1">IF(Q821="","",OFFSET(program!$B$2,0,disasm!$A821+COLUMN()-COLUMN($V821)+IF($I821,0,1)))</f>
        <v/>
      </c>
      <c r="X821" s="7" t="str">
        <f ca="1">IF(R821="","",OFFSET(program!$B$2,0,disasm!$A821+COLUMN()-COLUMN($V821)+IF($I821,0,1)))</f>
        <v/>
      </c>
      <c r="Y821" s="3" t="str">
        <f t="shared" ca="1" si="271"/>
        <v>start</v>
      </c>
      <c r="Z821" s="3" t="str">
        <f t="shared" si="272"/>
        <v/>
      </c>
      <c r="AA821" s="3" t="str">
        <f t="shared" si="273"/>
        <v/>
      </c>
      <c r="AB821" s="3" t="str">
        <f ca="1">" "
&amp;AF821
&amp;IF(AND(OR(K821=5,K821=6),MOD(INT(J821/1000),10)=1)," A2","")
&amp;IF(AND(NOT(I821),J821=109,OFFSET(program!$B$2,0,disasm!$A821+1)&gt;0,NOT(ISNUMBER(FIND(" A1 "," "&amp;AF821&amp;" "))))," AUTOLABEL","")
&amp;" "</f>
        <v xml:space="preserve"> DATA A1 </v>
      </c>
      <c r="AC821" s="17" t="s">
        <v>158</v>
      </c>
      <c r="AF821" s="12" t="s">
        <v>32</v>
      </c>
    </row>
    <row r="822" spans="1:32" x14ac:dyDescent="0.2">
      <c r="A822" s="1">
        <f t="shared" ca="1" si="253"/>
        <v>3841</v>
      </c>
      <c r="B822" s="2" t="str">
        <f t="shared" ca="1" si="254"/>
        <v>room11.east</v>
      </c>
      <c r="C822" s="3" t="str">
        <f ca="1">_xlfn.TEXTJOIN(" ",FALSE,OFFSET(program!$B$2,0,A822,1,M822))</f>
        <v>3879</v>
      </c>
      <c r="D822" s="4" t="str">
        <f ca="1">IF($H822="data",".dat "&amp;Y822,
IF($H822="str",".str "&amp;_xlfn.TEXTJOIN(" ",FALSE,OFFSET(program!$B$2,0,A822+1,1,M822-1)),
IF(O822&lt;&gt;0,"LD"&amp;O822&amp;"  "&amp;CHOOSE(O822,Y822,Z822)&amp;", "&amp;AA822,
$L822&amp;" "&amp;_xlfn.TEXTJOIN(", ",TRUE,$Y822:$AA822)
)))</f>
        <v>.dat room12.pname</v>
      </c>
      <c r="E822" s="19" t="b">
        <f t="shared" ca="1" si="255"/>
        <v>1</v>
      </c>
      <c r="F822" s="5" t="str">
        <f t="shared" ca="1" si="256"/>
        <v>room11</v>
      </c>
      <c r="G822" s="5">
        <f t="shared" ca="1" si="257"/>
        <v>3837</v>
      </c>
      <c r="H822" s="5" t="str">
        <f t="shared" si="258"/>
        <v>data</v>
      </c>
      <c r="I822" s="13" t="b">
        <f t="shared" si="259"/>
        <v>1</v>
      </c>
      <c r="J822" s="6">
        <f ca="1">OFFSET(program!$B$2,0,disasm!A822)</f>
        <v>3879</v>
      </c>
      <c r="K822" s="7">
        <f t="shared" ca="1" si="260"/>
        <v>79</v>
      </c>
      <c r="L822" s="7" t="e">
        <f t="shared" ca="1" si="261"/>
        <v>#VALUE!</v>
      </c>
      <c r="M822" s="7">
        <f t="shared" si="262"/>
        <v>1</v>
      </c>
      <c r="N822" s="7">
        <f t="shared" si="263"/>
        <v>1</v>
      </c>
      <c r="O822" s="7">
        <f t="shared" si="264"/>
        <v>0</v>
      </c>
      <c r="P822" s="8">
        <f t="shared" si="265"/>
        <v>1</v>
      </c>
      <c r="Q822" s="8" t="str">
        <f t="shared" si="266"/>
        <v/>
      </c>
      <c r="R822" s="8" t="str">
        <f t="shared" si="267"/>
        <v/>
      </c>
      <c r="S822" s="8" t="str">
        <f t="shared" ca="1" si="268"/>
        <v>addr</v>
      </c>
      <c r="T822" s="8" t="str">
        <f t="shared" si="269"/>
        <v/>
      </c>
      <c r="U822" s="8" t="str">
        <f t="shared" si="270"/>
        <v/>
      </c>
      <c r="V822" s="7">
        <f ca="1">IF(P822="","",OFFSET(program!$B$2,0,disasm!$A822+COLUMN()-COLUMN($V822)+IF($I822,0,1)))</f>
        <v>3879</v>
      </c>
      <c r="W822" s="7" t="str">
        <f ca="1">IF(Q822="","",OFFSET(program!$B$2,0,disasm!$A822+COLUMN()-COLUMN($V822)+IF($I822,0,1)))</f>
        <v/>
      </c>
      <c r="X822" s="7" t="str">
        <f ca="1">IF(R822="","",OFFSET(program!$B$2,0,disasm!$A822+COLUMN()-COLUMN($V822)+IF($I822,0,1)))</f>
        <v/>
      </c>
      <c r="Y822" s="3" t="str">
        <f t="shared" ca="1" si="271"/>
        <v>room12.pname</v>
      </c>
      <c r="Z822" s="3" t="str">
        <f t="shared" si="272"/>
        <v/>
      </c>
      <c r="AA822" s="3" t="str">
        <f t="shared" si="273"/>
        <v/>
      </c>
      <c r="AB822" s="3" t="str">
        <f ca="1">" "
&amp;AF822
&amp;IF(AND(OR(K822=5,K822=6),MOD(INT(J822/1000),10)=1)," A2","")
&amp;IF(AND(NOT(I822),J822=109,OFFSET(program!$B$2,0,disasm!$A822+1)&gt;0,NOT(ISNUMBER(FIND(" A1 "," "&amp;AF822&amp;" "))))," AUTOLABEL","")
&amp;" "</f>
        <v xml:space="preserve"> DATA A1 </v>
      </c>
      <c r="AC822" s="17" t="s">
        <v>156</v>
      </c>
      <c r="AF822" s="12" t="s">
        <v>32</v>
      </c>
    </row>
    <row r="823" spans="1:32" x14ac:dyDescent="0.2">
      <c r="A823" s="1">
        <f t="shared" ca="1" si="253"/>
        <v>3842</v>
      </c>
      <c r="B823" s="2" t="str">
        <f t="shared" ca="1" si="254"/>
        <v>room11.south</v>
      </c>
      <c r="C823" s="3" t="str">
        <f ca="1">_xlfn.TEXTJOIN(" ",FALSE,OFFSET(program!$B$2,0,A823,1,M823))</f>
        <v>3778</v>
      </c>
      <c r="D823" s="4" t="str">
        <f ca="1">IF($H823="data",".dat "&amp;Y823,
IF($H823="str",".str "&amp;_xlfn.TEXTJOIN(" ",FALSE,OFFSET(program!$B$2,0,A823+1,1,M823-1)),
IF(O823&lt;&gt;0,"LD"&amp;O823&amp;"  "&amp;CHOOSE(O823,Y823,Z823)&amp;", "&amp;AA823,
$L823&amp;" "&amp;_xlfn.TEXTJOIN(", ",TRUE,$Y823:$AA823)
)))</f>
        <v>.dat room10.pname</v>
      </c>
      <c r="E823" s="19" t="b">
        <f t="shared" ca="1" si="255"/>
        <v>1</v>
      </c>
      <c r="F823" s="5" t="str">
        <f t="shared" ca="1" si="256"/>
        <v>room11</v>
      </c>
      <c r="G823" s="5">
        <f t="shared" ca="1" si="257"/>
        <v>3837</v>
      </c>
      <c r="H823" s="5" t="str">
        <f t="shared" si="258"/>
        <v>data</v>
      </c>
      <c r="I823" s="13" t="b">
        <f t="shared" si="259"/>
        <v>1</v>
      </c>
      <c r="J823" s="6">
        <f ca="1">OFFSET(program!$B$2,0,disasm!A823)</f>
        <v>3778</v>
      </c>
      <c r="K823" s="7">
        <f t="shared" ca="1" si="260"/>
        <v>78</v>
      </c>
      <c r="L823" s="7" t="e">
        <f t="shared" ca="1" si="261"/>
        <v>#VALUE!</v>
      </c>
      <c r="M823" s="7">
        <f t="shared" si="262"/>
        <v>1</v>
      </c>
      <c r="N823" s="7">
        <f t="shared" si="263"/>
        <v>1</v>
      </c>
      <c r="O823" s="7">
        <f t="shared" si="264"/>
        <v>0</v>
      </c>
      <c r="P823" s="8">
        <f t="shared" si="265"/>
        <v>1</v>
      </c>
      <c r="Q823" s="8" t="str">
        <f t="shared" si="266"/>
        <v/>
      </c>
      <c r="R823" s="8" t="str">
        <f t="shared" si="267"/>
        <v/>
      </c>
      <c r="S823" s="8" t="str">
        <f t="shared" ca="1" si="268"/>
        <v>addr</v>
      </c>
      <c r="T823" s="8" t="str">
        <f t="shared" si="269"/>
        <v/>
      </c>
      <c r="U823" s="8" t="str">
        <f t="shared" si="270"/>
        <v/>
      </c>
      <c r="V823" s="7">
        <f ca="1">IF(P823="","",OFFSET(program!$B$2,0,disasm!$A823+COLUMN()-COLUMN($V823)+IF($I823,0,1)))</f>
        <v>3778</v>
      </c>
      <c r="W823" s="7" t="str">
        <f ca="1">IF(Q823="","",OFFSET(program!$B$2,0,disasm!$A823+COLUMN()-COLUMN($V823)+IF($I823,0,1)))</f>
        <v/>
      </c>
      <c r="X823" s="7" t="str">
        <f ca="1">IF(R823="","",OFFSET(program!$B$2,0,disasm!$A823+COLUMN()-COLUMN($V823)+IF($I823,0,1)))</f>
        <v/>
      </c>
      <c r="Y823" s="3" t="str">
        <f t="shared" ca="1" si="271"/>
        <v>room10.pname</v>
      </c>
      <c r="Z823" s="3" t="str">
        <f t="shared" si="272"/>
        <v/>
      </c>
      <c r="AA823" s="3" t="str">
        <f t="shared" si="273"/>
        <v/>
      </c>
      <c r="AB823" s="3" t="str">
        <f ca="1">" "
&amp;AF823
&amp;IF(AND(OR(K823=5,K823=6),MOD(INT(J823/1000),10)=1)," A2","")
&amp;IF(AND(NOT(I823),J823=109,OFFSET(program!$B$2,0,disasm!$A823+1)&gt;0,NOT(ISNUMBER(FIND(" A1 "," "&amp;AF823&amp;" "))))," AUTOLABEL","")
&amp;" "</f>
        <v xml:space="preserve"> DATA A1 </v>
      </c>
      <c r="AC823" s="17" t="s">
        <v>159</v>
      </c>
      <c r="AF823" s="12" t="s">
        <v>32</v>
      </c>
    </row>
    <row r="824" spans="1:32" x14ac:dyDescent="0.2">
      <c r="A824" s="1">
        <f t="shared" ca="1" si="253"/>
        <v>3843</v>
      </c>
      <c r="B824" s="2" t="str">
        <f t="shared" ca="1" si="254"/>
        <v>room11.west</v>
      </c>
      <c r="C824" s="3" t="str">
        <f ca="1">_xlfn.TEXTJOIN(" ",FALSE,OFFSET(program!$B$2,0,A824,1,M824))</f>
        <v>0</v>
      </c>
      <c r="D824" s="4" t="str">
        <f ca="1">IF($H824="data",".dat "&amp;Y824,
IF($H824="str",".str "&amp;_xlfn.TEXTJOIN(" ",FALSE,OFFSET(program!$B$2,0,A824+1,1,M824-1)),
IF(O824&lt;&gt;0,"LD"&amp;O824&amp;"  "&amp;CHOOSE(O824,Y824,Z824)&amp;", "&amp;AA824,
$L824&amp;" "&amp;_xlfn.TEXTJOIN(", ",TRUE,$Y824:$AA824)
)))</f>
        <v>.dat start</v>
      </c>
      <c r="E824" s="19" t="b">
        <f t="shared" ca="1" si="255"/>
        <v>1</v>
      </c>
      <c r="F824" s="5" t="str">
        <f t="shared" ca="1" si="256"/>
        <v>room11</v>
      </c>
      <c r="G824" s="5">
        <f t="shared" ca="1" si="257"/>
        <v>3837</v>
      </c>
      <c r="H824" s="5" t="str">
        <f t="shared" si="258"/>
        <v>data</v>
      </c>
      <c r="I824" s="13" t="b">
        <f t="shared" si="259"/>
        <v>1</v>
      </c>
      <c r="J824" s="6">
        <f ca="1">OFFSET(program!$B$2,0,disasm!A824)</f>
        <v>0</v>
      </c>
      <c r="K824" s="7">
        <f t="shared" ca="1" si="260"/>
        <v>0</v>
      </c>
      <c r="L824" s="7" t="e">
        <f t="shared" ca="1" si="261"/>
        <v>#VALUE!</v>
      </c>
      <c r="M824" s="7">
        <f t="shared" si="262"/>
        <v>1</v>
      </c>
      <c r="N824" s="7">
        <f t="shared" si="263"/>
        <v>1</v>
      </c>
      <c r="O824" s="7">
        <f t="shared" si="264"/>
        <v>0</v>
      </c>
      <c r="P824" s="8">
        <f t="shared" si="265"/>
        <v>1</v>
      </c>
      <c r="Q824" s="8" t="str">
        <f t="shared" si="266"/>
        <v/>
      </c>
      <c r="R824" s="8" t="str">
        <f t="shared" si="267"/>
        <v/>
      </c>
      <c r="S824" s="8" t="str">
        <f t="shared" ca="1" si="268"/>
        <v>addr</v>
      </c>
      <c r="T824" s="8" t="str">
        <f t="shared" si="269"/>
        <v/>
      </c>
      <c r="U824" s="8" t="str">
        <f t="shared" si="270"/>
        <v/>
      </c>
      <c r="V824" s="7">
        <f ca="1">IF(P824="","",OFFSET(program!$B$2,0,disasm!$A824+COLUMN()-COLUMN($V824)+IF($I824,0,1)))</f>
        <v>0</v>
      </c>
      <c r="W824" s="7" t="str">
        <f ca="1">IF(Q824="","",OFFSET(program!$B$2,0,disasm!$A824+COLUMN()-COLUMN($V824)+IF($I824,0,1)))</f>
        <v/>
      </c>
      <c r="X824" s="7" t="str">
        <f ca="1">IF(R824="","",OFFSET(program!$B$2,0,disasm!$A824+COLUMN()-COLUMN($V824)+IF($I824,0,1)))</f>
        <v/>
      </c>
      <c r="Y824" s="3" t="str">
        <f t="shared" ca="1" si="271"/>
        <v>start</v>
      </c>
      <c r="Z824" s="3" t="str">
        <f t="shared" si="272"/>
        <v/>
      </c>
      <c r="AA824" s="3" t="str">
        <f t="shared" si="273"/>
        <v/>
      </c>
      <c r="AB824" s="3" t="str">
        <f ca="1">" "
&amp;AF824
&amp;IF(AND(OR(K824=5,K824=6),MOD(INT(J824/1000),10)=1)," A2","")
&amp;IF(AND(NOT(I824),J824=109,OFFSET(program!$B$2,0,disasm!$A824+1)&gt;0,NOT(ISNUMBER(FIND(" A1 "," "&amp;AF824&amp;" "))))," AUTOLABEL","")
&amp;" "</f>
        <v xml:space="preserve"> DATA A1 </v>
      </c>
      <c r="AC824" s="17" t="s">
        <v>161</v>
      </c>
      <c r="AF824" s="12" t="s">
        <v>32</v>
      </c>
    </row>
    <row r="825" spans="1:32" x14ac:dyDescent="0.2">
      <c r="A825" s="1">
        <f t="shared" ca="1" si="253"/>
        <v>3844</v>
      </c>
      <c r="B825" s="2" t="str">
        <f t="shared" ca="1" si="254"/>
        <v>room11.name</v>
      </c>
      <c r="C825" s="3" t="str">
        <f ca="1">_xlfn.TEXTJOIN(" ",FALSE,OFFSET(program!$B$2,0,A825,1,M825))</f>
        <v>7 68 97 107 89 93 89 97</v>
      </c>
      <c r="D825" s="4" t="str">
        <f ca="1">IF($H825="data",".dat "&amp;Y825,
IF($H825="str",".str "&amp;_xlfn.TEXTJOIN(" ",FALSE,OFFSET(program!$B$2,0,A825+1,1,M825-1)),
IF(O825&lt;&gt;0,"LD"&amp;O825&amp;"  "&amp;CHOOSE(O825,Y825,Z825)&amp;", "&amp;AA825,
$L825&amp;" "&amp;_xlfn.TEXTJOIN(", ",TRUE,$Y825:$AA825)
)))</f>
        <v>.str 68 97 107 89 93 89 97</v>
      </c>
      <c r="E825" s="19" t="b">
        <f t="shared" ca="1" si="255"/>
        <v>1</v>
      </c>
      <c r="F825" s="5" t="str">
        <f t="shared" ca="1" si="256"/>
        <v>room11</v>
      </c>
      <c r="G825" s="5">
        <f t="shared" ca="1" si="257"/>
        <v>3837</v>
      </c>
      <c r="H825" s="5" t="str">
        <f t="shared" si="258"/>
        <v>str</v>
      </c>
      <c r="I825" s="13" t="b">
        <f t="shared" si="259"/>
        <v>1</v>
      </c>
      <c r="J825" s="6">
        <f ca="1">OFFSET(program!$B$2,0,disasm!A825)</f>
        <v>7</v>
      </c>
      <c r="K825" s="7">
        <f t="shared" ca="1" si="260"/>
        <v>7</v>
      </c>
      <c r="L825" s="7" t="str">
        <f t="shared" ca="1" si="261"/>
        <v>CMP&lt;</v>
      </c>
      <c r="M825" s="7">
        <f t="shared" ca="1" si="262"/>
        <v>8</v>
      </c>
      <c r="N825" s="7">
        <f t="shared" si="263"/>
        <v>1</v>
      </c>
      <c r="O825" s="7">
        <f t="shared" si="264"/>
        <v>0</v>
      </c>
      <c r="P825" s="8">
        <f t="shared" si="265"/>
        <v>1</v>
      </c>
      <c r="Q825" s="8" t="str">
        <f t="shared" si="266"/>
        <v/>
      </c>
      <c r="R825" s="8" t="str">
        <f t="shared" si="267"/>
        <v/>
      </c>
      <c r="S825" s="8" t="str">
        <f t="shared" ca="1" si="268"/>
        <v>num</v>
      </c>
      <c r="T825" s="8" t="str">
        <f t="shared" si="269"/>
        <v/>
      </c>
      <c r="U825" s="8" t="str">
        <f t="shared" si="270"/>
        <v/>
      </c>
      <c r="V825" s="7">
        <f ca="1">IF(P825="","",OFFSET(program!$B$2,0,disasm!$A825+COLUMN()-COLUMN($V825)+IF($I825,0,1)))</f>
        <v>7</v>
      </c>
      <c r="W825" s="7" t="str">
        <f ca="1">IF(Q825="","",OFFSET(program!$B$2,0,disasm!$A825+COLUMN()-COLUMN($V825)+IF($I825,0,1)))</f>
        <v/>
      </c>
      <c r="X825" s="7" t="str">
        <f ca="1">IF(R825="","",OFFSET(program!$B$2,0,disasm!$A825+COLUMN()-COLUMN($V825)+IF($I825,0,1)))</f>
        <v/>
      </c>
      <c r="Y825" s="3" t="str">
        <f t="shared" ca="1" si="271"/>
        <v>7</v>
      </c>
      <c r="Z825" s="3" t="str">
        <f t="shared" si="272"/>
        <v/>
      </c>
      <c r="AA825" s="3" t="str">
        <f t="shared" si="273"/>
        <v/>
      </c>
      <c r="AB825" s="3" t="str">
        <f ca="1">" "
&amp;AF825
&amp;IF(AND(OR(K825=5,K825=6),MOD(INT(J825/1000),10)=1)," A2","")
&amp;IF(AND(NOT(I825),J825=109,OFFSET(program!$B$2,0,disasm!$A825+1)&gt;0,NOT(ISNUMBER(FIND(" A1 "," "&amp;AF825&amp;" "))))," AUTOLABEL","")
&amp;" "</f>
        <v xml:space="preserve"> STR </v>
      </c>
      <c r="AC825" s="17" t="s">
        <v>62</v>
      </c>
      <c r="AD825" s="17" t="s">
        <v>135</v>
      </c>
      <c r="AF825" s="12" t="s">
        <v>30</v>
      </c>
    </row>
    <row r="826" spans="1:32" x14ac:dyDescent="0.2">
      <c r="A826" s="1">
        <f t="shared" ca="1" si="253"/>
        <v>3852</v>
      </c>
      <c r="B826" s="2" t="str">
        <f t="shared" ca="1" si="254"/>
        <v>room11.desc</v>
      </c>
      <c r="C826" s="3" t="str">
        <f ca="1">_xlfn.TEXTJOIN(" ",FALSE,OFFSET(program!$B$2,0,A826,1,M826))</f>
        <v>26 43 91 73 85 91 85 72 72 76 68 3 78 -6 63 74 60 59 79 57 0 54 67 57 52 50 -5</v>
      </c>
      <c r="D826" s="4" t="str">
        <f ca="1">IF($H826="data",".dat "&amp;Y826,
IF($H826="str",".str "&amp;_xlfn.TEXTJOIN(" ",FALSE,OFFSET(program!$B$2,0,A826+1,1,M826-1)),
IF(O826&lt;&gt;0,"LD"&amp;O826&amp;"  "&amp;CHOOSE(O826,Y826,Z826)&amp;", "&amp;AA826,
$L826&amp;" "&amp;_xlfn.TEXTJOIN(", ",TRUE,$Y826:$AA826)
)))</f>
        <v>.str 43 91 73 85 91 85 72 72 76 68 3 78 -6 63 74 60 59 79 57 0 54 67 57 52 50 -5</v>
      </c>
      <c r="E826" s="19" t="b">
        <f t="shared" ca="1" si="255"/>
        <v>1</v>
      </c>
      <c r="F826" s="5" t="str">
        <f t="shared" ca="1" si="256"/>
        <v>room11</v>
      </c>
      <c r="G826" s="5">
        <f t="shared" ca="1" si="257"/>
        <v>3837</v>
      </c>
      <c r="H826" s="5" t="str">
        <f t="shared" si="258"/>
        <v>str</v>
      </c>
      <c r="I826" s="13" t="b">
        <f t="shared" si="259"/>
        <v>1</v>
      </c>
      <c r="J826" s="6">
        <f ca="1">OFFSET(program!$B$2,0,disasm!A826)</f>
        <v>26</v>
      </c>
      <c r="K826" s="7">
        <f t="shared" ca="1" si="260"/>
        <v>26</v>
      </c>
      <c r="L826" s="7" t="e">
        <f t="shared" ca="1" si="261"/>
        <v>#VALUE!</v>
      </c>
      <c r="M826" s="7">
        <f t="shared" ca="1" si="262"/>
        <v>27</v>
      </c>
      <c r="N826" s="7">
        <f t="shared" si="263"/>
        <v>1</v>
      </c>
      <c r="O826" s="7">
        <f t="shared" si="264"/>
        <v>0</v>
      </c>
      <c r="P826" s="8">
        <f t="shared" si="265"/>
        <v>1</v>
      </c>
      <c r="Q826" s="8" t="str">
        <f t="shared" si="266"/>
        <v/>
      </c>
      <c r="R826" s="8" t="str">
        <f t="shared" si="267"/>
        <v/>
      </c>
      <c r="S826" s="8" t="str">
        <f t="shared" ca="1" si="268"/>
        <v>num</v>
      </c>
      <c r="T826" s="8" t="str">
        <f t="shared" si="269"/>
        <v/>
      </c>
      <c r="U826" s="8" t="str">
        <f t="shared" si="270"/>
        <v/>
      </c>
      <c r="V826" s="7">
        <f ca="1">IF(P826="","",OFFSET(program!$B$2,0,disasm!$A826+COLUMN()-COLUMN($V826)+IF($I826,0,1)))</f>
        <v>26</v>
      </c>
      <c r="W826" s="7" t="str">
        <f ca="1">IF(Q826="","",OFFSET(program!$B$2,0,disasm!$A826+COLUMN()-COLUMN($V826)+IF($I826,0,1)))</f>
        <v/>
      </c>
      <c r="X826" s="7" t="str">
        <f ca="1">IF(R826="","",OFFSET(program!$B$2,0,disasm!$A826+COLUMN()-COLUMN($V826)+IF($I826,0,1)))</f>
        <v/>
      </c>
      <c r="Y826" s="3" t="str">
        <f t="shared" ca="1" si="271"/>
        <v>26</v>
      </c>
      <c r="Z826" s="3" t="str">
        <f t="shared" si="272"/>
        <v/>
      </c>
      <c r="AA826" s="3" t="str">
        <f t="shared" si="273"/>
        <v/>
      </c>
      <c r="AB826" s="3" t="str">
        <f ca="1">" "
&amp;AF826
&amp;IF(AND(OR(K826=5,K826=6),MOD(INT(J826/1000),10)=1)," A2","")
&amp;IF(AND(NOT(I826),J826=109,OFFSET(program!$B$2,0,disasm!$A826+1)&gt;0,NOT(ISNUMBER(FIND(" A1 "," "&amp;AF826&amp;" "))))," AUTOLABEL","")
&amp;" "</f>
        <v xml:space="preserve"> STR </v>
      </c>
      <c r="AC826" s="17" t="s">
        <v>63</v>
      </c>
      <c r="AD826" s="17" t="s">
        <v>136</v>
      </c>
      <c r="AF826" s="15" t="s">
        <v>30</v>
      </c>
    </row>
    <row r="827" spans="1:32" x14ac:dyDescent="0.2">
      <c r="A827" s="1">
        <f t="shared" ca="1" si="253"/>
        <v>3879</v>
      </c>
      <c r="B827" s="2" t="str">
        <f t="shared" si="254"/>
        <v>room12.pname</v>
      </c>
      <c r="C827" s="3" t="str">
        <f ca="1">_xlfn.TEXTJOIN(" ",FALSE,OFFSET(program!$B$2,0,A827,1,M827))</f>
        <v>3886</v>
      </c>
      <c r="D827" s="4" t="str">
        <f ca="1">IF($H827="data",".dat "&amp;Y827,
IF($H827="str",".str "&amp;_xlfn.TEXTJOIN(" ",FALSE,OFFSET(program!$B$2,0,A827+1,1,M827-1)),
IF(O827&lt;&gt;0,"LD"&amp;O827&amp;"  "&amp;CHOOSE(O827,Y827,Z827)&amp;", "&amp;AA827,
$L827&amp;" "&amp;_xlfn.TEXTJOIN(", ",TRUE,$Y827:$AA827)
)))</f>
        <v>.dat room12.name</v>
      </c>
      <c r="E827" s="19" t="b">
        <f t="shared" ca="1" si="255"/>
        <v>0</v>
      </c>
      <c r="F827" s="5" t="str">
        <f t="shared" si="256"/>
        <v>room12</v>
      </c>
      <c r="G827" s="5">
        <f t="shared" ca="1" si="257"/>
        <v>3879</v>
      </c>
      <c r="H827" s="5" t="str">
        <f t="shared" si="258"/>
        <v>data</v>
      </c>
      <c r="I827" s="13" t="b">
        <f t="shared" si="259"/>
        <v>1</v>
      </c>
      <c r="J827" s="6">
        <f ca="1">OFFSET(program!$B$2,0,disasm!A827)</f>
        <v>3886</v>
      </c>
      <c r="K827" s="7">
        <f t="shared" ca="1" si="260"/>
        <v>86</v>
      </c>
      <c r="L827" s="7" t="e">
        <f t="shared" ca="1" si="261"/>
        <v>#VALUE!</v>
      </c>
      <c r="M827" s="7">
        <f t="shared" si="262"/>
        <v>1</v>
      </c>
      <c r="N827" s="7">
        <f t="shared" si="263"/>
        <v>1</v>
      </c>
      <c r="O827" s="7">
        <f t="shared" si="264"/>
        <v>0</v>
      </c>
      <c r="P827" s="8">
        <f t="shared" si="265"/>
        <v>1</v>
      </c>
      <c r="Q827" s="8" t="str">
        <f t="shared" si="266"/>
        <v/>
      </c>
      <c r="R827" s="8" t="str">
        <f t="shared" si="267"/>
        <v/>
      </c>
      <c r="S827" s="8" t="str">
        <f t="shared" ca="1" si="268"/>
        <v>addr</v>
      </c>
      <c r="T827" s="8" t="str">
        <f t="shared" si="269"/>
        <v/>
      </c>
      <c r="U827" s="8" t="str">
        <f t="shared" si="270"/>
        <v/>
      </c>
      <c r="V827" s="7">
        <f ca="1">IF(P827="","",OFFSET(program!$B$2,0,disasm!$A827+COLUMN()-COLUMN($V827)+IF($I827,0,1)))</f>
        <v>3886</v>
      </c>
      <c r="W827" s="7" t="str">
        <f ca="1">IF(Q827="","",OFFSET(program!$B$2,0,disasm!$A827+COLUMN()-COLUMN($V827)+IF($I827,0,1)))</f>
        <v/>
      </c>
      <c r="X827" s="7" t="str">
        <f ca="1">IF(R827="","",OFFSET(program!$B$2,0,disasm!$A827+COLUMN()-COLUMN($V827)+IF($I827,0,1)))</f>
        <v/>
      </c>
      <c r="Y827" s="3" t="str">
        <f t="shared" ca="1" si="271"/>
        <v>room12.name</v>
      </c>
      <c r="Z827" s="3" t="str">
        <f t="shared" si="272"/>
        <v/>
      </c>
      <c r="AA827" s="3" t="str">
        <f t="shared" si="273"/>
        <v/>
      </c>
      <c r="AB827" s="3" t="str">
        <f ca="1">" "
&amp;AF827
&amp;IF(AND(OR(K827=5,K827=6),MOD(INT(J827/1000),10)=1)," A2","")
&amp;IF(AND(NOT(I827),J827=109,OFFSET(program!$B$2,0,disasm!$A827+1)&gt;0,NOT(ISNUMBER(FIND(" A1 "," "&amp;AF827&amp;" "))))," AUTOLABEL","")
&amp;" "</f>
        <v xml:space="preserve"> DATA A1 </v>
      </c>
      <c r="AC827" s="17" t="s">
        <v>59</v>
      </c>
      <c r="AE827" s="12" t="s">
        <v>74</v>
      </c>
      <c r="AF827" s="12" t="s">
        <v>32</v>
      </c>
    </row>
    <row r="828" spans="1:32" x14ac:dyDescent="0.2">
      <c r="A828" s="1">
        <f t="shared" ca="1" si="253"/>
        <v>3880</v>
      </c>
      <c r="B828" s="2" t="str">
        <f t="shared" ca="1" si="254"/>
        <v>room12.pdesc</v>
      </c>
      <c r="C828" s="3" t="str">
        <f ca="1">_xlfn.TEXTJOIN(" ",FALSE,OFFSET(program!$B$2,0,A828,1,M828))</f>
        <v>3894</v>
      </c>
      <c r="D828" s="4" t="str">
        <f ca="1">IF($H828="data",".dat "&amp;Y828,
IF($H828="str",".str "&amp;_xlfn.TEXTJOIN(" ",FALSE,OFFSET(program!$B$2,0,A828+1,1,M828-1)),
IF(O828&lt;&gt;0,"LD"&amp;O828&amp;"  "&amp;CHOOSE(O828,Y828,Z828)&amp;", "&amp;AA828,
$L828&amp;" "&amp;_xlfn.TEXTJOIN(", ",TRUE,$Y828:$AA828)
)))</f>
        <v>.dat room12.desc</v>
      </c>
      <c r="E828" s="19" t="b">
        <f t="shared" ca="1" si="255"/>
        <v>0</v>
      </c>
      <c r="F828" s="5" t="str">
        <f t="shared" ca="1" si="256"/>
        <v>room12</v>
      </c>
      <c r="G828" s="5">
        <f t="shared" ca="1" si="257"/>
        <v>3879</v>
      </c>
      <c r="H828" s="5" t="str">
        <f t="shared" si="258"/>
        <v>data</v>
      </c>
      <c r="I828" s="13" t="b">
        <f t="shared" si="259"/>
        <v>1</v>
      </c>
      <c r="J828" s="6">
        <f ca="1">OFFSET(program!$B$2,0,disasm!A828)</f>
        <v>3894</v>
      </c>
      <c r="K828" s="7">
        <f t="shared" ca="1" si="260"/>
        <v>94</v>
      </c>
      <c r="L828" s="7" t="e">
        <f t="shared" ca="1" si="261"/>
        <v>#VALUE!</v>
      </c>
      <c r="M828" s="7">
        <f t="shared" si="262"/>
        <v>1</v>
      </c>
      <c r="N828" s="7">
        <f t="shared" si="263"/>
        <v>1</v>
      </c>
      <c r="O828" s="7">
        <f t="shared" si="264"/>
        <v>0</v>
      </c>
      <c r="P828" s="8">
        <f t="shared" si="265"/>
        <v>1</v>
      </c>
      <c r="Q828" s="8" t="str">
        <f t="shared" si="266"/>
        <v/>
      </c>
      <c r="R828" s="8" t="str">
        <f t="shared" si="267"/>
        <v/>
      </c>
      <c r="S828" s="8" t="str">
        <f t="shared" ca="1" si="268"/>
        <v>addr</v>
      </c>
      <c r="T828" s="8" t="str">
        <f t="shared" si="269"/>
        <v/>
      </c>
      <c r="U828" s="8" t="str">
        <f t="shared" si="270"/>
        <v/>
      </c>
      <c r="V828" s="7">
        <f ca="1">IF(P828="","",OFFSET(program!$B$2,0,disasm!$A828+COLUMN()-COLUMN($V828)+IF($I828,0,1)))</f>
        <v>3894</v>
      </c>
      <c r="W828" s="7" t="str">
        <f ca="1">IF(Q828="","",OFFSET(program!$B$2,0,disasm!$A828+COLUMN()-COLUMN($V828)+IF($I828,0,1)))</f>
        <v/>
      </c>
      <c r="X828" s="7" t="str">
        <f ca="1">IF(R828="","",OFFSET(program!$B$2,0,disasm!$A828+COLUMN()-COLUMN($V828)+IF($I828,0,1)))</f>
        <v/>
      </c>
      <c r="Y828" s="3" t="str">
        <f t="shared" ca="1" si="271"/>
        <v>room12.desc</v>
      </c>
      <c r="Z828" s="3" t="str">
        <f t="shared" si="272"/>
        <v/>
      </c>
      <c r="AA828" s="3" t="str">
        <f t="shared" si="273"/>
        <v/>
      </c>
      <c r="AB828" s="3" t="str">
        <f ca="1">" "
&amp;AF828
&amp;IF(AND(OR(K828=5,K828=6),MOD(INT(J828/1000),10)=1)," A2","")
&amp;IF(AND(NOT(I828),J828=109,OFFSET(program!$B$2,0,disasm!$A828+1)&gt;0,NOT(ISNUMBER(FIND(" A1 "," "&amp;AF828&amp;" "))))," AUTOLABEL","")
&amp;" "</f>
        <v xml:space="preserve"> DATA A1 </v>
      </c>
      <c r="AC828" s="17" t="s">
        <v>60</v>
      </c>
      <c r="AF828" s="12" t="s">
        <v>32</v>
      </c>
    </row>
    <row r="829" spans="1:32" x14ac:dyDescent="0.2">
      <c r="A829" s="1">
        <f t="shared" ca="1" si="253"/>
        <v>3881</v>
      </c>
      <c r="B829" s="2" t="str">
        <f t="shared" ca="1" si="254"/>
        <v>room12.func</v>
      </c>
      <c r="C829" s="3" t="str">
        <f ca="1">_xlfn.TEXTJOIN(" ",FALSE,OFFSET(program!$B$2,0,A829,1,M829))</f>
        <v>0</v>
      </c>
      <c r="D829" s="4" t="str">
        <f ca="1">IF($H829="data",".dat "&amp;Y829,
IF($H829="str",".str "&amp;_xlfn.TEXTJOIN(" ",FALSE,OFFSET(program!$B$2,0,A829+1,1,M829-1)),
IF(O829&lt;&gt;0,"LD"&amp;O829&amp;"  "&amp;CHOOSE(O829,Y829,Z829)&amp;", "&amp;AA829,
$L829&amp;" "&amp;_xlfn.TEXTJOIN(", ",TRUE,$Y829:$AA829)
)))</f>
        <v>.dat start</v>
      </c>
      <c r="E829" s="19" t="b">
        <f t="shared" ca="1" si="255"/>
        <v>0</v>
      </c>
      <c r="F829" s="5" t="str">
        <f t="shared" ca="1" si="256"/>
        <v>room12</v>
      </c>
      <c r="G829" s="5">
        <f t="shared" ca="1" si="257"/>
        <v>3879</v>
      </c>
      <c r="H829" s="5" t="str">
        <f t="shared" si="258"/>
        <v>data</v>
      </c>
      <c r="I829" s="13" t="b">
        <f t="shared" si="259"/>
        <v>1</v>
      </c>
      <c r="J829" s="6">
        <f ca="1">OFFSET(program!$B$2,0,disasm!A829)</f>
        <v>0</v>
      </c>
      <c r="K829" s="7">
        <f t="shared" ca="1" si="260"/>
        <v>0</v>
      </c>
      <c r="L829" s="7" t="e">
        <f t="shared" ca="1" si="261"/>
        <v>#VALUE!</v>
      </c>
      <c r="M829" s="7">
        <f t="shared" si="262"/>
        <v>1</v>
      </c>
      <c r="N829" s="7">
        <f t="shared" si="263"/>
        <v>1</v>
      </c>
      <c r="O829" s="7">
        <f t="shared" si="264"/>
        <v>0</v>
      </c>
      <c r="P829" s="8">
        <f t="shared" si="265"/>
        <v>1</v>
      </c>
      <c r="Q829" s="8" t="str">
        <f t="shared" si="266"/>
        <v/>
      </c>
      <c r="R829" s="8" t="str">
        <f t="shared" si="267"/>
        <v/>
      </c>
      <c r="S829" s="8" t="str">
        <f t="shared" ca="1" si="268"/>
        <v>addr</v>
      </c>
      <c r="T829" s="8" t="str">
        <f t="shared" si="269"/>
        <v/>
      </c>
      <c r="U829" s="8" t="str">
        <f t="shared" si="270"/>
        <v/>
      </c>
      <c r="V829" s="7">
        <f ca="1">IF(P829="","",OFFSET(program!$B$2,0,disasm!$A829+COLUMN()-COLUMN($V829)+IF($I829,0,1)))</f>
        <v>0</v>
      </c>
      <c r="W829" s="7" t="str">
        <f ca="1">IF(Q829="","",OFFSET(program!$B$2,0,disasm!$A829+COLUMN()-COLUMN($V829)+IF($I829,0,1)))</f>
        <v/>
      </c>
      <c r="X829" s="7" t="str">
        <f ca="1">IF(R829="","",OFFSET(program!$B$2,0,disasm!$A829+COLUMN()-COLUMN($V829)+IF($I829,0,1)))</f>
        <v/>
      </c>
      <c r="Y829" s="3" t="str">
        <f t="shared" ca="1" si="271"/>
        <v>start</v>
      </c>
      <c r="Z829" s="3" t="str">
        <f t="shared" si="272"/>
        <v/>
      </c>
      <c r="AA829" s="3" t="str">
        <f t="shared" si="273"/>
        <v/>
      </c>
      <c r="AB829" s="3" t="str">
        <f ca="1">" "
&amp;AF829
&amp;IF(AND(OR(K829=5,K829=6),MOD(INT(J829/1000),10)=1)," A2","")
&amp;IF(AND(NOT(I829),J829=109,OFFSET(program!$B$2,0,disasm!$A829+1)&gt;0,NOT(ISNUMBER(FIND(" A1 "," "&amp;AF829&amp;" "))))," AUTOLABEL","")
&amp;" "</f>
        <v xml:space="preserve"> DATA A1 </v>
      </c>
      <c r="AC829" s="17" t="s">
        <v>242</v>
      </c>
      <c r="AF829" s="12" t="s">
        <v>32</v>
      </c>
    </row>
    <row r="830" spans="1:32" x14ac:dyDescent="0.2">
      <c r="A830" s="1">
        <f t="shared" ca="1" si="253"/>
        <v>3882</v>
      </c>
      <c r="B830" s="2" t="str">
        <f t="shared" ca="1" si="254"/>
        <v>room12.north</v>
      </c>
      <c r="C830" s="3" t="str">
        <f ca="1">_xlfn.TEXTJOIN(" ",FALSE,OFFSET(program!$B$2,0,A830,1,M830))</f>
        <v>4067</v>
      </c>
      <c r="D830" s="4" t="str">
        <f ca="1">IF($H830="data",".dat "&amp;Y830,
IF($H830="str",".str "&amp;_xlfn.TEXTJOIN(" ",FALSE,OFFSET(program!$B$2,0,A830+1,1,M830-1)),
IF(O830&lt;&gt;0,"LD"&amp;O830&amp;"  "&amp;CHOOSE(O830,Y830,Z830)&amp;", "&amp;AA830,
$L830&amp;" "&amp;_xlfn.TEXTJOIN(", ",TRUE,$Y830:$AA830)
)))</f>
        <v>.dat room14.pname</v>
      </c>
      <c r="E830" s="19" t="b">
        <f t="shared" ca="1" si="255"/>
        <v>0</v>
      </c>
      <c r="F830" s="5" t="str">
        <f t="shared" ca="1" si="256"/>
        <v>room12</v>
      </c>
      <c r="G830" s="5">
        <f t="shared" ca="1" si="257"/>
        <v>3879</v>
      </c>
      <c r="H830" s="5" t="str">
        <f t="shared" si="258"/>
        <v>data</v>
      </c>
      <c r="I830" s="13" t="b">
        <f t="shared" si="259"/>
        <v>1</v>
      </c>
      <c r="J830" s="6">
        <f ca="1">OFFSET(program!$B$2,0,disasm!A830)</f>
        <v>4067</v>
      </c>
      <c r="K830" s="7">
        <f t="shared" ca="1" si="260"/>
        <v>67</v>
      </c>
      <c r="L830" s="7" t="e">
        <f t="shared" ca="1" si="261"/>
        <v>#VALUE!</v>
      </c>
      <c r="M830" s="7">
        <f t="shared" si="262"/>
        <v>1</v>
      </c>
      <c r="N830" s="7">
        <f t="shared" si="263"/>
        <v>1</v>
      </c>
      <c r="O830" s="7">
        <f t="shared" si="264"/>
        <v>0</v>
      </c>
      <c r="P830" s="8">
        <f t="shared" si="265"/>
        <v>1</v>
      </c>
      <c r="Q830" s="8" t="str">
        <f t="shared" si="266"/>
        <v/>
      </c>
      <c r="R830" s="8" t="str">
        <f t="shared" si="267"/>
        <v/>
      </c>
      <c r="S830" s="8" t="str">
        <f t="shared" ca="1" si="268"/>
        <v>addr</v>
      </c>
      <c r="T830" s="8" t="str">
        <f t="shared" si="269"/>
        <v/>
      </c>
      <c r="U830" s="8" t="str">
        <f t="shared" si="270"/>
        <v/>
      </c>
      <c r="V830" s="7">
        <f ca="1">IF(P830="","",OFFSET(program!$B$2,0,disasm!$A830+COLUMN()-COLUMN($V830)+IF($I830,0,1)))</f>
        <v>4067</v>
      </c>
      <c r="W830" s="7" t="str">
        <f ca="1">IF(Q830="","",OFFSET(program!$B$2,0,disasm!$A830+COLUMN()-COLUMN($V830)+IF($I830,0,1)))</f>
        <v/>
      </c>
      <c r="X830" s="7" t="str">
        <f ca="1">IF(R830="","",OFFSET(program!$B$2,0,disasm!$A830+COLUMN()-COLUMN($V830)+IF($I830,0,1)))</f>
        <v/>
      </c>
      <c r="Y830" s="3" t="str">
        <f t="shared" ca="1" si="271"/>
        <v>room14.pname</v>
      </c>
      <c r="Z830" s="3" t="str">
        <f t="shared" si="272"/>
        <v/>
      </c>
      <c r="AA830" s="3" t="str">
        <f t="shared" si="273"/>
        <v/>
      </c>
      <c r="AB830" s="3" t="str">
        <f ca="1">" "
&amp;AF830
&amp;IF(AND(OR(K830=5,K830=6),MOD(INT(J830/1000),10)=1)," A2","")
&amp;IF(AND(NOT(I830),J830=109,OFFSET(program!$B$2,0,disasm!$A830+1)&gt;0,NOT(ISNUMBER(FIND(" A1 "," "&amp;AF830&amp;" "))))," AUTOLABEL","")
&amp;" "</f>
        <v xml:space="preserve"> DATA A1 </v>
      </c>
      <c r="AC830" s="17" t="s">
        <v>158</v>
      </c>
      <c r="AF830" s="12" t="s">
        <v>32</v>
      </c>
    </row>
    <row r="831" spans="1:32" x14ac:dyDescent="0.2">
      <c r="A831" s="1">
        <f t="shared" ca="1" si="253"/>
        <v>3883</v>
      </c>
      <c r="B831" s="2" t="str">
        <f t="shared" ca="1" si="254"/>
        <v>room12.east</v>
      </c>
      <c r="C831" s="3" t="str">
        <f ca="1">_xlfn.TEXTJOIN(" ",FALSE,OFFSET(program!$B$2,0,A831,1,M831))</f>
        <v>0</v>
      </c>
      <c r="D831" s="4" t="str">
        <f ca="1">IF($H831="data",".dat "&amp;Y831,
IF($H831="str",".str "&amp;_xlfn.TEXTJOIN(" ",FALSE,OFFSET(program!$B$2,0,A831+1,1,M831-1)),
IF(O831&lt;&gt;0,"LD"&amp;O831&amp;"  "&amp;CHOOSE(O831,Y831,Z831)&amp;", "&amp;AA831,
$L831&amp;" "&amp;_xlfn.TEXTJOIN(", ",TRUE,$Y831:$AA831)
)))</f>
        <v>.dat start</v>
      </c>
      <c r="E831" s="19" t="b">
        <f t="shared" ca="1" si="255"/>
        <v>0</v>
      </c>
      <c r="F831" s="5" t="str">
        <f t="shared" ca="1" si="256"/>
        <v>room12</v>
      </c>
      <c r="G831" s="5">
        <f t="shared" ca="1" si="257"/>
        <v>3879</v>
      </c>
      <c r="H831" s="5" t="str">
        <f t="shared" si="258"/>
        <v>data</v>
      </c>
      <c r="I831" s="13" t="b">
        <f t="shared" si="259"/>
        <v>1</v>
      </c>
      <c r="J831" s="6">
        <f ca="1">OFFSET(program!$B$2,0,disasm!A831)</f>
        <v>0</v>
      </c>
      <c r="K831" s="7">
        <f t="shared" ca="1" si="260"/>
        <v>0</v>
      </c>
      <c r="L831" s="7" t="e">
        <f t="shared" ca="1" si="261"/>
        <v>#VALUE!</v>
      </c>
      <c r="M831" s="7">
        <f t="shared" si="262"/>
        <v>1</v>
      </c>
      <c r="N831" s="7">
        <f t="shared" si="263"/>
        <v>1</v>
      </c>
      <c r="O831" s="7">
        <f t="shared" si="264"/>
        <v>0</v>
      </c>
      <c r="P831" s="8">
        <f t="shared" si="265"/>
        <v>1</v>
      </c>
      <c r="Q831" s="8" t="str">
        <f t="shared" si="266"/>
        <v/>
      </c>
      <c r="R831" s="8" t="str">
        <f t="shared" si="267"/>
        <v/>
      </c>
      <c r="S831" s="8" t="str">
        <f t="shared" ca="1" si="268"/>
        <v>addr</v>
      </c>
      <c r="T831" s="8" t="str">
        <f t="shared" si="269"/>
        <v/>
      </c>
      <c r="U831" s="8" t="str">
        <f t="shared" si="270"/>
        <v/>
      </c>
      <c r="V831" s="7">
        <f ca="1">IF(P831="","",OFFSET(program!$B$2,0,disasm!$A831+COLUMN()-COLUMN($V831)+IF($I831,0,1)))</f>
        <v>0</v>
      </c>
      <c r="W831" s="7" t="str">
        <f ca="1">IF(Q831="","",OFFSET(program!$B$2,0,disasm!$A831+COLUMN()-COLUMN($V831)+IF($I831,0,1)))</f>
        <v/>
      </c>
      <c r="X831" s="7" t="str">
        <f ca="1">IF(R831="","",OFFSET(program!$B$2,0,disasm!$A831+COLUMN()-COLUMN($V831)+IF($I831,0,1)))</f>
        <v/>
      </c>
      <c r="Y831" s="3" t="str">
        <f t="shared" ca="1" si="271"/>
        <v>start</v>
      </c>
      <c r="Z831" s="3" t="str">
        <f t="shared" si="272"/>
        <v/>
      </c>
      <c r="AA831" s="3" t="str">
        <f t="shared" si="273"/>
        <v/>
      </c>
      <c r="AB831" s="3" t="str">
        <f ca="1">" "
&amp;AF831
&amp;IF(AND(OR(K831=5,K831=6),MOD(INT(J831/1000),10)=1)," A2","")
&amp;IF(AND(NOT(I831),J831=109,OFFSET(program!$B$2,0,disasm!$A831+1)&gt;0,NOT(ISNUMBER(FIND(" A1 "," "&amp;AF831&amp;" "))))," AUTOLABEL","")
&amp;" "</f>
        <v xml:space="preserve"> DATA A1 </v>
      </c>
      <c r="AC831" s="17" t="s">
        <v>156</v>
      </c>
      <c r="AF831" s="12" t="s">
        <v>32</v>
      </c>
    </row>
    <row r="832" spans="1:32" x14ac:dyDescent="0.2">
      <c r="A832" s="1">
        <f t="shared" ca="1" si="253"/>
        <v>3884</v>
      </c>
      <c r="B832" s="2" t="str">
        <f t="shared" ca="1" si="254"/>
        <v>room12.south</v>
      </c>
      <c r="C832" s="3" t="str">
        <f ca="1">_xlfn.TEXTJOIN(" ",FALSE,OFFSET(program!$B$2,0,A832,1,M832))</f>
        <v>4163</v>
      </c>
      <c r="D832" s="4" t="str">
        <f ca="1">IF($H832="data",".dat "&amp;Y832,
IF($H832="str",".str "&amp;_xlfn.TEXTJOIN(" ",FALSE,OFFSET(program!$B$2,0,A832+1,1,M832-1)),
IF(O832&lt;&gt;0,"LD"&amp;O832&amp;"  "&amp;CHOOSE(O832,Y832,Z832)&amp;", "&amp;AA832,
$L832&amp;" "&amp;_xlfn.TEXTJOIN(", ",TRUE,$Y832:$AA832)
)))</f>
        <v>.dat room15.pname</v>
      </c>
      <c r="E832" s="19" t="b">
        <f t="shared" ca="1" si="255"/>
        <v>0</v>
      </c>
      <c r="F832" s="5" t="str">
        <f t="shared" ca="1" si="256"/>
        <v>room12</v>
      </c>
      <c r="G832" s="5">
        <f t="shared" ca="1" si="257"/>
        <v>3879</v>
      </c>
      <c r="H832" s="5" t="str">
        <f t="shared" si="258"/>
        <v>data</v>
      </c>
      <c r="I832" s="13" t="b">
        <f t="shared" si="259"/>
        <v>1</v>
      </c>
      <c r="J832" s="6">
        <f ca="1">OFFSET(program!$B$2,0,disasm!A832)</f>
        <v>4163</v>
      </c>
      <c r="K832" s="7">
        <f t="shared" ca="1" si="260"/>
        <v>63</v>
      </c>
      <c r="L832" s="7" t="e">
        <f t="shared" ca="1" si="261"/>
        <v>#VALUE!</v>
      </c>
      <c r="M832" s="7">
        <f t="shared" si="262"/>
        <v>1</v>
      </c>
      <c r="N832" s="7">
        <f t="shared" si="263"/>
        <v>1</v>
      </c>
      <c r="O832" s="7">
        <f t="shared" si="264"/>
        <v>0</v>
      </c>
      <c r="P832" s="8">
        <f t="shared" si="265"/>
        <v>1</v>
      </c>
      <c r="Q832" s="8" t="str">
        <f t="shared" si="266"/>
        <v/>
      </c>
      <c r="R832" s="8" t="str">
        <f t="shared" si="267"/>
        <v/>
      </c>
      <c r="S832" s="8" t="str">
        <f t="shared" ca="1" si="268"/>
        <v>addr</v>
      </c>
      <c r="T832" s="8" t="str">
        <f t="shared" si="269"/>
        <v/>
      </c>
      <c r="U832" s="8" t="str">
        <f t="shared" si="270"/>
        <v/>
      </c>
      <c r="V832" s="7">
        <f ca="1">IF(P832="","",OFFSET(program!$B$2,0,disasm!$A832+COLUMN()-COLUMN($V832)+IF($I832,0,1)))</f>
        <v>4163</v>
      </c>
      <c r="W832" s="7" t="str">
        <f ca="1">IF(Q832="","",OFFSET(program!$B$2,0,disasm!$A832+COLUMN()-COLUMN($V832)+IF($I832,0,1)))</f>
        <v/>
      </c>
      <c r="X832" s="7" t="str">
        <f ca="1">IF(R832="","",OFFSET(program!$B$2,0,disasm!$A832+COLUMN()-COLUMN($V832)+IF($I832,0,1)))</f>
        <v/>
      </c>
      <c r="Y832" s="3" t="str">
        <f t="shared" ca="1" si="271"/>
        <v>room15.pname</v>
      </c>
      <c r="Z832" s="3" t="str">
        <f t="shared" si="272"/>
        <v/>
      </c>
      <c r="AA832" s="3" t="str">
        <f t="shared" si="273"/>
        <v/>
      </c>
      <c r="AB832" s="3" t="str">
        <f ca="1">" "
&amp;AF832
&amp;IF(AND(OR(K832=5,K832=6),MOD(INT(J832/1000),10)=1)," A2","")
&amp;IF(AND(NOT(I832),J832=109,OFFSET(program!$B$2,0,disasm!$A832+1)&gt;0,NOT(ISNUMBER(FIND(" A1 "," "&amp;AF832&amp;" "))))," AUTOLABEL","")
&amp;" "</f>
        <v xml:space="preserve"> DATA A1 </v>
      </c>
      <c r="AC832" s="17" t="s">
        <v>159</v>
      </c>
      <c r="AF832" s="12" t="s">
        <v>32</v>
      </c>
    </row>
    <row r="833" spans="1:32" x14ac:dyDescent="0.2">
      <c r="A833" s="1">
        <f t="shared" ca="1" si="253"/>
        <v>3885</v>
      </c>
      <c r="B833" s="2" t="str">
        <f t="shared" ca="1" si="254"/>
        <v>room12.west</v>
      </c>
      <c r="C833" s="3" t="str">
        <f ca="1">_xlfn.TEXTJOIN(" ",FALSE,OFFSET(program!$B$2,0,A833,1,M833))</f>
        <v>3837</v>
      </c>
      <c r="D833" s="4" t="str">
        <f ca="1">IF($H833="data",".dat "&amp;Y833,
IF($H833="str",".str "&amp;_xlfn.TEXTJOIN(" ",FALSE,OFFSET(program!$B$2,0,A833+1,1,M833-1)),
IF(O833&lt;&gt;0,"LD"&amp;O833&amp;"  "&amp;CHOOSE(O833,Y833,Z833)&amp;", "&amp;AA833,
$L833&amp;" "&amp;_xlfn.TEXTJOIN(", ",TRUE,$Y833:$AA833)
)))</f>
        <v>.dat room11.pname</v>
      </c>
      <c r="E833" s="19" t="b">
        <f t="shared" ca="1" si="255"/>
        <v>0</v>
      </c>
      <c r="F833" s="5" t="str">
        <f t="shared" ca="1" si="256"/>
        <v>room12</v>
      </c>
      <c r="G833" s="5">
        <f t="shared" ca="1" si="257"/>
        <v>3879</v>
      </c>
      <c r="H833" s="5" t="str">
        <f t="shared" si="258"/>
        <v>data</v>
      </c>
      <c r="I833" s="13" t="b">
        <f t="shared" si="259"/>
        <v>1</v>
      </c>
      <c r="J833" s="6">
        <f ca="1">OFFSET(program!$B$2,0,disasm!A833)</f>
        <v>3837</v>
      </c>
      <c r="K833" s="7">
        <f t="shared" ca="1" si="260"/>
        <v>37</v>
      </c>
      <c r="L833" s="7" t="e">
        <f t="shared" ca="1" si="261"/>
        <v>#VALUE!</v>
      </c>
      <c r="M833" s="7">
        <f t="shared" si="262"/>
        <v>1</v>
      </c>
      <c r="N833" s="7">
        <f t="shared" si="263"/>
        <v>1</v>
      </c>
      <c r="O833" s="7">
        <f t="shared" si="264"/>
        <v>0</v>
      </c>
      <c r="P833" s="8">
        <f t="shared" si="265"/>
        <v>1</v>
      </c>
      <c r="Q833" s="8" t="str">
        <f t="shared" si="266"/>
        <v/>
      </c>
      <c r="R833" s="8" t="str">
        <f t="shared" si="267"/>
        <v/>
      </c>
      <c r="S833" s="8" t="str">
        <f t="shared" ca="1" si="268"/>
        <v>addr</v>
      </c>
      <c r="T833" s="8" t="str">
        <f t="shared" si="269"/>
        <v/>
      </c>
      <c r="U833" s="8" t="str">
        <f t="shared" si="270"/>
        <v/>
      </c>
      <c r="V833" s="7">
        <f ca="1">IF(P833="","",OFFSET(program!$B$2,0,disasm!$A833+COLUMN()-COLUMN($V833)+IF($I833,0,1)))</f>
        <v>3837</v>
      </c>
      <c r="W833" s="7" t="str">
        <f ca="1">IF(Q833="","",OFFSET(program!$B$2,0,disasm!$A833+COLUMN()-COLUMN($V833)+IF($I833,0,1)))</f>
        <v/>
      </c>
      <c r="X833" s="7" t="str">
        <f ca="1">IF(R833="","",OFFSET(program!$B$2,0,disasm!$A833+COLUMN()-COLUMN($V833)+IF($I833,0,1)))</f>
        <v/>
      </c>
      <c r="Y833" s="3" t="str">
        <f t="shared" ca="1" si="271"/>
        <v>room11.pname</v>
      </c>
      <c r="Z833" s="3" t="str">
        <f t="shared" si="272"/>
        <v/>
      </c>
      <c r="AA833" s="3" t="str">
        <f t="shared" si="273"/>
        <v/>
      </c>
      <c r="AB833" s="3" t="str">
        <f ca="1">" "
&amp;AF833
&amp;IF(AND(OR(K833=5,K833=6),MOD(INT(J833/1000),10)=1)," A2","")
&amp;IF(AND(NOT(I833),J833=109,OFFSET(program!$B$2,0,disasm!$A833+1)&gt;0,NOT(ISNUMBER(FIND(" A1 "," "&amp;AF833&amp;" "))))," AUTOLABEL","")
&amp;" "</f>
        <v xml:space="preserve"> DATA A1 </v>
      </c>
      <c r="AC833" s="17" t="s">
        <v>161</v>
      </c>
      <c r="AF833" s="12" t="s">
        <v>32</v>
      </c>
    </row>
    <row r="834" spans="1:32" x14ac:dyDescent="0.2">
      <c r="A834" s="1">
        <f t="shared" ca="1" si="253"/>
        <v>3886</v>
      </c>
      <c r="B834" s="2" t="str">
        <f t="shared" ca="1" si="254"/>
        <v>room12.name</v>
      </c>
      <c r="C834" s="3" t="str">
        <f ca="1">_xlfn.TEXTJOIN(" ",FALSE,OFFSET(program!$B$2,0,A834,1,M834))</f>
        <v>7 65 89 99 98 108 85 108</v>
      </c>
      <c r="D834" s="4" t="str">
        <f ca="1">IF($H834="data",".dat "&amp;Y834,
IF($H834="str",".str "&amp;_xlfn.TEXTJOIN(" ",FALSE,OFFSET(program!$B$2,0,A834+1,1,M834-1)),
IF(O834&lt;&gt;0,"LD"&amp;O834&amp;"  "&amp;CHOOSE(O834,Y834,Z834)&amp;", "&amp;AA834,
$L834&amp;" "&amp;_xlfn.TEXTJOIN(", ",TRUE,$Y834:$AA834)
)))</f>
        <v>.str 65 89 99 98 108 85 108</v>
      </c>
      <c r="E834" s="19" t="b">
        <f t="shared" ca="1" si="255"/>
        <v>0</v>
      </c>
      <c r="F834" s="5" t="str">
        <f t="shared" ca="1" si="256"/>
        <v>room12</v>
      </c>
      <c r="G834" s="5">
        <f t="shared" ca="1" si="257"/>
        <v>3879</v>
      </c>
      <c r="H834" s="5" t="str">
        <f t="shared" si="258"/>
        <v>str</v>
      </c>
      <c r="I834" s="13" t="b">
        <f t="shared" si="259"/>
        <v>1</v>
      </c>
      <c r="J834" s="6">
        <f ca="1">OFFSET(program!$B$2,0,disasm!A834)</f>
        <v>7</v>
      </c>
      <c r="K834" s="7">
        <f t="shared" ca="1" si="260"/>
        <v>7</v>
      </c>
      <c r="L834" s="7" t="str">
        <f t="shared" ca="1" si="261"/>
        <v>CMP&lt;</v>
      </c>
      <c r="M834" s="7">
        <f t="shared" ca="1" si="262"/>
        <v>8</v>
      </c>
      <c r="N834" s="7">
        <f t="shared" si="263"/>
        <v>1</v>
      </c>
      <c r="O834" s="7">
        <f t="shared" si="264"/>
        <v>0</v>
      </c>
      <c r="P834" s="8">
        <f t="shared" si="265"/>
        <v>1</v>
      </c>
      <c r="Q834" s="8" t="str">
        <f t="shared" si="266"/>
        <v/>
      </c>
      <c r="R834" s="8" t="str">
        <f t="shared" si="267"/>
        <v/>
      </c>
      <c r="S834" s="8" t="str">
        <f t="shared" ca="1" si="268"/>
        <v>num</v>
      </c>
      <c r="T834" s="8" t="str">
        <f t="shared" si="269"/>
        <v/>
      </c>
      <c r="U834" s="8" t="str">
        <f t="shared" si="270"/>
        <v/>
      </c>
      <c r="V834" s="7">
        <f ca="1">IF(P834="","",OFFSET(program!$B$2,0,disasm!$A834+COLUMN()-COLUMN($V834)+IF($I834,0,1)))</f>
        <v>7</v>
      </c>
      <c r="W834" s="7" t="str">
        <f ca="1">IF(Q834="","",OFFSET(program!$B$2,0,disasm!$A834+COLUMN()-COLUMN($V834)+IF($I834,0,1)))</f>
        <v/>
      </c>
      <c r="X834" s="7" t="str">
        <f ca="1">IF(R834="","",OFFSET(program!$B$2,0,disasm!$A834+COLUMN()-COLUMN($V834)+IF($I834,0,1)))</f>
        <v/>
      </c>
      <c r="Y834" s="3" t="str">
        <f t="shared" ca="1" si="271"/>
        <v>7</v>
      </c>
      <c r="Z834" s="3" t="str">
        <f t="shared" si="272"/>
        <v/>
      </c>
      <c r="AA834" s="3" t="str">
        <f t="shared" si="273"/>
        <v/>
      </c>
      <c r="AB834" s="3" t="str">
        <f ca="1">" "
&amp;AF834
&amp;IF(AND(OR(K834=5,K834=6),MOD(INT(J834/1000),10)=1)," A2","")
&amp;IF(AND(NOT(I834),J834=109,OFFSET(program!$B$2,0,disasm!$A834+1)&gt;0,NOT(ISNUMBER(FIND(" A1 "," "&amp;AF834&amp;" "))))," AUTOLABEL","")
&amp;" "</f>
        <v xml:space="preserve"> STR </v>
      </c>
      <c r="AC834" s="17" t="s">
        <v>62</v>
      </c>
      <c r="AD834" s="17" t="s">
        <v>137</v>
      </c>
      <c r="AF834" s="12" t="s">
        <v>30</v>
      </c>
    </row>
    <row r="835" spans="1:32" x14ac:dyDescent="0.2">
      <c r="A835" s="1">
        <f t="shared" ref="A835:A898" ca="1" si="274">A834+M834</f>
        <v>3894</v>
      </c>
      <c r="B835" s="2" t="str">
        <f t="shared" ref="B835:B898" ca="1" si="275">$F835
&amp;IF(ISBLANK(AC835),
    IF($A835=$G835,
        "",
        "+"&amp;$A835-$G835
    ),
    "."&amp;AC835
)</f>
        <v>room12.desc</v>
      </c>
      <c r="C835" s="3" t="str">
        <f ca="1">_xlfn.TEXTJOIN(" ",FALSE,OFFSET(program!$B$2,0,A835,1,M835))</f>
        <v>76 8 27 27 36 -48 16 32 18 13 -53 18 10 27 -57 8 10 9 17 -62 16 16 19 7 10 5 21 -1 -3 -72 -3 5 7 -76 6 1 -2 -11 3 -10 -10 -6 -14 -59 -87 1 -10 -5 -84 -10 -24 -94 -21 -11 -14 -14 -99 -22 -22 -18 -103 -23 -20 -33 -23 -39 -109 -27 -26 -30 -44 -114 -28 -44 -52 -34 -105</v>
      </c>
      <c r="D835" s="4" t="str">
        <f ca="1">IF($H835="data",".dat "&amp;Y835,
IF($H835="str",".str "&amp;_xlfn.TEXTJOIN(" ",FALSE,OFFSET(program!$B$2,0,A835+1,1,M835-1)),
IF(O835&lt;&gt;0,"LD"&amp;O835&amp;"  "&amp;CHOOSE(O835,Y835,Z835)&amp;", "&amp;AA835,
$L835&amp;" "&amp;_xlfn.TEXTJOIN(", ",TRUE,$Y835:$AA835)
)))</f>
        <v>.str 8 27 27 36 -48 16 32 18 13 -53 18 10 27 -57 8 10 9 17 -62 16 16 19 7 10 5 21 -1 -3 -72 -3 5 7 -76 6 1 -2 -11 3 -10 -10 -6 -14 -59 -87 1 -10 -5 -84 -10 -24 -94 -21 -11 -14 -14 -99 -22 -22 -18 -103 -23 -20 -33 -23 -39 -109 -27 -26 -30 -44 -114 -28 -44 -52 -34 -105</v>
      </c>
      <c r="E835" s="19" t="b">
        <f t="shared" ref="E835:E898" ca="1" si="276">IF(G835&lt;&gt;G834,NOT(E834),E834)</f>
        <v>0</v>
      </c>
      <c r="F835" s="5" t="str">
        <f t="shared" ref="F835:F898" ca="1" si="277">IF(ISBLANK($AE835),
    IF(ISNUMBER(FIND(" AUTOLABEL ",AB835)),IF(I835,"data","fun")&amp;A835,F834),
    $AE835
)</f>
        <v>room12</v>
      </c>
      <c r="G835" s="5">
        <f t="shared" ref="G835:G898" ca="1" si="278">IF(AND(ISBLANK($AE835),NOT(ISNUMBER(FIND(" AUTOLABEL ",AB835)))),G834,$A835)</f>
        <v>3879</v>
      </c>
      <c r="H835" s="5" t="str">
        <f t="shared" ref="H835:H898" si="279">IF(ISNUMBER(FIND(" STR "," "&amp;AF835&amp;" ")),"str",
IF(ISNUMBER(FIND(" CODE "," "&amp;AF835&amp;" ")),"code",
IF(ISNUMBER(FIND(" DATA "," "&amp;AF835&amp;" ")),"data",
$H834
)))</f>
        <v>str</v>
      </c>
      <c r="I835" s="13" t="b">
        <f t="shared" ref="I835:I898" si="280">H835&lt;&gt;"code"</f>
        <v>1</v>
      </c>
      <c r="J835" s="6">
        <f ca="1">OFFSET(program!$B$2,0,disasm!A835)</f>
        <v>76</v>
      </c>
      <c r="K835" s="7">
        <f t="shared" ref="K835:K898" ca="1" si="281">MOD($J835,100)</f>
        <v>76</v>
      </c>
      <c r="L835" s="7" t="e">
        <f t="shared" ref="L835:L898" ca="1" si="282">IF(K835=99,"END",CHOOSE(K835,"ADD ","MUL ","IN  ","OUT ","J!=0","J=0 ","CMP&lt;","CMP=","SP+ "))</f>
        <v>#VALUE!</v>
      </c>
      <c r="M835" s="7">
        <f t="shared" ref="M835:M898" ca="1" si="283">IF($H835="data",1,IF($H835="str",$J835+1,N835+1))</f>
        <v>77</v>
      </c>
      <c r="N835" s="7">
        <f t="shared" ref="N835:N898" si="284">IF($I835,1,IFERROR(CHOOSE($K835,3,3,1,1,2,2,3,3,1),0))</f>
        <v>1</v>
      </c>
      <c r="O835" s="7">
        <f t="shared" ref="O835:O898" si="285">IF(I835,0,IF(OR(AND(K835=1,P835=1,V835=0),AND(K835=2,P835=1,V835=1)),2,IF(OR(AND(K835=1,Q835=1,W835=0),AND(K835=2,Q835=1,W835=1)),1,0)))</f>
        <v>0</v>
      </c>
      <c r="P835" s="8">
        <f t="shared" ref="P835:P898" si="286">IF(I835,1,IF($N835&gt;=1,MOD(INT($J835/100),10),""))</f>
        <v>1</v>
      </c>
      <c r="Q835" s="8" t="str">
        <f t="shared" ref="Q835:Q898" si="287">IF($N835&gt;=2,MOD(INT($J835/1000),10),"")</f>
        <v/>
      </c>
      <c r="R835" s="8" t="str">
        <f t="shared" ref="R835:R898" si="288">IF($N835&gt;=3,MOD(INT($J835/10000),10),"")</f>
        <v/>
      </c>
      <c r="S835" s="8" t="str">
        <f t="shared" ref="S835:S898" ca="1" si="289">IF(P835="","",
    IF(ISNUMBER(FIND(" A"&amp;S$1&amp;" ",$AB835)),"addr",
        IF(ISNUMBER(FIND(" C"&amp;S$1&amp;" ",$AB835)),"char",
            CHOOSE(P835+1,"addr","num","num")
        )
    )
)</f>
        <v>num</v>
      </c>
      <c r="T835" s="8" t="str">
        <f t="shared" ref="T835:T898" si="290">IF(Q835="","",
    IF(ISNUMBER(FIND(" A"&amp;T$1&amp;" ",$AB835)),"addr",
        IF(ISNUMBER(FIND(" C"&amp;T$1&amp;" ",$AB835)),"char",
            CHOOSE(Q835+1,"addr","num","num")
        )
    )
)</f>
        <v/>
      </c>
      <c r="U835" s="8" t="str">
        <f t="shared" ref="U835:U898" si="291">IF(R835="","",
    IF(ISNUMBER(FIND(" A"&amp;U$1&amp;" ",$AB835)),"addr",
        IF(ISNUMBER(FIND(" C"&amp;U$1&amp;" ",$AB835)),"char",
            CHOOSE(R835+1,"addr","num","num")
        )
    )
)</f>
        <v/>
      </c>
      <c r="V835" s="7">
        <f ca="1">IF(P835="","",OFFSET(program!$B$2,0,disasm!$A835+COLUMN()-COLUMN($V835)+IF($I835,0,1)))</f>
        <v>76</v>
      </c>
      <c r="W835" s="7" t="str">
        <f ca="1">IF(Q835="","",OFFSET(program!$B$2,0,disasm!$A835+COLUMN()-COLUMN($V835)+IF($I835,0,1)))</f>
        <v/>
      </c>
      <c r="X835" s="7" t="str">
        <f ca="1">IF(R835="","",OFFSET(program!$B$2,0,disasm!$A835+COLUMN()-COLUMN($V835)+IF($I835,0,1)))</f>
        <v/>
      </c>
      <c r="Y835" s="3" t="str">
        <f t="shared" ref="Y835:Y898" ca="1" si="292">IF(P835="","",
  SUBSTITUTE(SUBSTITUTE(
    CHOOSE(1+P835,"[val]","val","[SP+val]"),
    "val",
    IF(S835="char","'"&amp;CHAR(V835)&amp;"'",
      IF(S835="addr",
        INDEX($B:$B,MATCH(V835,$A:$A,1))
          &amp; IF(INDEX($A:$A,MATCH(V835,$A:$A,1)) &lt; V835, ".a"&amp;(V835 - INDEX($A:$A,MATCH(V835,$A:$A,1))),""),
        V835
       )
    )
  ),"+-","-")
)</f>
        <v>76</v>
      </c>
      <c r="Z835" s="3" t="str">
        <f t="shared" ref="Z835:Z898" si="293">IF(Q835="","",
  SUBSTITUTE(SUBSTITUTE(
    CHOOSE(1+Q835,"[val]","val","[SP+val]"),
    "val",
    IF(T835="char","'"&amp;CHAR(W835)&amp;"'",
      IF(T835="addr",
        INDEX($B:$B,MATCH(W835,$A:$A,1))
          &amp; IF(INDEX($A:$A,MATCH(W835,$A:$A,1)) &lt; W835, ".a"&amp;(W835 - INDEX($A:$A,MATCH(W835,$A:$A,1))),""),
        W835
       )
    )
  ),"+-","-")
)</f>
        <v/>
      </c>
      <c r="AA835" s="3" t="str">
        <f t="shared" ref="AA835:AA898" si="294">IF(R835="","",
  SUBSTITUTE(SUBSTITUTE(
    CHOOSE(1+R835,"[val]","val","[SP+val]"),
    "val",
    IF(U835="char","'"&amp;CHAR(X835)&amp;"'",
      IF(U835="addr",
        INDEX($B:$B,MATCH(X835,$A:$A,1))
          &amp; IF(INDEX($A:$A,MATCH(X835,$A:$A,1)) &lt; X835, ".a"&amp;(X835 - INDEX($A:$A,MATCH(X835,$A:$A,1))),""),
        X835
       )
    )
  ),"+-","-")
)</f>
        <v/>
      </c>
      <c r="AB835" s="3" t="str">
        <f ca="1">" "
&amp;AF835
&amp;IF(AND(OR(K835=5,K835=6),MOD(INT(J835/1000),10)=1)," A2","")
&amp;IF(AND(NOT(I835),J835=109,OFFSET(program!$B$2,0,disasm!$A835+1)&gt;0,NOT(ISNUMBER(FIND(" A1 "," "&amp;AF835&amp;" "))))," AUTOLABEL","")
&amp;" "</f>
        <v xml:space="preserve"> STR </v>
      </c>
      <c r="AC835" s="17" t="s">
        <v>63</v>
      </c>
      <c r="AD835" s="17" t="s">
        <v>138</v>
      </c>
      <c r="AF835" s="15" t="s">
        <v>30</v>
      </c>
    </row>
    <row r="836" spans="1:32" x14ac:dyDescent="0.2">
      <c r="A836" s="1">
        <f t="shared" ca="1" si="274"/>
        <v>3971</v>
      </c>
      <c r="B836" s="2" t="str">
        <f t="shared" si="275"/>
        <v>room13.pname</v>
      </c>
      <c r="C836" s="3" t="str">
        <f ca="1">_xlfn.TEXTJOIN(" ",FALSE,OFFSET(program!$B$2,0,A836,1,M836))</f>
        <v>3978</v>
      </c>
      <c r="D836" s="4" t="str">
        <f ca="1">IF($H836="data",".dat "&amp;Y836,
IF($H836="str",".str "&amp;_xlfn.TEXTJOIN(" ",FALSE,OFFSET(program!$B$2,0,A836+1,1,M836-1)),
IF(O836&lt;&gt;0,"LD"&amp;O836&amp;"  "&amp;CHOOSE(O836,Y836,Z836)&amp;", "&amp;AA836,
$L836&amp;" "&amp;_xlfn.TEXTJOIN(", ",TRUE,$Y836:$AA836)
)))</f>
        <v>.dat room13.name</v>
      </c>
      <c r="E836" s="19" t="b">
        <f t="shared" ca="1" si="276"/>
        <v>1</v>
      </c>
      <c r="F836" s="5" t="str">
        <f t="shared" si="277"/>
        <v>room13</v>
      </c>
      <c r="G836" s="5">
        <f t="shared" ca="1" si="278"/>
        <v>3971</v>
      </c>
      <c r="H836" s="5" t="str">
        <f t="shared" si="279"/>
        <v>data</v>
      </c>
      <c r="I836" s="13" t="b">
        <f t="shared" si="280"/>
        <v>1</v>
      </c>
      <c r="J836" s="6">
        <f ca="1">OFFSET(program!$B$2,0,disasm!A836)</f>
        <v>3978</v>
      </c>
      <c r="K836" s="7">
        <f t="shared" ca="1" si="281"/>
        <v>78</v>
      </c>
      <c r="L836" s="7" t="e">
        <f t="shared" ca="1" si="282"/>
        <v>#VALUE!</v>
      </c>
      <c r="M836" s="7">
        <f t="shared" si="283"/>
        <v>1</v>
      </c>
      <c r="N836" s="7">
        <f t="shared" si="284"/>
        <v>1</v>
      </c>
      <c r="O836" s="7">
        <f t="shared" si="285"/>
        <v>0</v>
      </c>
      <c r="P836" s="8">
        <f t="shared" si="286"/>
        <v>1</v>
      </c>
      <c r="Q836" s="8" t="str">
        <f t="shared" si="287"/>
        <v/>
      </c>
      <c r="R836" s="8" t="str">
        <f t="shared" si="288"/>
        <v/>
      </c>
      <c r="S836" s="8" t="str">
        <f t="shared" ca="1" si="289"/>
        <v>addr</v>
      </c>
      <c r="T836" s="8" t="str">
        <f t="shared" si="290"/>
        <v/>
      </c>
      <c r="U836" s="8" t="str">
        <f t="shared" si="291"/>
        <v/>
      </c>
      <c r="V836" s="7">
        <f ca="1">IF(P836="","",OFFSET(program!$B$2,0,disasm!$A836+COLUMN()-COLUMN($V836)+IF($I836,0,1)))</f>
        <v>3978</v>
      </c>
      <c r="W836" s="7" t="str">
        <f ca="1">IF(Q836="","",OFFSET(program!$B$2,0,disasm!$A836+COLUMN()-COLUMN($V836)+IF($I836,0,1)))</f>
        <v/>
      </c>
      <c r="X836" s="7" t="str">
        <f ca="1">IF(R836="","",OFFSET(program!$B$2,0,disasm!$A836+COLUMN()-COLUMN($V836)+IF($I836,0,1)))</f>
        <v/>
      </c>
      <c r="Y836" s="3" t="str">
        <f t="shared" ca="1" si="292"/>
        <v>room13.name</v>
      </c>
      <c r="Z836" s="3" t="str">
        <f t="shared" si="293"/>
        <v/>
      </c>
      <c r="AA836" s="3" t="str">
        <f t="shared" si="294"/>
        <v/>
      </c>
      <c r="AB836" s="3" t="str">
        <f ca="1">" "
&amp;AF836
&amp;IF(AND(OR(K836=5,K836=6),MOD(INT(J836/1000),10)=1)," A2","")
&amp;IF(AND(NOT(I836),J836=109,OFFSET(program!$B$2,0,disasm!$A836+1)&gt;0,NOT(ISNUMBER(FIND(" A1 "," "&amp;AF836&amp;" "))))," AUTOLABEL","")
&amp;" "</f>
        <v xml:space="preserve"> DATA A1 </v>
      </c>
      <c r="AC836" s="17" t="s">
        <v>59</v>
      </c>
      <c r="AE836" s="12" t="s">
        <v>75</v>
      </c>
      <c r="AF836" s="12" t="s">
        <v>32</v>
      </c>
    </row>
    <row r="837" spans="1:32" x14ac:dyDescent="0.2">
      <c r="A837" s="1">
        <f t="shared" ca="1" si="274"/>
        <v>3972</v>
      </c>
      <c r="B837" s="2" t="str">
        <f t="shared" ca="1" si="275"/>
        <v>room13.pdesc</v>
      </c>
      <c r="C837" s="3" t="str">
        <f ca="1">_xlfn.TEXTJOIN(" ",FALSE,OFFSET(program!$B$2,0,A837,1,M837))</f>
        <v>3989</v>
      </c>
      <c r="D837" s="4" t="str">
        <f ca="1">IF($H837="data",".dat "&amp;Y837,
IF($H837="str",".str "&amp;_xlfn.TEXTJOIN(" ",FALSE,OFFSET(program!$B$2,0,A837+1,1,M837-1)),
IF(O837&lt;&gt;0,"LD"&amp;O837&amp;"  "&amp;CHOOSE(O837,Y837,Z837)&amp;", "&amp;AA837,
$L837&amp;" "&amp;_xlfn.TEXTJOIN(", ",TRUE,$Y837:$AA837)
)))</f>
        <v>.dat room13.desc</v>
      </c>
      <c r="E837" s="19" t="b">
        <f t="shared" ca="1" si="276"/>
        <v>1</v>
      </c>
      <c r="F837" s="5" t="str">
        <f t="shared" ca="1" si="277"/>
        <v>room13</v>
      </c>
      <c r="G837" s="5">
        <f t="shared" ca="1" si="278"/>
        <v>3971</v>
      </c>
      <c r="H837" s="5" t="str">
        <f t="shared" si="279"/>
        <v>data</v>
      </c>
      <c r="I837" s="13" t="b">
        <f t="shared" si="280"/>
        <v>1</v>
      </c>
      <c r="J837" s="6">
        <f ca="1">OFFSET(program!$B$2,0,disasm!A837)</f>
        <v>3989</v>
      </c>
      <c r="K837" s="7">
        <f t="shared" ca="1" si="281"/>
        <v>89</v>
      </c>
      <c r="L837" s="7" t="e">
        <f t="shared" ca="1" si="282"/>
        <v>#VALUE!</v>
      </c>
      <c r="M837" s="7">
        <f t="shared" si="283"/>
        <v>1</v>
      </c>
      <c r="N837" s="7">
        <f t="shared" si="284"/>
        <v>1</v>
      </c>
      <c r="O837" s="7">
        <f t="shared" si="285"/>
        <v>0</v>
      </c>
      <c r="P837" s="8">
        <f t="shared" si="286"/>
        <v>1</v>
      </c>
      <c r="Q837" s="8" t="str">
        <f t="shared" si="287"/>
        <v/>
      </c>
      <c r="R837" s="8" t="str">
        <f t="shared" si="288"/>
        <v/>
      </c>
      <c r="S837" s="8" t="str">
        <f t="shared" ca="1" si="289"/>
        <v>addr</v>
      </c>
      <c r="T837" s="8" t="str">
        <f t="shared" si="290"/>
        <v/>
      </c>
      <c r="U837" s="8" t="str">
        <f t="shared" si="291"/>
        <v/>
      </c>
      <c r="V837" s="7">
        <f ca="1">IF(P837="","",OFFSET(program!$B$2,0,disasm!$A837+COLUMN()-COLUMN($V837)+IF($I837,0,1)))</f>
        <v>3989</v>
      </c>
      <c r="W837" s="7" t="str">
        <f ca="1">IF(Q837="","",OFFSET(program!$B$2,0,disasm!$A837+COLUMN()-COLUMN($V837)+IF($I837,0,1)))</f>
        <v/>
      </c>
      <c r="X837" s="7" t="str">
        <f ca="1">IF(R837="","",OFFSET(program!$B$2,0,disasm!$A837+COLUMN()-COLUMN($V837)+IF($I837,0,1)))</f>
        <v/>
      </c>
      <c r="Y837" s="3" t="str">
        <f t="shared" ca="1" si="292"/>
        <v>room13.desc</v>
      </c>
      <c r="Z837" s="3" t="str">
        <f t="shared" si="293"/>
        <v/>
      </c>
      <c r="AA837" s="3" t="str">
        <f t="shared" si="294"/>
        <v/>
      </c>
      <c r="AB837" s="3" t="str">
        <f ca="1">" "
&amp;AF837
&amp;IF(AND(OR(K837=5,K837=6),MOD(INT(J837/1000),10)=1)," A2","")
&amp;IF(AND(NOT(I837),J837=109,OFFSET(program!$B$2,0,disasm!$A837+1)&gt;0,NOT(ISNUMBER(FIND(" A1 "," "&amp;AF837&amp;" "))))," AUTOLABEL","")
&amp;" "</f>
        <v xml:space="preserve"> DATA A1 </v>
      </c>
      <c r="AC837" s="17" t="s">
        <v>60</v>
      </c>
      <c r="AF837" s="12" t="s">
        <v>32</v>
      </c>
    </row>
    <row r="838" spans="1:32" x14ac:dyDescent="0.2">
      <c r="A838" s="1">
        <f t="shared" ca="1" si="274"/>
        <v>3973</v>
      </c>
      <c r="B838" s="2" t="str">
        <f t="shared" ca="1" si="275"/>
        <v>room13.func</v>
      </c>
      <c r="C838" s="3" t="str">
        <f ca="1">_xlfn.TEXTJOIN(" ",FALSE,OFFSET(program!$B$2,0,A838,1,M838))</f>
        <v>0</v>
      </c>
      <c r="D838" s="4" t="str">
        <f ca="1">IF($H838="data",".dat "&amp;Y838,
IF($H838="str",".str "&amp;_xlfn.TEXTJOIN(" ",FALSE,OFFSET(program!$B$2,0,A838+1,1,M838-1)),
IF(O838&lt;&gt;0,"LD"&amp;O838&amp;"  "&amp;CHOOSE(O838,Y838,Z838)&amp;", "&amp;AA838,
$L838&amp;" "&amp;_xlfn.TEXTJOIN(", ",TRUE,$Y838:$AA838)
)))</f>
        <v>.dat start</v>
      </c>
      <c r="E838" s="19" t="b">
        <f t="shared" ca="1" si="276"/>
        <v>1</v>
      </c>
      <c r="F838" s="5" t="str">
        <f t="shared" ca="1" si="277"/>
        <v>room13</v>
      </c>
      <c r="G838" s="5">
        <f t="shared" ca="1" si="278"/>
        <v>3971</v>
      </c>
      <c r="H838" s="5" t="str">
        <f t="shared" si="279"/>
        <v>data</v>
      </c>
      <c r="I838" s="13" t="b">
        <f t="shared" si="280"/>
        <v>1</v>
      </c>
      <c r="J838" s="6">
        <f ca="1">OFFSET(program!$B$2,0,disasm!A838)</f>
        <v>0</v>
      </c>
      <c r="K838" s="7">
        <f t="shared" ca="1" si="281"/>
        <v>0</v>
      </c>
      <c r="L838" s="7" t="e">
        <f t="shared" ca="1" si="282"/>
        <v>#VALUE!</v>
      </c>
      <c r="M838" s="7">
        <f t="shared" si="283"/>
        <v>1</v>
      </c>
      <c r="N838" s="7">
        <f t="shared" si="284"/>
        <v>1</v>
      </c>
      <c r="O838" s="7">
        <f t="shared" si="285"/>
        <v>0</v>
      </c>
      <c r="P838" s="8">
        <f t="shared" si="286"/>
        <v>1</v>
      </c>
      <c r="Q838" s="8" t="str">
        <f t="shared" si="287"/>
        <v/>
      </c>
      <c r="R838" s="8" t="str">
        <f t="shared" si="288"/>
        <v/>
      </c>
      <c r="S838" s="8" t="str">
        <f t="shared" ca="1" si="289"/>
        <v>addr</v>
      </c>
      <c r="T838" s="8" t="str">
        <f t="shared" si="290"/>
        <v/>
      </c>
      <c r="U838" s="8" t="str">
        <f t="shared" si="291"/>
        <v/>
      </c>
      <c r="V838" s="7">
        <f ca="1">IF(P838="","",OFFSET(program!$B$2,0,disasm!$A838+COLUMN()-COLUMN($V838)+IF($I838,0,1)))</f>
        <v>0</v>
      </c>
      <c r="W838" s="7" t="str">
        <f ca="1">IF(Q838="","",OFFSET(program!$B$2,0,disasm!$A838+COLUMN()-COLUMN($V838)+IF($I838,0,1)))</f>
        <v/>
      </c>
      <c r="X838" s="7" t="str">
        <f ca="1">IF(R838="","",OFFSET(program!$B$2,0,disasm!$A838+COLUMN()-COLUMN($V838)+IF($I838,0,1)))</f>
        <v/>
      </c>
      <c r="Y838" s="3" t="str">
        <f t="shared" ca="1" si="292"/>
        <v>start</v>
      </c>
      <c r="Z838" s="3" t="str">
        <f t="shared" si="293"/>
        <v/>
      </c>
      <c r="AA838" s="3" t="str">
        <f t="shared" si="294"/>
        <v/>
      </c>
      <c r="AB838" s="3" t="str">
        <f ca="1">" "
&amp;AF838
&amp;IF(AND(OR(K838=5,K838=6),MOD(INT(J838/1000),10)=1)," A2","")
&amp;IF(AND(NOT(I838),J838=109,OFFSET(program!$B$2,0,disasm!$A838+1)&gt;0,NOT(ISNUMBER(FIND(" A1 "," "&amp;AF838&amp;" "))))," AUTOLABEL","")
&amp;" "</f>
        <v xml:space="preserve"> DATA A1 </v>
      </c>
      <c r="AC838" s="17" t="s">
        <v>242</v>
      </c>
      <c r="AF838" s="12" t="s">
        <v>32</v>
      </c>
    </row>
    <row r="839" spans="1:32" x14ac:dyDescent="0.2">
      <c r="A839" s="1">
        <f t="shared" ca="1" si="274"/>
        <v>3974</v>
      </c>
      <c r="B839" s="2" t="str">
        <f t="shared" ca="1" si="275"/>
        <v>room13.north</v>
      </c>
      <c r="C839" s="3" t="str">
        <f ca="1">_xlfn.TEXTJOIN(" ",FALSE,OFFSET(program!$B$2,0,A839,1,M839))</f>
        <v>0</v>
      </c>
      <c r="D839" s="4" t="str">
        <f ca="1">IF($H839="data",".dat "&amp;Y839,
IF($H839="str",".str "&amp;_xlfn.TEXTJOIN(" ",FALSE,OFFSET(program!$B$2,0,A839+1,1,M839-1)),
IF(O839&lt;&gt;0,"LD"&amp;O839&amp;"  "&amp;CHOOSE(O839,Y839,Z839)&amp;", "&amp;AA839,
$L839&amp;" "&amp;_xlfn.TEXTJOIN(", ",TRUE,$Y839:$AA839)
)))</f>
        <v>.dat start</v>
      </c>
      <c r="E839" s="19" t="b">
        <f t="shared" ca="1" si="276"/>
        <v>1</v>
      </c>
      <c r="F839" s="5" t="str">
        <f t="shared" ca="1" si="277"/>
        <v>room13</v>
      </c>
      <c r="G839" s="5">
        <f t="shared" ca="1" si="278"/>
        <v>3971</v>
      </c>
      <c r="H839" s="5" t="str">
        <f t="shared" si="279"/>
        <v>data</v>
      </c>
      <c r="I839" s="13" t="b">
        <f t="shared" si="280"/>
        <v>1</v>
      </c>
      <c r="J839" s="6">
        <f ca="1">OFFSET(program!$B$2,0,disasm!A839)</f>
        <v>0</v>
      </c>
      <c r="K839" s="7">
        <f t="shared" ca="1" si="281"/>
        <v>0</v>
      </c>
      <c r="L839" s="7" t="e">
        <f t="shared" ca="1" si="282"/>
        <v>#VALUE!</v>
      </c>
      <c r="M839" s="7">
        <f t="shared" si="283"/>
        <v>1</v>
      </c>
      <c r="N839" s="7">
        <f t="shared" si="284"/>
        <v>1</v>
      </c>
      <c r="O839" s="7">
        <f t="shared" si="285"/>
        <v>0</v>
      </c>
      <c r="P839" s="8">
        <f t="shared" si="286"/>
        <v>1</v>
      </c>
      <c r="Q839" s="8" t="str">
        <f t="shared" si="287"/>
        <v/>
      </c>
      <c r="R839" s="8" t="str">
        <f t="shared" si="288"/>
        <v/>
      </c>
      <c r="S839" s="8" t="str">
        <f t="shared" ca="1" si="289"/>
        <v>addr</v>
      </c>
      <c r="T839" s="8" t="str">
        <f t="shared" si="290"/>
        <v/>
      </c>
      <c r="U839" s="8" t="str">
        <f t="shared" si="291"/>
        <v/>
      </c>
      <c r="V839" s="7">
        <f ca="1">IF(P839="","",OFFSET(program!$B$2,0,disasm!$A839+COLUMN()-COLUMN($V839)+IF($I839,0,1)))</f>
        <v>0</v>
      </c>
      <c r="W839" s="7" t="str">
        <f ca="1">IF(Q839="","",OFFSET(program!$B$2,0,disasm!$A839+COLUMN()-COLUMN($V839)+IF($I839,0,1)))</f>
        <v/>
      </c>
      <c r="X839" s="7" t="str">
        <f ca="1">IF(R839="","",OFFSET(program!$B$2,0,disasm!$A839+COLUMN()-COLUMN($V839)+IF($I839,0,1)))</f>
        <v/>
      </c>
      <c r="Y839" s="3" t="str">
        <f t="shared" ca="1" si="292"/>
        <v>start</v>
      </c>
      <c r="Z839" s="3" t="str">
        <f t="shared" si="293"/>
        <v/>
      </c>
      <c r="AA839" s="3" t="str">
        <f t="shared" si="294"/>
        <v/>
      </c>
      <c r="AB839" s="3" t="str">
        <f ca="1">" "
&amp;AF839
&amp;IF(AND(OR(K839=5,K839=6),MOD(INT(J839/1000),10)=1)," A2","")
&amp;IF(AND(NOT(I839),J839=109,OFFSET(program!$B$2,0,disasm!$A839+1)&gt;0,NOT(ISNUMBER(FIND(" A1 "," "&amp;AF839&amp;" "))))," AUTOLABEL","")
&amp;" "</f>
        <v xml:space="preserve"> DATA A1 </v>
      </c>
      <c r="AC839" s="17" t="s">
        <v>158</v>
      </c>
      <c r="AF839" s="12" t="s">
        <v>32</v>
      </c>
    </row>
    <row r="840" spans="1:32" x14ac:dyDescent="0.2">
      <c r="A840" s="1">
        <f t="shared" ca="1" si="274"/>
        <v>3975</v>
      </c>
      <c r="B840" s="2" t="str">
        <f t="shared" ca="1" si="275"/>
        <v>room13.east</v>
      </c>
      <c r="C840" s="3" t="str">
        <f ca="1">_xlfn.TEXTJOIN(" ",FALSE,OFFSET(program!$B$2,0,A840,1,M840))</f>
        <v>0</v>
      </c>
      <c r="D840" s="4" t="str">
        <f ca="1">IF($H840="data",".dat "&amp;Y840,
IF($H840="str",".str "&amp;_xlfn.TEXTJOIN(" ",FALSE,OFFSET(program!$B$2,0,A840+1,1,M840-1)),
IF(O840&lt;&gt;0,"LD"&amp;O840&amp;"  "&amp;CHOOSE(O840,Y840,Z840)&amp;", "&amp;AA840,
$L840&amp;" "&amp;_xlfn.TEXTJOIN(", ",TRUE,$Y840:$AA840)
)))</f>
        <v>.dat start</v>
      </c>
      <c r="E840" s="19" t="b">
        <f t="shared" ca="1" si="276"/>
        <v>1</v>
      </c>
      <c r="F840" s="5" t="str">
        <f t="shared" ca="1" si="277"/>
        <v>room13</v>
      </c>
      <c r="G840" s="5">
        <f t="shared" ca="1" si="278"/>
        <v>3971</v>
      </c>
      <c r="H840" s="5" t="str">
        <f t="shared" si="279"/>
        <v>data</v>
      </c>
      <c r="I840" s="13" t="b">
        <f t="shared" si="280"/>
        <v>1</v>
      </c>
      <c r="J840" s="6">
        <f ca="1">OFFSET(program!$B$2,0,disasm!A840)</f>
        <v>0</v>
      </c>
      <c r="K840" s="7">
        <f t="shared" ca="1" si="281"/>
        <v>0</v>
      </c>
      <c r="L840" s="7" t="e">
        <f t="shared" ca="1" si="282"/>
        <v>#VALUE!</v>
      </c>
      <c r="M840" s="7">
        <f t="shared" si="283"/>
        <v>1</v>
      </c>
      <c r="N840" s="7">
        <f t="shared" si="284"/>
        <v>1</v>
      </c>
      <c r="O840" s="7">
        <f t="shared" si="285"/>
        <v>0</v>
      </c>
      <c r="P840" s="8">
        <f t="shared" si="286"/>
        <v>1</v>
      </c>
      <c r="Q840" s="8" t="str">
        <f t="shared" si="287"/>
        <v/>
      </c>
      <c r="R840" s="8" t="str">
        <f t="shared" si="288"/>
        <v/>
      </c>
      <c r="S840" s="8" t="str">
        <f t="shared" ca="1" si="289"/>
        <v>addr</v>
      </c>
      <c r="T840" s="8" t="str">
        <f t="shared" si="290"/>
        <v/>
      </c>
      <c r="U840" s="8" t="str">
        <f t="shared" si="291"/>
        <v/>
      </c>
      <c r="V840" s="7">
        <f ca="1">IF(P840="","",OFFSET(program!$B$2,0,disasm!$A840+COLUMN()-COLUMN($V840)+IF($I840,0,1)))</f>
        <v>0</v>
      </c>
      <c r="W840" s="7" t="str">
        <f ca="1">IF(Q840="","",OFFSET(program!$B$2,0,disasm!$A840+COLUMN()-COLUMN($V840)+IF($I840,0,1)))</f>
        <v/>
      </c>
      <c r="X840" s="7" t="str">
        <f ca="1">IF(R840="","",OFFSET(program!$B$2,0,disasm!$A840+COLUMN()-COLUMN($V840)+IF($I840,0,1)))</f>
        <v/>
      </c>
      <c r="Y840" s="3" t="str">
        <f t="shared" ca="1" si="292"/>
        <v>start</v>
      </c>
      <c r="Z840" s="3" t="str">
        <f t="shared" si="293"/>
        <v/>
      </c>
      <c r="AA840" s="3" t="str">
        <f t="shared" si="294"/>
        <v/>
      </c>
      <c r="AB840" s="3" t="str">
        <f ca="1">" "
&amp;AF840
&amp;IF(AND(OR(K840=5,K840=6),MOD(INT(J840/1000),10)=1)," A2","")
&amp;IF(AND(NOT(I840),J840=109,OFFSET(program!$B$2,0,disasm!$A840+1)&gt;0,NOT(ISNUMBER(FIND(" A1 "," "&amp;AF840&amp;" "))))," AUTOLABEL","")
&amp;" "</f>
        <v xml:space="preserve"> DATA A1 </v>
      </c>
      <c r="AC840" s="17" t="s">
        <v>156</v>
      </c>
      <c r="AF840" s="12" t="s">
        <v>32</v>
      </c>
    </row>
    <row r="841" spans="1:32" x14ac:dyDescent="0.2">
      <c r="A841" s="1">
        <f t="shared" ca="1" si="274"/>
        <v>3976</v>
      </c>
      <c r="B841" s="2" t="str">
        <f t="shared" ca="1" si="275"/>
        <v>room13.south</v>
      </c>
      <c r="C841" s="3" t="str">
        <f ca="1">_xlfn.TEXTJOIN(" ",FALSE,OFFSET(program!$B$2,0,A841,1,M841))</f>
        <v>0</v>
      </c>
      <c r="D841" s="4" t="str">
        <f ca="1">IF($H841="data",".dat "&amp;Y841,
IF($H841="str",".str "&amp;_xlfn.TEXTJOIN(" ",FALSE,OFFSET(program!$B$2,0,A841+1,1,M841-1)),
IF(O841&lt;&gt;0,"LD"&amp;O841&amp;"  "&amp;CHOOSE(O841,Y841,Z841)&amp;", "&amp;AA841,
$L841&amp;" "&amp;_xlfn.TEXTJOIN(", ",TRUE,$Y841:$AA841)
)))</f>
        <v>.dat start</v>
      </c>
      <c r="E841" s="19" t="b">
        <f t="shared" ca="1" si="276"/>
        <v>1</v>
      </c>
      <c r="F841" s="5" t="str">
        <f t="shared" ca="1" si="277"/>
        <v>room13</v>
      </c>
      <c r="G841" s="5">
        <f t="shared" ca="1" si="278"/>
        <v>3971</v>
      </c>
      <c r="H841" s="5" t="str">
        <f t="shared" si="279"/>
        <v>data</v>
      </c>
      <c r="I841" s="13" t="b">
        <f t="shared" si="280"/>
        <v>1</v>
      </c>
      <c r="J841" s="6">
        <f ca="1">OFFSET(program!$B$2,0,disasm!A841)</f>
        <v>0</v>
      </c>
      <c r="K841" s="7">
        <f t="shared" ca="1" si="281"/>
        <v>0</v>
      </c>
      <c r="L841" s="7" t="e">
        <f t="shared" ca="1" si="282"/>
        <v>#VALUE!</v>
      </c>
      <c r="M841" s="7">
        <f t="shared" si="283"/>
        <v>1</v>
      </c>
      <c r="N841" s="7">
        <f t="shared" si="284"/>
        <v>1</v>
      </c>
      <c r="O841" s="7">
        <f t="shared" si="285"/>
        <v>0</v>
      </c>
      <c r="P841" s="8">
        <f t="shared" si="286"/>
        <v>1</v>
      </c>
      <c r="Q841" s="8" t="str">
        <f t="shared" si="287"/>
        <v/>
      </c>
      <c r="R841" s="8" t="str">
        <f t="shared" si="288"/>
        <v/>
      </c>
      <c r="S841" s="8" t="str">
        <f t="shared" ca="1" si="289"/>
        <v>addr</v>
      </c>
      <c r="T841" s="8" t="str">
        <f t="shared" si="290"/>
        <v/>
      </c>
      <c r="U841" s="8" t="str">
        <f t="shared" si="291"/>
        <v/>
      </c>
      <c r="V841" s="7">
        <f ca="1">IF(P841="","",OFFSET(program!$B$2,0,disasm!$A841+COLUMN()-COLUMN($V841)+IF($I841,0,1)))</f>
        <v>0</v>
      </c>
      <c r="W841" s="7" t="str">
        <f ca="1">IF(Q841="","",OFFSET(program!$B$2,0,disasm!$A841+COLUMN()-COLUMN($V841)+IF($I841,0,1)))</f>
        <v/>
      </c>
      <c r="X841" s="7" t="str">
        <f ca="1">IF(R841="","",OFFSET(program!$B$2,0,disasm!$A841+COLUMN()-COLUMN($V841)+IF($I841,0,1)))</f>
        <v/>
      </c>
      <c r="Y841" s="3" t="str">
        <f t="shared" ca="1" si="292"/>
        <v>start</v>
      </c>
      <c r="Z841" s="3" t="str">
        <f t="shared" si="293"/>
        <v/>
      </c>
      <c r="AA841" s="3" t="str">
        <f t="shared" si="294"/>
        <v/>
      </c>
      <c r="AB841" s="3" t="str">
        <f ca="1">" "
&amp;AF841
&amp;IF(AND(OR(K841=5,K841=6),MOD(INT(J841/1000),10)=1)," A2","")
&amp;IF(AND(NOT(I841),J841=109,OFFSET(program!$B$2,0,disasm!$A841+1)&gt;0,NOT(ISNUMBER(FIND(" A1 "," "&amp;AF841&amp;" "))))," AUTOLABEL","")
&amp;" "</f>
        <v xml:space="preserve"> DATA A1 </v>
      </c>
      <c r="AC841" s="17" t="s">
        <v>159</v>
      </c>
      <c r="AF841" s="12" t="s">
        <v>32</v>
      </c>
    </row>
    <row r="842" spans="1:32" x14ac:dyDescent="0.2">
      <c r="A842" s="1">
        <f t="shared" ca="1" si="274"/>
        <v>3977</v>
      </c>
      <c r="B842" s="2" t="str">
        <f t="shared" ca="1" si="275"/>
        <v>room13.west</v>
      </c>
      <c r="C842" s="3" t="str">
        <f ca="1">_xlfn.TEXTJOIN(" ",FALSE,OFFSET(program!$B$2,0,A842,1,M842))</f>
        <v>3632</v>
      </c>
      <c r="D842" s="4" t="str">
        <f ca="1">IF($H842="data",".dat "&amp;Y842,
IF($H842="str",".str "&amp;_xlfn.TEXTJOIN(" ",FALSE,OFFSET(program!$B$2,0,A842+1,1,M842-1)),
IF(O842&lt;&gt;0,"LD"&amp;O842&amp;"  "&amp;CHOOSE(O842,Y842,Z842)&amp;", "&amp;AA842,
$L842&amp;" "&amp;_xlfn.TEXTJOIN(", ",TRUE,$Y842:$AA842)
)))</f>
        <v>.dat room8.pname</v>
      </c>
      <c r="E842" s="19" t="b">
        <f t="shared" ca="1" si="276"/>
        <v>1</v>
      </c>
      <c r="F842" s="5" t="str">
        <f t="shared" ca="1" si="277"/>
        <v>room13</v>
      </c>
      <c r="G842" s="5">
        <f t="shared" ca="1" si="278"/>
        <v>3971</v>
      </c>
      <c r="H842" s="5" t="str">
        <f t="shared" si="279"/>
        <v>data</v>
      </c>
      <c r="I842" s="13" t="b">
        <f t="shared" si="280"/>
        <v>1</v>
      </c>
      <c r="J842" s="6">
        <f ca="1">OFFSET(program!$B$2,0,disasm!A842)</f>
        <v>3632</v>
      </c>
      <c r="K842" s="7">
        <f t="shared" ca="1" si="281"/>
        <v>32</v>
      </c>
      <c r="L842" s="7" t="e">
        <f t="shared" ca="1" si="282"/>
        <v>#VALUE!</v>
      </c>
      <c r="M842" s="7">
        <f t="shared" si="283"/>
        <v>1</v>
      </c>
      <c r="N842" s="7">
        <f t="shared" si="284"/>
        <v>1</v>
      </c>
      <c r="O842" s="7">
        <f t="shared" si="285"/>
        <v>0</v>
      </c>
      <c r="P842" s="8">
        <f t="shared" si="286"/>
        <v>1</v>
      </c>
      <c r="Q842" s="8" t="str">
        <f t="shared" si="287"/>
        <v/>
      </c>
      <c r="R842" s="8" t="str">
        <f t="shared" si="288"/>
        <v/>
      </c>
      <c r="S842" s="8" t="str">
        <f t="shared" ca="1" si="289"/>
        <v>addr</v>
      </c>
      <c r="T842" s="8" t="str">
        <f t="shared" si="290"/>
        <v/>
      </c>
      <c r="U842" s="8" t="str">
        <f t="shared" si="291"/>
        <v/>
      </c>
      <c r="V842" s="7">
        <f ca="1">IF(P842="","",OFFSET(program!$B$2,0,disasm!$A842+COLUMN()-COLUMN($V842)+IF($I842,0,1)))</f>
        <v>3632</v>
      </c>
      <c r="W842" s="7" t="str">
        <f ca="1">IF(Q842="","",OFFSET(program!$B$2,0,disasm!$A842+COLUMN()-COLUMN($V842)+IF($I842,0,1)))</f>
        <v/>
      </c>
      <c r="X842" s="7" t="str">
        <f ca="1">IF(R842="","",OFFSET(program!$B$2,0,disasm!$A842+COLUMN()-COLUMN($V842)+IF($I842,0,1)))</f>
        <v/>
      </c>
      <c r="Y842" s="3" t="str">
        <f t="shared" ca="1" si="292"/>
        <v>room8.pname</v>
      </c>
      <c r="Z842" s="3" t="str">
        <f t="shared" si="293"/>
        <v/>
      </c>
      <c r="AA842" s="3" t="str">
        <f t="shared" si="294"/>
        <v/>
      </c>
      <c r="AB842" s="3" t="str">
        <f ca="1">" "
&amp;AF842
&amp;IF(AND(OR(K842=5,K842=6),MOD(INT(J842/1000),10)=1)," A2","")
&amp;IF(AND(NOT(I842),J842=109,OFFSET(program!$B$2,0,disasm!$A842+1)&gt;0,NOT(ISNUMBER(FIND(" A1 "," "&amp;AF842&amp;" "))))," AUTOLABEL","")
&amp;" "</f>
        <v xml:space="preserve"> DATA A1 </v>
      </c>
      <c r="AC842" s="17" t="s">
        <v>161</v>
      </c>
      <c r="AF842" s="12" t="s">
        <v>32</v>
      </c>
    </row>
    <row r="843" spans="1:32" x14ac:dyDescent="0.2">
      <c r="A843" s="1">
        <f t="shared" ca="1" si="274"/>
        <v>3978</v>
      </c>
      <c r="B843" s="2" t="str">
        <f t="shared" ca="1" si="275"/>
        <v>room13.name</v>
      </c>
      <c r="C843" s="3" t="str">
        <f ca="1">_xlfn.TEXTJOIN(" ",FALSE,OFFSET(program!$B$2,0,A843,1,M843))</f>
        <v>10 68 86 106 92 89 82 100 88 93 91</v>
      </c>
      <c r="D843" s="4" t="str">
        <f ca="1">IF($H843="data",".dat "&amp;Y843,
IF($H843="str",".str "&amp;_xlfn.TEXTJOIN(" ",FALSE,OFFSET(program!$B$2,0,A843+1,1,M843-1)),
IF(O843&lt;&gt;0,"LD"&amp;O843&amp;"  "&amp;CHOOSE(O843,Y843,Z843)&amp;", "&amp;AA843,
$L843&amp;" "&amp;_xlfn.TEXTJOIN(", ",TRUE,$Y843:$AA843)
)))</f>
        <v>.str 68 86 106 92 89 82 100 88 93 91</v>
      </c>
      <c r="E843" s="19" t="b">
        <f t="shared" ca="1" si="276"/>
        <v>1</v>
      </c>
      <c r="F843" s="5" t="str">
        <f t="shared" ca="1" si="277"/>
        <v>room13</v>
      </c>
      <c r="G843" s="5">
        <f t="shared" ca="1" si="278"/>
        <v>3971</v>
      </c>
      <c r="H843" s="5" t="str">
        <f t="shared" si="279"/>
        <v>str</v>
      </c>
      <c r="I843" s="13" t="b">
        <f t="shared" si="280"/>
        <v>1</v>
      </c>
      <c r="J843" s="6">
        <f ca="1">OFFSET(program!$B$2,0,disasm!A843)</f>
        <v>10</v>
      </c>
      <c r="K843" s="7">
        <f t="shared" ca="1" si="281"/>
        <v>10</v>
      </c>
      <c r="L843" s="7" t="e">
        <f t="shared" ca="1" si="282"/>
        <v>#VALUE!</v>
      </c>
      <c r="M843" s="7">
        <f t="shared" ca="1" si="283"/>
        <v>11</v>
      </c>
      <c r="N843" s="7">
        <f t="shared" si="284"/>
        <v>1</v>
      </c>
      <c r="O843" s="7">
        <f t="shared" si="285"/>
        <v>0</v>
      </c>
      <c r="P843" s="8">
        <f t="shared" si="286"/>
        <v>1</v>
      </c>
      <c r="Q843" s="8" t="str">
        <f t="shared" si="287"/>
        <v/>
      </c>
      <c r="R843" s="8" t="str">
        <f t="shared" si="288"/>
        <v/>
      </c>
      <c r="S843" s="8" t="str">
        <f t="shared" ca="1" si="289"/>
        <v>num</v>
      </c>
      <c r="T843" s="8" t="str">
        <f t="shared" si="290"/>
        <v/>
      </c>
      <c r="U843" s="8" t="str">
        <f t="shared" si="291"/>
        <v/>
      </c>
      <c r="V843" s="7">
        <f ca="1">IF(P843="","",OFFSET(program!$B$2,0,disasm!$A843+COLUMN()-COLUMN($V843)+IF($I843,0,1)))</f>
        <v>10</v>
      </c>
      <c r="W843" s="7" t="str">
        <f ca="1">IF(Q843="","",OFFSET(program!$B$2,0,disasm!$A843+COLUMN()-COLUMN($V843)+IF($I843,0,1)))</f>
        <v/>
      </c>
      <c r="X843" s="7" t="str">
        <f ca="1">IF(R843="","",OFFSET(program!$B$2,0,disasm!$A843+COLUMN()-COLUMN($V843)+IF($I843,0,1)))</f>
        <v/>
      </c>
      <c r="Y843" s="3" t="str">
        <f t="shared" ca="1" si="292"/>
        <v>10</v>
      </c>
      <c r="Z843" s="3" t="str">
        <f t="shared" si="293"/>
        <v/>
      </c>
      <c r="AA843" s="3" t="str">
        <f t="shared" si="294"/>
        <v/>
      </c>
      <c r="AB843" s="3" t="str">
        <f ca="1">" "
&amp;AF843
&amp;IF(AND(OR(K843=5,K843=6),MOD(INT(J843/1000),10)=1)," A2","")
&amp;IF(AND(NOT(I843),J843=109,OFFSET(program!$B$2,0,disasm!$A843+1)&gt;0,NOT(ISNUMBER(FIND(" A1 "," "&amp;AF843&amp;" "))))," AUTOLABEL","")
&amp;" "</f>
        <v xml:space="preserve"> STR </v>
      </c>
      <c r="AC843" s="17" t="s">
        <v>62</v>
      </c>
      <c r="AD843" s="17" t="s">
        <v>139</v>
      </c>
      <c r="AF843" s="12" t="s">
        <v>30</v>
      </c>
    </row>
    <row r="844" spans="1:32" x14ac:dyDescent="0.2">
      <c r="A844" s="1">
        <f t="shared" ca="1" si="274"/>
        <v>3989</v>
      </c>
      <c r="B844" s="2" t="str">
        <f t="shared" ca="1" si="275"/>
        <v>room13.desc</v>
      </c>
      <c r="C844" s="3" t="str">
        <f ca="1">_xlfn.TEXTJOIN(" ",FALSE,OFFSET(program!$B$2,0,A844,1,M844))</f>
        <v>77 6 38 18 36 36 33 -25 -52 -2 30 27 9 21 10 10 8 -47 -62 -15 12 4 -1 16 1 -69 13 14 8 7 2 14 -76 0 -9 -14 3 4 0 -14 -7 -16 -8 -3 -5 -89 -20 -9 -13 -16 -94 -25 -23 -27 -14 -10 -100 -18 -18 -38 -22 -22 -106 -23 -29 -109 -28 -42 -45 -48 -38 -42 -50 -35 -53 -35 -51 -107</v>
      </c>
      <c r="D844" s="4" t="str">
        <f ca="1">IF($H844="data",".dat "&amp;Y844,
IF($H844="str",".str "&amp;_xlfn.TEXTJOIN(" ",FALSE,OFFSET(program!$B$2,0,A844+1,1,M844-1)),
IF(O844&lt;&gt;0,"LD"&amp;O844&amp;"  "&amp;CHOOSE(O844,Y844,Z844)&amp;", "&amp;AA844,
$L844&amp;" "&amp;_xlfn.TEXTJOIN(", ",TRUE,$Y844:$AA844)
)))</f>
        <v>.str 6 38 18 36 36 33 -25 -52 -2 30 27 9 21 10 10 8 -47 -62 -15 12 4 -1 16 1 -69 13 14 8 7 2 14 -76 0 -9 -14 3 4 0 -14 -7 -16 -8 -3 -5 -89 -20 -9 -13 -16 -94 -25 -23 -27 -14 -10 -100 -18 -18 -38 -22 -22 -106 -23 -29 -109 -28 -42 -45 -48 -38 -42 -50 -35 -53 -35 -51 -107</v>
      </c>
      <c r="E844" s="19" t="b">
        <f t="shared" ca="1" si="276"/>
        <v>1</v>
      </c>
      <c r="F844" s="5" t="str">
        <f t="shared" ca="1" si="277"/>
        <v>room13</v>
      </c>
      <c r="G844" s="5">
        <f t="shared" ca="1" si="278"/>
        <v>3971</v>
      </c>
      <c r="H844" s="5" t="str">
        <f t="shared" si="279"/>
        <v>str</v>
      </c>
      <c r="I844" s="13" t="b">
        <f t="shared" si="280"/>
        <v>1</v>
      </c>
      <c r="J844" s="6">
        <f ca="1">OFFSET(program!$B$2,0,disasm!A844)</f>
        <v>77</v>
      </c>
      <c r="K844" s="7">
        <f t="shared" ca="1" si="281"/>
        <v>77</v>
      </c>
      <c r="L844" s="7" t="e">
        <f t="shared" ca="1" si="282"/>
        <v>#VALUE!</v>
      </c>
      <c r="M844" s="7">
        <f t="shared" ca="1" si="283"/>
        <v>78</v>
      </c>
      <c r="N844" s="7">
        <f t="shared" si="284"/>
        <v>1</v>
      </c>
      <c r="O844" s="7">
        <f t="shared" si="285"/>
        <v>0</v>
      </c>
      <c r="P844" s="8">
        <f t="shared" si="286"/>
        <v>1</v>
      </c>
      <c r="Q844" s="8" t="str">
        <f t="shared" si="287"/>
        <v/>
      </c>
      <c r="R844" s="8" t="str">
        <f t="shared" si="288"/>
        <v/>
      </c>
      <c r="S844" s="8" t="str">
        <f t="shared" ca="1" si="289"/>
        <v>num</v>
      </c>
      <c r="T844" s="8" t="str">
        <f t="shared" si="290"/>
        <v/>
      </c>
      <c r="U844" s="8" t="str">
        <f t="shared" si="291"/>
        <v/>
      </c>
      <c r="V844" s="7">
        <f ca="1">IF(P844="","",OFFSET(program!$B$2,0,disasm!$A844+COLUMN()-COLUMN($V844)+IF($I844,0,1)))</f>
        <v>77</v>
      </c>
      <c r="W844" s="7" t="str">
        <f ca="1">IF(Q844="","",OFFSET(program!$B$2,0,disasm!$A844+COLUMN()-COLUMN($V844)+IF($I844,0,1)))</f>
        <v/>
      </c>
      <c r="X844" s="7" t="str">
        <f ca="1">IF(R844="","",OFFSET(program!$B$2,0,disasm!$A844+COLUMN()-COLUMN($V844)+IF($I844,0,1)))</f>
        <v/>
      </c>
      <c r="Y844" s="3" t="str">
        <f t="shared" ca="1" si="292"/>
        <v>77</v>
      </c>
      <c r="Z844" s="3" t="str">
        <f t="shared" si="293"/>
        <v/>
      </c>
      <c r="AA844" s="3" t="str">
        <f t="shared" si="294"/>
        <v/>
      </c>
      <c r="AB844" s="3" t="str">
        <f ca="1">" "
&amp;AF844
&amp;IF(AND(OR(K844=5,K844=6),MOD(INT(J844/1000),10)=1)," A2","")
&amp;IF(AND(NOT(I844),J844=109,OFFSET(program!$B$2,0,disasm!$A844+1)&gt;0,NOT(ISNUMBER(FIND(" A1 "," "&amp;AF844&amp;" "))))," AUTOLABEL","")
&amp;" "</f>
        <v xml:space="preserve"> STR </v>
      </c>
      <c r="AC844" s="17" t="s">
        <v>63</v>
      </c>
      <c r="AD844" s="17" t="s">
        <v>140</v>
      </c>
      <c r="AF844" s="15" t="s">
        <v>30</v>
      </c>
    </row>
    <row r="845" spans="1:32" x14ac:dyDescent="0.2">
      <c r="A845" s="1">
        <f t="shared" ca="1" si="274"/>
        <v>4067</v>
      </c>
      <c r="B845" s="2" t="str">
        <f t="shared" si="275"/>
        <v>room14.pname</v>
      </c>
      <c r="C845" s="3" t="str">
        <f ca="1">_xlfn.TEXTJOIN(" ",FALSE,OFFSET(program!$B$2,0,A845,1,M845))</f>
        <v>4074</v>
      </c>
      <c r="D845" s="4" t="str">
        <f ca="1">IF($H845="data",".dat "&amp;Y845,
IF($H845="str",".str "&amp;_xlfn.TEXTJOIN(" ",FALSE,OFFSET(program!$B$2,0,A845+1,1,M845-1)),
IF(O845&lt;&gt;0,"LD"&amp;O845&amp;"  "&amp;CHOOSE(O845,Y845,Z845)&amp;", "&amp;AA845,
$L845&amp;" "&amp;_xlfn.TEXTJOIN(", ",TRUE,$Y845:$AA845)
)))</f>
        <v>.dat room14.name</v>
      </c>
      <c r="E845" s="19" t="b">
        <f t="shared" ca="1" si="276"/>
        <v>0</v>
      </c>
      <c r="F845" s="5" t="str">
        <f t="shared" si="277"/>
        <v>room14</v>
      </c>
      <c r="G845" s="5">
        <f t="shared" ca="1" si="278"/>
        <v>4067</v>
      </c>
      <c r="H845" s="5" t="str">
        <f t="shared" si="279"/>
        <v>data</v>
      </c>
      <c r="I845" s="13" t="b">
        <f t="shared" si="280"/>
        <v>1</v>
      </c>
      <c r="J845" s="6">
        <f ca="1">OFFSET(program!$B$2,0,disasm!A845)</f>
        <v>4074</v>
      </c>
      <c r="K845" s="7">
        <f t="shared" ca="1" si="281"/>
        <v>74</v>
      </c>
      <c r="L845" s="7" t="e">
        <f t="shared" ca="1" si="282"/>
        <v>#VALUE!</v>
      </c>
      <c r="M845" s="7">
        <f t="shared" si="283"/>
        <v>1</v>
      </c>
      <c r="N845" s="7">
        <f t="shared" si="284"/>
        <v>1</v>
      </c>
      <c r="O845" s="7">
        <f t="shared" si="285"/>
        <v>0</v>
      </c>
      <c r="P845" s="8">
        <f t="shared" si="286"/>
        <v>1</v>
      </c>
      <c r="Q845" s="8" t="str">
        <f t="shared" si="287"/>
        <v/>
      </c>
      <c r="R845" s="8" t="str">
        <f t="shared" si="288"/>
        <v/>
      </c>
      <c r="S845" s="8" t="str">
        <f t="shared" ca="1" si="289"/>
        <v>addr</v>
      </c>
      <c r="T845" s="8" t="str">
        <f t="shared" si="290"/>
        <v/>
      </c>
      <c r="U845" s="8" t="str">
        <f t="shared" si="291"/>
        <v/>
      </c>
      <c r="V845" s="7">
        <f ca="1">IF(P845="","",OFFSET(program!$B$2,0,disasm!$A845+COLUMN()-COLUMN($V845)+IF($I845,0,1)))</f>
        <v>4074</v>
      </c>
      <c r="W845" s="7" t="str">
        <f ca="1">IF(Q845="","",OFFSET(program!$B$2,0,disasm!$A845+COLUMN()-COLUMN($V845)+IF($I845,0,1)))</f>
        <v/>
      </c>
      <c r="X845" s="7" t="str">
        <f ca="1">IF(R845="","",OFFSET(program!$B$2,0,disasm!$A845+COLUMN()-COLUMN($V845)+IF($I845,0,1)))</f>
        <v/>
      </c>
      <c r="Y845" s="3" t="str">
        <f t="shared" ca="1" si="292"/>
        <v>room14.name</v>
      </c>
      <c r="Z845" s="3" t="str">
        <f t="shared" si="293"/>
        <v/>
      </c>
      <c r="AA845" s="3" t="str">
        <f t="shared" si="294"/>
        <v/>
      </c>
      <c r="AB845" s="3" t="str">
        <f ca="1">" "
&amp;AF845
&amp;IF(AND(OR(K845=5,K845=6),MOD(INT(J845/1000),10)=1)," A2","")
&amp;IF(AND(NOT(I845),J845=109,OFFSET(program!$B$2,0,disasm!$A845+1)&gt;0,NOT(ISNUMBER(FIND(" A1 "," "&amp;AF845&amp;" "))))," AUTOLABEL","")
&amp;" "</f>
        <v xml:space="preserve"> DATA A1 </v>
      </c>
      <c r="AC845" s="17" t="s">
        <v>59</v>
      </c>
      <c r="AE845" s="12" t="s">
        <v>76</v>
      </c>
      <c r="AF845" s="12" t="s">
        <v>32</v>
      </c>
    </row>
    <row r="846" spans="1:32" x14ac:dyDescent="0.2">
      <c r="A846" s="1">
        <f t="shared" ca="1" si="274"/>
        <v>4068</v>
      </c>
      <c r="B846" s="2" t="str">
        <f t="shared" ca="1" si="275"/>
        <v>room14.pdesc</v>
      </c>
      <c r="C846" s="3" t="str">
        <f ca="1">_xlfn.TEXTJOIN(" ",FALSE,OFFSET(program!$B$2,0,A846,1,M846))</f>
        <v>4083</v>
      </c>
      <c r="D846" s="4" t="str">
        <f ca="1">IF($H846="data",".dat "&amp;Y846,
IF($H846="str",".str "&amp;_xlfn.TEXTJOIN(" ",FALSE,OFFSET(program!$B$2,0,A846+1,1,M846-1)),
IF(O846&lt;&gt;0,"LD"&amp;O846&amp;"  "&amp;CHOOSE(O846,Y846,Z846)&amp;", "&amp;AA846,
$L846&amp;" "&amp;_xlfn.TEXTJOIN(", ",TRUE,$Y846:$AA846)
)))</f>
        <v>.dat room14.desc</v>
      </c>
      <c r="E846" s="19" t="b">
        <f t="shared" ca="1" si="276"/>
        <v>0</v>
      </c>
      <c r="F846" s="5" t="str">
        <f t="shared" ca="1" si="277"/>
        <v>room14</v>
      </c>
      <c r="G846" s="5">
        <f t="shared" ca="1" si="278"/>
        <v>4067</v>
      </c>
      <c r="H846" s="5" t="str">
        <f t="shared" si="279"/>
        <v>data</v>
      </c>
      <c r="I846" s="13" t="b">
        <f t="shared" si="280"/>
        <v>1</v>
      </c>
      <c r="J846" s="6">
        <f ca="1">OFFSET(program!$B$2,0,disasm!A846)</f>
        <v>4083</v>
      </c>
      <c r="K846" s="7">
        <f t="shared" ca="1" si="281"/>
        <v>83</v>
      </c>
      <c r="L846" s="7" t="e">
        <f t="shared" ca="1" si="282"/>
        <v>#VALUE!</v>
      </c>
      <c r="M846" s="7">
        <f t="shared" si="283"/>
        <v>1</v>
      </c>
      <c r="N846" s="7">
        <f t="shared" si="284"/>
        <v>1</v>
      </c>
      <c r="O846" s="7">
        <f t="shared" si="285"/>
        <v>0</v>
      </c>
      <c r="P846" s="8">
        <f t="shared" si="286"/>
        <v>1</v>
      </c>
      <c r="Q846" s="8" t="str">
        <f t="shared" si="287"/>
        <v/>
      </c>
      <c r="R846" s="8" t="str">
        <f t="shared" si="288"/>
        <v/>
      </c>
      <c r="S846" s="8" t="str">
        <f t="shared" ca="1" si="289"/>
        <v>addr</v>
      </c>
      <c r="T846" s="8" t="str">
        <f t="shared" si="290"/>
        <v/>
      </c>
      <c r="U846" s="8" t="str">
        <f t="shared" si="291"/>
        <v/>
      </c>
      <c r="V846" s="7">
        <f ca="1">IF(P846="","",OFFSET(program!$B$2,0,disasm!$A846+COLUMN()-COLUMN($V846)+IF($I846,0,1)))</f>
        <v>4083</v>
      </c>
      <c r="W846" s="7" t="str">
        <f ca="1">IF(Q846="","",OFFSET(program!$B$2,0,disasm!$A846+COLUMN()-COLUMN($V846)+IF($I846,0,1)))</f>
        <v/>
      </c>
      <c r="X846" s="7" t="str">
        <f ca="1">IF(R846="","",OFFSET(program!$B$2,0,disasm!$A846+COLUMN()-COLUMN($V846)+IF($I846,0,1)))</f>
        <v/>
      </c>
      <c r="Y846" s="3" t="str">
        <f t="shared" ca="1" si="292"/>
        <v>room14.desc</v>
      </c>
      <c r="Z846" s="3" t="str">
        <f t="shared" si="293"/>
        <v/>
      </c>
      <c r="AA846" s="3" t="str">
        <f t="shared" si="294"/>
        <v/>
      </c>
      <c r="AB846" s="3" t="str">
        <f ca="1">" "
&amp;AF846
&amp;IF(AND(OR(K846=5,K846=6),MOD(INT(J846/1000),10)=1)," A2","")
&amp;IF(AND(NOT(I846),J846=109,OFFSET(program!$B$2,0,disasm!$A846+1)&gt;0,NOT(ISNUMBER(FIND(" A1 "," "&amp;AF846&amp;" "))))," AUTOLABEL","")
&amp;" "</f>
        <v xml:space="preserve"> DATA A1 </v>
      </c>
      <c r="AC846" s="17" t="s">
        <v>60</v>
      </c>
      <c r="AF846" s="12" t="s">
        <v>32</v>
      </c>
    </row>
    <row r="847" spans="1:32" x14ac:dyDescent="0.2">
      <c r="A847" s="1">
        <f t="shared" ca="1" si="274"/>
        <v>4069</v>
      </c>
      <c r="B847" s="2" t="str">
        <f t="shared" ca="1" si="275"/>
        <v>room14.func</v>
      </c>
      <c r="C847" s="3" t="str">
        <f ca="1">_xlfn.TEXTJOIN(" ",FALSE,OFFSET(program!$B$2,0,A847,1,M847))</f>
        <v>0</v>
      </c>
      <c r="D847" s="4" t="str">
        <f ca="1">IF($H847="data",".dat "&amp;Y847,
IF($H847="str",".str "&amp;_xlfn.TEXTJOIN(" ",FALSE,OFFSET(program!$B$2,0,A847+1,1,M847-1)),
IF(O847&lt;&gt;0,"LD"&amp;O847&amp;"  "&amp;CHOOSE(O847,Y847,Z847)&amp;", "&amp;AA847,
$L847&amp;" "&amp;_xlfn.TEXTJOIN(", ",TRUE,$Y847:$AA847)
)))</f>
        <v>.dat start</v>
      </c>
      <c r="E847" s="19" t="b">
        <f t="shared" ca="1" si="276"/>
        <v>0</v>
      </c>
      <c r="F847" s="5" t="str">
        <f t="shared" ca="1" si="277"/>
        <v>room14</v>
      </c>
      <c r="G847" s="5">
        <f t="shared" ca="1" si="278"/>
        <v>4067</v>
      </c>
      <c r="H847" s="5" t="str">
        <f t="shared" si="279"/>
        <v>data</v>
      </c>
      <c r="I847" s="13" t="b">
        <f t="shared" si="280"/>
        <v>1</v>
      </c>
      <c r="J847" s="6">
        <f ca="1">OFFSET(program!$B$2,0,disasm!A847)</f>
        <v>0</v>
      </c>
      <c r="K847" s="7">
        <f t="shared" ca="1" si="281"/>
        <v>0</v>
      </c>
      <c r="L847" s="7" t="e">
        <f t="shared" ca="1" si="282"/>
        <v>#VALUE!</v>
      </c>
      <c r="M847" s="7">
        <f t="shared" si="283"/>
        <v>1</v>
      </c>
      <c r="N847" s="7">
        <f t="shared" si="284"/>
        <v>1</v>
      </c>
      <c r="O847" s="7">
        <f t="shared" si="285"/>
        <v>0</v>
      </c>
      <c r="P847" s="8">
        <f t="shared" si="286"/>
        <v>1</v>
      </c>
      <c r="Q847" s="8" t="str">
        <f t="shared" si="287"/>
        <v/>
      </c>
      <c r="R847" s="8" t="str">
        <f t="shared" si="288"/>
        <v/>
      </c>
      <c r="S847" s="8" t="str">
        <f t="shared" ca="1" si="289"/>
        <v>addr</v>
      </c>
      <c r="T847" s="8" t="str">
        <f t="shared" si="290"/>
        <v/>
      </c>
      <c r="U847" s="8" t="str">
        <f t="shared" si="291"/>
        <v/>
      </c>
      <c r="V847" s="7">
        <f ca="1">IF(P847="","",OFFSET(program!$B$2,0,disasm!$A847+COLUMN()-COLUMN($V847)+IF($I847,0,1)))</f>
        <v>0</v>
      </c>
      <c r="W847" s="7" t="str">
        <f ca="1">IF(Q847="","",OFFSET(program!$B$2,0,disasm!$A847+COLUMN()-COLUMN($V847)+IF($I847,0,1)))</f>
        <v/>
      </c>
      <c r="X847" s="7" t="str">
        <f ca="1">IF(R847="","",OFFSET(program!$B$2,0,disasm!$A847+COLUMN()-COLUMN($V847)+IF($I847,0,1)))</f>
        <v/>
      </c>
      <c r="Y847" s="3" t="str">
        <f t="shared" ca="1" si="292"/>
        <v>start</v>
      </c>
      <c r="Z847" s="3" t="str">
        <f t="shared" si="293"/>
        <v/>
      </c>
      <c r="AA847" s="3" t="str">
        <f t="shared" si="294"/>
        <v/>
      </c>
      <c r="AB847" s="3" t="str">
        <f ca="1">" "
&amp;AF847
&amp;IF(AND(OR(K847=5,K847=6),MOD(INT(J847/1000),10)=1)," A2","")
&amp;IF(AND(NOT(I847),J847=109,OFFSET(program!$B$2,0,disasm!$A847+1)&gt;0,NOT(ISNUMBER(FIND(" A1 "," "&amp;AF847&amp;" "))))," AUTOLABEL","")
&amp;" "</f>
        <v xml:space="preserve"> DATA A1 </v>
      </c>
      <c r="AC847" s="17" t="s">
        <v>242</v>
      </c>
      <c r="AF847" s="12" t="s">
        <v>32</v>
      </c>
    </row>
    <row r="848" spans="1:32" x14ac:dyDescent="0.2">
      <c r="A848" s="1">
        <f t="shared" ca="1" si="274"/>
        <v>4070</v>
      </c>
      <c r="B848" s="2" t="str">
        <f t="shared" ca="1" si="275"/>
        <v>room14.north</v>
      </c>
      <c r="C848" s="3" t="str">
        <f ca="1">_xlfn.TEXTJOIN(" ",FALSE,OFFSET(program!$B$2,0,A848,1,M848))</f>
        <v>0</v>
      </c>
      <c r="D848" s="4" t="str">
        <f ca="1">IF($H848="data",".dat "&amp;Y848,
IF($H848="str",".str "&amp;_xlfn.TEXTJOIN(" ",FALSE,OFFSET(program!$B$2,0,A848+1,1,M848-1)),
IF(O848&lt;&gt;0,"LD"&amp;O848&amp;"  "&amp;CHOOSE(O848,Y848,Z848)&amp;", "&amp;AA848,
$L848&amp;" "&amp;_xlfn.TEXTJOIN(", ",TRUE,$Y848:$AA848)
)))</f>
        <v>.dat start</v>
      </c>
      <c r="E848" s="19" t="b">
        <f t="shared" ca="1" si="276"/>
        <v>0</v>
      </c>
      <c r="F848" s="5" t="str">
        <f t="shared" ca="1" si="277"/>
        <v>room14</v>
      </c>
      <c r="G848" s="5">
        <f t="shared" ca="1" si="278"/>
        <v>4067</v>
      </c>
      <c r="H848" s="5" t="str">
        <f t="shared" si="279"/>
        <v>data</v>
      </c>
      <c r="I848" s="13" t="b">
        <f t="shared" si="280"/>
        <v>1</v>
      </c>
      <c r="J848" s="6">
        <f ca="1">OFFSET(program!$B$2,0,disasm!A848)</f>
        <v>0</v>
      </c>
      <c r="K848" s="7">
        <f t="shared" ca="1" si="281"/>
        <v>0</v>
      </c>
      <c r="L848" s="7" t="e">
        <f t="shared" ca="1" si="282"/>
        <v>#VALUE!</v>
      </c>
      <c r="M848" s="7">
        <f t="shared" si="283"/>
        <v>1</v>
      </c>
      <c r="N848" s="7">
        <f t="shared" si="284"/>
        <v>1</v>
      </c>
      <c r="O848" s="7">
        <f t="shared" si="285"/>
        <v>0</v>
      </c>
      <c r="P848" s="8">
        <f t="shared" si="286"/>
        <v>1</v>
      </c>
      <c r="Q848" s="8" t="str">
        <f t="shared" si="287"/>
        <v/>
      </c>
      <c r="R848" s="8" t="str">
        <f t="shared" si="288"/>
        <v/>
      </c>
      <c r="S848" s="8" t="str">
        <f t="shared" ca="1" si="289"/>
        <v>addr</v>
      </c>
      <c r="T848" s="8" t="str">
        <f t="shared" si="290"/>
        <v/>
      </c>
      <c r="U848" s="8" t="str">
        <f t="shared" si="291"/>
        <v/>
      </c>
      <c r="V848" s="7">
        <f ca="1">IF(P848="","",OFFSET(program!$B$2,0,disasm!$A848+COLUMN()-COLUMN($V848)+IF($I848,0,1)))</f>
        <v>0</v>
      </c>
      <c r="W848" s="7" t="str">
        <f ca="1">IF(Q848="","",OFFSET(program!$B$2,0,disasm!$A848+COLUMN()-COLUMN($V848)+IF($I848,0,1)))</f>
        <v/>
      </c>
      <c r="X848" s="7" t="str">
        <f ca="1">IF(R848="","",OFFSET(program!$B$2,0,disasm!$A848+COLUMN()-COLUMN($V848)+IF($I848,0,1)))</f>
        <v/>
      </c>
      <c r="Y848" s="3" t="str">
        <f t="shared" ca="1" si="292"/>
        <v>start</v>
      </c>
      <c r="Z848" s="3" t="str">
        <f t="shared" si="293"/>
        <v/>
      </c>
      <c r="AA848" s="3" t="str">
        <f t="shared" si="294"/>
        <v/>
      </c>
      <c r="AB848" s="3" t="str">
        <f ca="1">" "
&amp;AF848
&amp;IF(AND(OR(K848=5,K848=6),MOD(INT(J848/1000),10)=1)," A2","")
&amp;IF(AND(NOT(I848),J848=109,OFFSET(program!$B$2,0,disasm!$A848+1)&gt;0,NOT(ISNUMBER(FIND(" A1 "," "&amp;AF848&amp;" "))))," AUTOLABEL","")
&amp;" "</f>
        <v xml:space="preserve"> DATA A1 </v>
      </c>
      <c r="AC848" s="17" t="s">
        <v>158</v>
      </c>
      <c r="AF848" s="12" t="s">
        <v>32</v>
      </c>
    </row>
    <row r="849" spans="1:32" x14ac:dyDescent="0.2">
      <c r="A849" s="1">
        <f t="shared" ca="1" si="274"/>
        <v>4071</v>
      </c>
      <c r="B849" s="2" t="str">
        <f t="shared" ca="1" si="275"/>
        <v>room14.east</v>
      </c>
      <c r="C849" s="3" t="str">
        <f ca="1">_xlfn.TEXTJOIN(" ",FALSE,OFFSET(program!$B$2,0,A849,1,M849))</f>
        <v>0</v>
      </c>
      <c r="D849" s="4" t="str">
        <f ca="1">IF($H849="data",".dat "&amp;Y849,
IF($H849="str",".str "&amp;_xlfn.TEXTJOIN(" ",FALSE,OFFSET(program!$B$2,0,A849+1,1,M849-1)),
IF(O849&lt;&gt;0,"LD"&amp;O849&amp;"  "&amp;CHOOSE(O849,Y849,Z849)&amp;", "&amp;AA849,
$L849&amp;" "&amp;_xlfn.TEXTJOIN(", ",TRUE,$Y849:$AA849)
)))</f>
        <v>.dat start</v>
      </c>
      <c r="E849" s="19" t="b">
        <f t="shared" ca="1" si="276"/>
        <v>0</v>
      </c>
      <c r="F849" s="5" t="str">
        <f t="shared" ca="1" si="277"/>
        <v>room14</v>
      </c>
      <c r="G849" s="5">
        <f t="shared" ca="1" si="278"/>
        <v>4067</v>
      </c>
      <c r="H849" s="5" t="str">
        <f t="shared" si="279"/>
        <v>data</v>
      </c>
      <c r="I849" s="13" t="b">
        <f t="shared" si="280"/>
        <v>1</v>
      </c>
      <c r="J849" s="6">
        <f ca="1">OFFSET(program!$B$2,0,disasm!A849)</f>
        <v>0</v>
      </c>
      <c r="K849" s="7">
        <f t="shared" ca="1" si="281"/>
        <v>0</v>
      </c>
      <c r="L849" s="7" t="e">
        <f t="shared" ca="1" si="282"/>
        <v>#VALUE!</v>
      </c>
      <c r="M849" s="7">
        <f t="shared" si="283"/>
        <v>1</v>
      </c>
      <c r="N849" s="7">
        <f t="shared" si="284"/>
        <v>1</v>
      </c>
      <c r="O849" s="7">
        <f t="shared" si="285"/>
        <v>0</v>
      </c>
      <c r="P849" s="8">
        <f t="shared" si="286"/>
        <v>1</v>
      </c>
      <c r="Q849" s="8" t="str">
        <f t="shared" si="287"/>
        <v/>
      </c>
      <c r="R849" s="8" t="str">
        <f t="shared" si="288"/>
        <v/>
      </c>
      <c r="S849" s="8" t="str">
        <f t="shared" ca="1" si="289"/>
        <v>addr</v>
      </c>
      <c r="T849" s="8" t="str">
        <f t="shared" si="290"/>
        <v/>
      </c>
      <c r="U849" s="8" t="str">
        <f t="shared" si="291"/>
        <v/>
      </c>
      <c r="V849" s="7">
        <f ca="1">IF(P849="","",OFFSET(program!$B$2,0,disasm!$A849+COLUMN()-COLUMN($V849)+IF($I849,0,1)))</f>
        <v>0</v>
      </c>
      <c r="W849" s="7" t="str">
        <f ca="1">IF(Q849="","",OFFSET(program!$B$2,0,disasm!$A849+COLUMN()-COLUMN($V849)+IF($I849,0,1)))</f>
        <v/>
      </c>
      <c r="X849" s="7" t="str">
        <f ca="1">IF(R849="","",OFFSET(program!$B$2,0,disasm!$A849+COLUMN()-COLUMN($V849)+IF($I849,0,1)))</f>
        <v/>
      </c>
      <c r="Y849" s="3" t="str">
        <f t="shared" ca="1" si="292"/>
        <v>start</v>
      </c>
      <c r="Z849" s="3" t="str">
        <f t="shared" si="293"/>
        <v/>
      </c>
      <c r="AA849" s="3" t="str">
        <f t="shared" si="294"/>
        <v/>
      </c>
      <c r="AB849" s="3" t="str">
        <f ca="1">" "
&amp;AF849
&amp;IF(AND(OR(K849=5,K849=6),MOD(INT(J849/1000),10)=1)," A2","")
&amp;IF(AND(NOT(I849),J849=109,OFFSET(program!$B$2,0,disasm!$A849+1)&gt;0,NOT(ISNUMBER(FIND(" A1 "," "&amp;AF849&amp;" "))))," AUTOLABEL","")
&amp;" "</f>
        <v xml:space="preserve"> DATA A1 </v>
      </c>
      <c r="AC849" s="17" t="s">
        <v>156</v>
      </c>
      <c r="AF849" s="12" t="s">
        <v>32</v>
      </c>
    </row>
    <row r="850" spans="1:32" x14ac:dyDescent="0.2">
      <c r="A850" s="1">
        <f t="shared" ca="1" si="274"/>
        <v>4072</v>
      </c>
      <c r="B850" s="2" t="str">
        <f t="shared" ca="1" si="275"/>
        <v>room14.south</v>
      </c>
      <c r="C850" s="3" t="str">
        <f ca="1">_xlfn.TEXTJOIN(" ",FALSE,OFFSET(program!$B$2,0,A850,1,M850))</f>
        <v>3879</v>
      </c>
      <c r="D850" s="4" t="str">
        <f ca="1">IF($H850="data",".dat "&amp;Y850,
IF($H850="str",".str "&amp;_xlfn.TEXTJOIN(" ",FALSE,OFFSET(program!$B$2,0,A850+1,1,M850-1)),
IF(O850&lt;&gt;0,"LD"&amp;O850&amp;"  "&amp;CHOOSE(O850,Y850,Z850)&amp;", "&amp;AA850,
$L850&amp;" "&amp;_xlfn.TEXTJOIN(", ",TRUE,$Y850:$AA850)
)))</f>
        <v>.dat room12.pname</v>
      </c>
      <c r="E850" s="19" t="b">
        <f t="shared" ca="1" si="276"/>
        <v>0</v>
      </c>
      <c r="F850" s="5" t="str">
        <f t="shared" ca="1" si="277"/>
        <v>room14</v>
      </c>
      <c r="G850" s="5">
        <f t="shared" ca="1" si="278"/>
        <v>4067</v>
      </c>
      <c r="H850" s="5" t="str">
        <f t="shared" si="279"/>
        <v>data</v>
      </c>
      <c r="I850" s="13" t="b">
        <f t="shared" si="280"/>
        <v>1</v>
      </c>
      <c r="J850" s="6">
        <f ca="1">OFFSET(program!$B$2,0,disasm!A850)</f>
        <v>3879</v>
      </c>
      <c r="K850" s="7">
        <f t="shared" ca="1" si="281"/>
        <v>79</v>
      </c>
      <c r="L850" s="7" t="e">
        <f t="shared" ca="1" si="282"/>
        <v>#VALUE!</v>
      </c>
      <c r="M850" s="7">
        <f t="shared" si="283"/>
        <v>1</v>
      </c>
      <c r="N850" s="7">
        <f t="shared" si="284"/>
        <v>1</v>
      </c>
      <c r="O850" s="7">
        <f t="shared" si="285"/>
        <v>0</v>
      </c>
      <c r="P850" s="8">
        <f t="shared" si="286"/>
        <v>1</v>
      </c>
      <c r="Q850" s="8" t="str">
        <f t="shared" si="287"/>
        <v/>
      </c>
      <c r="R850" s="8" t="str">
        <f t="shared" si="288"/>
        <v/>
      </c>
      <c r="S850" s="8" t="str">
        <f t="shared" ca="1" si="289"/>
        <v>addr</v>
      </c>
      <c r="T850" s="8" t="str">
        <f t="shared" si="290"/>
        <v/>
      </c>
      <c r="U850" s="8" t="str">
        <f t="shared" si="291"/>
        <v/>
      </c>
      <c r="V850" s="7">
        <f ca="1">IF(P850="","",OFFSET(program!$B$2,0,disasm!$A850+COLUMN()-COLUMN($V850)+IF($I850,0,1)))</f>
        <v>3879</v>
      </c>
      <c r="W850" s="7" t="str">
        <f ca="1">IF(Q850="","",OFFSET(program!$B$2,0,disasm!$A850+COLUMN()-COLUMN($V850)+IF($I850,0,1)))</f>
        <v/>
      </c>
      <c r="X850" s="7" t="str">
        <f ca="1">IF(R850="","",OFFSET(program!$B$2,0,disasm!$A850+COLUMN()-COLUMN($V850)+IF($I850,0,1)))</f>
        <v/>
      </c>
      <c r="Y850" s="3" t="str">
        <f t="shared" ca="1" si="292"/>
        <v>room12.pname</v>
      </c>
      <c r="Z850" s="3" t="str">
        <f t="shared" si="293"/>
        <v/>
      </c>
      <c r="AA850" s="3" t="str">
        <f t="shared" si="294"/>
        <v/>
      </c>
      <c r="AB850" s="3" t="str">
        <f ca="1">" "
&amp;AF850
&amp;IF(AND(OR(K850=5,K850=6),MOD(INT(J850/1000),10)=1)," A2","")
&amp;IF(AND(NOT(I850),J850=109,OFFSET(program!$B$2,0,disasm!$A850+1)&gt;0,NOT(ISNUMBER(FIND(" A1 "," "&amp;AF850&amp;" "))))," AUTOLABEL","")
&amp;" "</f>
        <v xml:space="preserve"> DATA A1 </v>
      </c>
      <c r="AC850" s="17" t="s">
        <v>159</v>
      </c>
      <c r="AF850" s="12" t="s">
        <v>32</v>
      </c>
    </row>
    <row r="851" spans="1:32" x14ac:dyDescent="0.2">
      <c r="A851" s="1">
        <f t="shared" ca="1" si="274"/>
        <v>4073</v>
      </c>
      <c r="B851" s="2" t="str">
        <f t="shared" ca="1" si="275"/>
        <v>room14.west</v>
      </c>
      <c r="C851" s="3" t="str">
        <f ca="1">_xlfn.TEXTJOIN(" ",FALSE,OFFSET(program!$B$2,0,A851,1,M851))</f>
        <v>0</v>
      </c>
      <c r="D851" s="4" t="str">
        <f ca="1">IF($H851="data",".dat "&amp;Y851,
IF($H851="str",".str "&amp;_xlfn.TEXTJOIN(" ",FALSE,OFFSET(program!$B$2,0,A851+1,1,M851-1)),
IF(O851&lt;&gt;0,"LD"&amp;O851&amp;"  "&amp;CHOOSE(O851,Y851,Z851)&amp;", "&amp;AA851,
$L851&amp;" "&amp;_xlfn.TEXTJOIN(", ",TRUE,$Y851:$AA851)
)))</f>
        <v>.dat start</v>
      </c>
      <c r="E851" s="19" t="b">
        <f t="shared" ca="1" si="276"/>
        <v>0</v>
      </c>
      <c r="F851" s="5" t="str">
        <f t="shared" ca="1" si="277"/>
        <v>room14</v>
      </c>
      <c r="G851" s="5">
        <f t="shared" ca="1" si="278"/>
        <v>4067</v>
      </c>
      <c r="H851" s="5" t="str">
        <f t="shared" si="279"/>
        <v>data</v>
      </c>
      <c r="I851" s="13" t="b">
        <f t="shared" si="280"/>
        <v>1</v>
      </c>
      <c r="J851" s="6">
        <f ca="1">OFFSET(program!$B$2,0,disasm!A851)</f>
        <v>0</v>
      </c>
      <c r="K851" s="7">
        <f t="shared" ca="1" si="281"/>
        <v>0</v>
      </c>
      <c r="L851" s="7" t="e">
        <f t="shared" ca="1" si="282"/>
        <v>#VALUE!</v>
      </c>
      <c r="M851" s="7">
        <f t="shared" si="283"/>
        <v>1</v>
      </c>
      <c r="N851" s="7">
        <f t="shared" si="284"/>
        <v>1</v>
      </c>
      <c r="O851" s="7">
        <f t="shared" si="285"/>
        <v>0</v>
      </c>
      <c r="P851" s="8">
        <f t="shared" si="286"/>
        <v>1</v>
      </c>
      <c r="Q851" s="8" t="str">
        <f t="shared" si="287"/>
        <v/>
      </c>
      <c r="R851" s="8" t="str">
        <f t="shared" si="288"/>
        <v/>
      </c>
      <c r="S851" s="8" t="str">
        <f t="shared" ca="1" si="289"/>
        <v>addr</v>
      </c>
      <c r="T851" s="8" t="str">
        <f t="shared" si="290"/>
        <v/>
      </c>
      <c r="U851" s="8" t="str">
        <f t="shared" si="291"/>
        <v/>
      </c>
      <c r="V851" s="7">
        <f ca="1">IF(P851="","",OFFSET(program!$B$2,0,disasm!$A851+COLUMN()-COLUMN($V851)+IF($I851,0,1)))</f>
        <v>0</v>
      </c>
      <c r="W851" s="7" t="str">
        <f ca="1">IF(Q851="","",OFFSET(program!$B$2,0,disasm!$A851+COLUMN()-COLUMN($V851)+IF($I851,0,1)))</f>
        <v/>
      </c>
      <c r="X851" s="7" t="str">
        <f ca="1">IF(R851="","",OFFSET(program!$B$2,0,disasm!$A851+COLUMN()-COLUMN($V851)+IF($I851,0,1)))</f>
        <v/>
      </c>
      <c r="Y851" s="3" t="str">
        <f t="shared" ca="1" si="292"/>
        <v>start</v>
      </c>
      <c r="Z851" s="3" t="str">
        <f t="shared" si="293"/>
        <v/>
      </c>
      <c r="AA851" s="3" t="str">
        <f t="shared" si="294"/>
        <v/>
      </c>
      <c r="AB851" s="3" t="str">
        <f ca="1">" "
&amp;AF851
&amp;IF(AND(OR(K851=5,K851=6),MOD(INT(J851/1000),10)=1)," A2","")
&amp;IF(AND(NOT(I851),J851=109,OFFSET(program!$B$2,0,disasm!$A851+1)&gt;0,NOT(ISNUMBER(FIND(" A1 "," "&amp;AF851&amp;" "))))," AUTOLABEL","")
&amp;" "</f>
        <v xml:space="preserve"> DATA A1 </v>
      </c>
      <c r="AC851" s="17" t="s">
        <v>161</v>
      </c>
      <c r="AF851" s="12" t="s">
        <v>32</v>
      </c>
    </row>
    <row r="852" spans="1:32" x14ac:dyDescent="0.2">
      <c r="A852" s="1">
        <f t="shared" ca="1" si="274"/>
        <v>4074</v>
      </c>
      <c r="B852" s="2" t="str">
        <f t="shared" ca="1" si="275"/>
        <v>room14.name</v>
      </c>
      <c r="C852" s="3" t="str">
        <f ca="1">_xlfn.TEXTJOIN(" ",FALSE,OFFSET(program!$B$2,0,A852,1,M852))</f>
        <v>8 59 102 104 103 93 87 97 99</v>
      </c>
      <c r="D852" s="4" t="str">
        <f ca="1">IF($H852="data",".dat "&amp;Y852,
IF($H852="str",".str "&amp;_xlfn.TEXTJOIN(" ",FALSE,OFFSET(program!$B$2,0,A852+1,1,M852-1)),
IF(O852&lt;&gt;0,"LD"&amp;O852&amp;"  "&amp;CHOOSE(O852,Y852,Z852)&amp;", "&amp;AA852,
$L852&amp;" "&amp;_xlfn.TEXTJOIN(", ",TRUE,$Y852:$AA852)
)))</f>
        <v>.str 59 102 104 103 93 87 97 99</v>
      </c>
      <c r="E852" s="19" t="b">
        <f t="shared" ca="1" si="276"/>
        <v>0</v>
      </c>
      <c r="F852" s="5" t="str">
        <f t="shared" ca="1" si="277"/>
        <v>room14</v>
      </c>
      <c r="G852" s="5">
        <f t="shared" ca="1" si="278"/>
        <v>4067</v>
      </c>
      <c r="H852" s="5" t="str">
        <f t="shared" si="279"/>
        <v>str</v>
      </c>
      <c r="I852" s="13" t="b">
        <f t="shared" si="280"/>
        <v>1</v>
      </c>
      <c r="J852" s="6">
        <f ca="1">OFFSET(program!$B$2,0,disasm!A852)</f>
        <v>8</v>
      </c>
      <c r="K852" s="7">
        <f t="shared" ca="1" si="281"/>
        <v>8</v>
      </c>
      <c r="L852" s="7" t="str">
        <f t="shared" ca="1" si="282"/>
        <v>CMP=</v>
      </c>
      <c r="M852" s="7">
        <f t="shared" ca="1" si="283"/>
        <v>9</v>
      </c>
      <c r="N852" s="7">
        <f t="shared" si="284"/>
        <v>1</v>
      </c>
      <c r="O852" s="7">
        <f t="shared" si="285"/>
        <v>0</v>
      </c>
      <c r="P852" s="8">
        <f t="shared" si="286"/>
        <v>1</v>
      </c>
      <c r="Q852" s="8" t="str">
        <f t="shared" si="287"/>
        <v/>
      </c>
      <c r="R852" s="8" t="str">
        <f t="shared" si="288"/>
        <v/>
      </c>
      <c r="S852" s="8" t="str">
        <f t="shared" ca="1" si="289"/>
        <v>num</v>
      </c>
      <c r="T852" s="8" t="str">
        <f t="shared" si="290"/>
        <v/>
      </c>
      <c r="U852" s="8" t="str">
        <f t="shared" si="291"/>
        <v/>
      </c>
      <c r="V852" s="7">
        <f ca="1">IF(P852="","",OFFSET(program!$B$2,0,disasm!$A852+COLUMN()-COLUMN($V852)+IF($I852,0,1)))</f>
        <v>8</v>
      </c>
      <c r="W852" s="7" t="str">
        <f ca="1">IF(Q852="","",OFFSET(program!$B$2,0,disasm!$A852+COLUMN()-COLUMN($V852)+IF($I852,0,1)))</f>
        <v/>
      </c>
      <c r="X852" s="7" t="str">
        <f ca="1">IF(R852="","",OFFSET(program!$B$2,0,disasm!$A852+COLUMN()-COLUMN($V852)+IF($I852,0,1)))</f>
        <v/>
      </c>
      <c r="Y852" s="3" t="str">
        <f t="shared" ca="1" si="292"/>
        <v>8</v>
      </c>
      <c r="Z852" s="3" t="str">
        <f t="shared" si="293"/>
        <v/>
      </c>
      <c r="AA852" s="3" t="str">
        <f t="shared" si="294"/>
        <v/>
      </c>
      <c r="AB852" s="3" t="str">
        <f ca="1">" "
&amp;AF852
&amp;IF(AND(OR(K852=5,K852=6),MOD(INT(J852/1000),10)=1)," A2","")
&amp;IF(AND(NOT(I852),J852=109,OFFSET(program!$B$2,0,disasm!$A852+1)&gt;0,NOT(ISNUMBER(FIND(" A1 "," "&amp;AF852&amp;" "))))," AUTOLABEL","")
&amp;" "</f>
        <v xml:space="preserve"> STR </v>
      </c>
      <c r="AC852" s="17" t="s">
        <v>62</v>
      </c>
      <c r="AD852" s="17" t="s">
        <v>141</v>
      </c>
      <c r="AF852" s="12" t="s">
        <v>30</v>
      </c>
    </row>
    <row r="853" spans="1:32" x14ac:dyDescent="0.2">
      <c r="A853" s="1">
        <f t="shared" ca="1" si="274"/>
        <v>4083</v>
      </c>
      <c r="B853" s="2" t="str">
        <f t="shared" ca="1" si="275"/>
        <v>room14.desc</v>
      </c>
      <c r="C853" s="3" t="str">
        <f ca="1">_xlfn.TEXTJOIN(" ",FALSE,OFFSET(program!$B$2,0,A853,1,M853))</f>
        <v>79 5 24 20 -50 26 17 31 11 21 -56 30 7 17 16 22 -62 2 14 3 -66 17 4 0 -70 6 -3 11 -9 1 -76 -7 -2 0 -1 1 -82 -18 -2 -16 -86 -4 -12 -16 -19 -19 -8 -17 -5 -95 -28 -24 -28 -29 -31 -19 -33 -25 -20 -105 -39 -28 -32 -30 -28 -28 -98 -113 -67 -33 -116 -52 -36 -50 -120 -37 -50 -54 -35 -94</v>
      </c>
      <c r="D853" s="4" t="str">
        <f ca="1">IF($H853="data",".dat "&amp;Y853,
IF($H853="str",".str "&amp;_xlfn.TEXTJOIN(" ",FALSE,OFFSET(program!$B$2,0,A853+1,1,M853-1)),
IF(O853&lt;&gt;0,"LD"&amp;O853&amp;"  "&amp;CHOOSE(O853,Y853,Z853)&amp;", "&amp;AA853,
$L853&amp;" "&amp;_xlfn.TEXTJOIN(", ",TRUE,$Y853:$AA853)
)))</f>
        <v>.str 5 24 20 -50 26 17 31 11 21 -56 30 7 17 16 22 -62 2 14 3 -66 17 4 0 -70 6 -3 11 -9 1 -76 -7 -2 0 -1 1 -82 -18 -2 -16 -86 -4 -12 -16 -19 -19 -8 -17 -5 -95 -28 -24 -28 -29 -31 -19 -33 -25 -20 -105 -39 -28 -32 -30 -28 -28 -98 -113 -67 -33 -116 -52 -36 -50 -120 -37 -50 -54 -35 -94</v>
      </c>
      <c r="E853" s="19" t="b">
        <f t="shared" ca="1" si="276"/>
        <v>0</v>
      </c>
      <c r="F853" s="5" t="str">
        <f t="shared" ca="1" si="277"/>
        <v>room14</v>
      </c>
      <c r="G853" s="5">
        <f t="shared" ca="1" si="278"/>
        <v>4067</v>
      </c>
      <c r="H853" s="5" t="str">
        <f t="shared" si="279"/>
        <v>str</v>
      </c>
      <c r="I853" s="13" t="b">
        <f t="shared" si="280"/>
        <v>1</v>
      </c>
      <c r="J853" s="6">
        <f ca="1">OFFSET(program!$B$2,0,disasm!A853)</f>
        <v>79</v>
      </c>
      <c r="K853" s="7">
        <f t="shared" ca="1" si="281"/>
        <v>79</v>
      </c>
      <c r="L853" s="7" t="e">
        <f t="shared" ca="1" si="282"/>
        <v>#VALUE!</v>
      </c>
      <c r="M853" s="7">
        <f t="shared" ca="1" si="283"/>
        <v>80</v>
      </c>
      <c r="N853" s="7">
        <f t="shared" si="284"/>
        <v>1</v>
      </c>
      <c r="O853" s="7">
        <f t="shared" si="285"/>
        <v>0</v>
      </c>
      <c r="P853" s="8">
        <f t="shared" si="286"/>
        <v>1</v>
      </c>
      <c r="Q853" s="8" t="str">
        <f t="shared" si="287"/>
        <v/>
      </c>
      <c r="R853" s="8" t="str">
        <f t="shared" si="288"/>
        <v/>
      </c>
      <c r="S853" s="8" t="str">
        <f t="shared" ca="1" si="289"/>
        <v>num</v>
      </c>
      <c r="T853" s="8" t="str">
        <f t="shared" si="290"/>
        <v/>
      </c>
      <c r="U853" s="8" t="str">
        <f t="shared" si="291"/>
        <v/>
      </c>
      <c r="V853" s="7">
        <f ca="1">IF(P853="","",OFFSET(program!$B$2,0,disasm!$A853+COLUMN()-COLUMN($V853)+IF($I853,0,1)))</f>
        <v>79</v>
      </c>
      <c r="W853" s="7" t="str">
        <f ca="1">IF(Q853="","",OFFSET(program!$B$2,0,disasm!$A853+COLUMN()-COLUMN($V853)+IF($I853,0,1)))</f>
        <v/>
      </c>
      <c r="X853" s="7" t="str">
        <f ca="1">IF(R853="","",OFFSET(program!$B$2,0,disasm!$A853+COLUMN()-COLUMN($V853)+IF($I853,0,1)))</f>
        <v/>
      </c>
      <c r="Y853" s="3" t="str">
        <f t="shared" ca="1" si="292"/>
        <v>79</v>
      </c>
      <c r="Z853" s="3" t="str">
        <f t="shared" si="293"/>
        <v/>
      </c>
      <c r="AA853" s="3" t="str">
        <f t="shared" si="294"/>
        <v/>
      </c>
      <c r="AB853" s="3" t="str">
        <f ca="1">" "
&amp;AF853
&amp;IF(AND(OR(K853=5,K853=6),MOD(INT(J853/1000),10)=1)," A2","")
&amp;IF(AND(NOT(I853),J853=109,OFFSET(program!$B$2,0,disasm!$A853+1)&gt;0,NOT(ISNUMBER(FIND(" A1 "," "&amp;AF853&amp;" "))))," AUTOLABEL","")
&amp;" "</f>
        <v xml:space="preserve"> STR </v>
      </c>
      <c r="AC853" s="17" t="s">
        <v>63</v>
      </c>
      <c r="AD853" s="17" t="s">
        <v>142</v>
      </c>
      <c r="AF853" s="15" t="s">
        <v>30</v>
      </c>
    </row>
    <row r="854" spans="1:32" x14ac:dyDescent="0.2">
      <c r="A854" s="1">
        <f t="shared" ca="1" si="274"/>
        <v>4163</v>
      </c>
      <c r="B854" s="2" t="str">
        <f t="shared" si="275"/>
        <v>room15.pname</v>
      </c>
      <c r="C854" s="3" t="str">
        <f ca="1">_xlfn.TEXTJOIN(" ",FALSE,OFFSET(program!$B$2,0,A854,1,M854))</f>
        <v>4170</v>
      </c>
      <c r="D854" s="4" t="str">
        <f ca="1">IF($H854="data",".dat "&amp;Y854,
IF($H854="str",".str "&amp;_xlfn.TEXTJOIN(" ",FALSE,OFFSET(program!$B$2,0,A854+1,1,M854-1)),
IF(O854&lt;&gt;0,"LD"&amp;O854&amp;"  "&amp;CHOOSE(O854,Y854,Z854)&amp;", "&amp;AA854,
$L854&amp;" "&amp;_xlfn.TEXTJOIN(", ",TRUE,$Y854:$AA854)
)))</f>
        <v>.dat room15.name</v>
      </c>
      <c r="E854" s="19" t="b">
        <f t="shared" ca="1" si="276"/>
        <v>1</v>
      </c>
      <c r="F854" s="5" t="str">
        <f t="shared" si="277"/>
        <v>room15</v>
      </c>
      <c r="G854" s="5">
        <f t="shared" ca="1" si="278"/>
        <v>4163</v>
      </c>
      <c r="H854" s="5" t="str">
        <f t="shared" si="279"/>
        <v>data</v>
      </c>
      <c r="I854" s="13" t="b">
        <f t="shared" si="280"/>
        <v>1</v>
      </c>
      <c r="J854" s="6">
        <f ca="1">OFFSET(program!$B$2,0,disasm!A854)</f>
        <v>4170</v>
      </c>
      <c r="K854" s="7">
        <f t="shared" ca="1" si="281"/>
        <v>70</v>
      </c>
      <c r="L854" s="7" t="e">
        <f t="shared" ca="1" si="282"/>
        <v>#VALUE!</v>
      </c>
      <c r="M854" s="7">
        <f t="shared" si="283"/>
        <v>1</v>
      </c>
      <c r="N854" s="7">
        <f t="shared" si="284"/>
        <v>1</v>
      </c>
      <c r="O854" s="7">
        <f t="shared" si="285"/>
        <v>0</v>
      </c>
      <c r="P854" s="8">
        <f t="shared" si="286"/>
        <v>1</v>
      </c>
      <c r="Q854" s="8" t="str">
        <f t="shared" si="287"/>
        <v/>
      </c>
      <c r="R854" s="8" t="str">
        <f t="shared" si="288"/>
        <v/>
      </c>
      <c r="S854" s="8" t="str">
        <f t="shared" ca="1" si="289"/>
        <v>addr</v>
      </c>
      <c r="T854" s="8" t="str">
        <f t="shared" si="290"/>
        <v/>
      </c>
      <c r="U854" s="8" t="str">
        <f t="shared" si="291"/>
        <v/>
      </c>
      <c r="V854" s="7">
        <f ca="1">IF(P854="","",OFFSET(program!$B$2,0,disasm!$A854+COLUMN()-COLUMN($V854)+IF($I854,0,1)))</f>
        <v>4170</v>
      </c>
      <c r="W854" s="7" t="str">
        <f ca="1">IF(Q854="","",OFFSET(program!$B$2,0,disasm!$A854+COLUMN()-COLUMN($V854)+IF($I854,0,1)))</f>
        <v/>
      </c>
      <c r="X854" s="7" t="str">
        <f ca="1">IF(R854="","",OFFSET(program!$B$2,0,disasm!$A854+COLUMN()-COLUMN($V854)+IF($I854,0,1)))</f>
        <v/>
      </c>
      <c r="Y854" s="3" t="str">
        <f t="shared" ca="1" si="292"/>
        <v>room15.name</v>
      </c>
      <c r="Z854" s="3" t="str">
        <f t="shared" si="293"/>
        <v/>
      </c>
      <c r="AA854" s="3" t="str">
        <f t="shared" si="294"/>
        <v/>
      </c>
      <c r="AB854" s="3" t="str">
        <f ca="1">" "
&amp;AF854
&amp;IF(AND(OR(K854=5,K854=6),MOD(INT(J854/1000),10)=1)," A2","")
&amp;IF(AND(NOT(I854),J854=109,OFFSET(program!$B$2,0,disasm!$A854+1)&gt;0,NOT(ISNUMBER(FIND(" A1 "," "&amp;AF854&amp;" "))))," AUTOLABEL","")
&amp;" "</f>
        <v xml:space="preserve"> DATA A1 </v>
      </c>
      <c r="AC854" s="17" t="s">
        <v>59</v>
      </c>
      <c r="AE854" s="12" t="s">
        <v>77</v>
      </c>
      <c r="AF854" s="12" t="s">
        <v>32</v>
      </c>
    </row>
    <row r="855" spans="1:32" x14ac:dyDescent="0.2">
      <c r="A855" s="1">
        <f t="shared" ca="1" si="274"/>
        <v>4164</v>
      </c>
      <c r="B855" s="2" t="str">
        <f t="shared" ca="1" si="275"/>
        <v>room15.pdesc</v>
      </c>
      <c r="C855" s="3" t="str">
        <f ca="1">_xlfn.TEXTJOIN(" ",FALSE,OFFSET(program!$B$2,0,A855,1,M855))</f>
        <v>4182</v>
      </c>
      <c r="D855" s="4" t="str">
        <f ca="1">IF($H855="data",".dat "&amp;Y855,
IF($H855="str",".str "&amp;_xlfn.TEXTJOIN(" ",FALSE,OFFSET(program!$B$2,0,A855+1,1,M855-1)),
IF(O855&lt;&gt;0,"LD"&amp;O855&amp;"  "&amp;CHOOSE(O855,Y855,Z855)&amp;", "&amp;AA855,
$L855&amp;" "&amp;_xlfn.TEXTJOIN(", ",TRUE,$Y855:$AA855)
)))</f>
        <v>.dat room15.desc</v>
      </c>
      <c r="E855" s="19" t="b">
        <f t="shared" ca="1" si="276"/>
        <v>1</v>
      </c>
      <c r="F855" s="5" t="str">
        <f t="shared" ca="1" si="277"/>
        <v>room15</v>
      </c>
      <c r="G855" s="5">
        <f t="shared" ca="1" si="278"/>
        <v>4163</v>
      </c>
      <c r="H855" s="5" t="str">
        <f t="shared" si="279"/>
        <v>data</v>
      </c>
      <c r="I855" s="13" t="b">
        <f t="shared" si="280"/>
        <v>1</v>
      </c>
      <c r="J855" s="6">
        <f ca="1">OFFSET(program!$B$2,0,disasm!A855)</f>
        <v>4182</v>
      </c>
      <c r="K855" s="7">
        <f t="shared" ca="1" si="281"/>
        <v>82</v>
      </c>
      <c r="L855" s="7" t="e">
        <f t="shared" ca="1" si="282"/>
        <v>#VALUE!</v>
      </c>
      <c r="M855" s="7">
        <f t="shared" si="283"/>
        <v>1</v>
      </c>
      <c r="N855" s="7">
        <f t="shared" si="284"/>
        <v>1</v>
      </c>
      <c r="O855" s="7">
        <f t="shared" si="285"/>
        <v>0</v>
      </c>
      <c r="P855" s="8">
        <f t="shared" si="286"/>
        <v>1</v>
      </c>
      <c r="Q855" s="8" t="str">
        <f t="shared" si="287"/>
        <v/>
      </c>
      <c r="R855" s="8" t="str">
        <f t="shared" si="288"/>
        <v/>
      </c>
      <c r="S855" s="8" t="str">
        <f t="shared" ca="1" si="289"/>
        <v>addr</v>
      </c>
      <c r="T855" s="8" t="str">
        <f t="shared" si="290"/>
        <v/>
      </c>
      <c r="U855" s="8" t="str">
        <f t="shared" si="291"/>
        <v/>
      </c>
      <c r="V855" s="7">
        <f ca="1">IF(P855="","",OFFSET(program!$B$2,0,disasm!$A855+COLUMN()-COLUMN($V855)+IF($I855,0,1)))</f>
        <v>4182</v>
      </c>
      <c r="W855" s="7" t="str">
        <f ca="1">IF(Q855="","",OFFSET(program!$B$2,0,disasm!$A855+COLUMN()-COLUMN($V855)+IF($I855,0,1)))</f>
        <v/>
      </c>
      <c r="X855" s="7" t="str">
        <f ca="1">IF(R855="","",OFFSET(program!$B$2,0,disasm!$A855+COLUMN()-COLUMN($V855)+IF($I855,0,1)))</f>
        <v/>
      </c>
      <c r="Y855" s="3" t="str">
        <f t="shared" ca="1" si="292"/>
        <v>room15.desc</v>
      </c>
      <c r="Z855" s="3" t="str">
        <f t="shared" si="293"/>
        <v/>
      </c>
      <c r="AA855" s="3" t="str">
        <f t="shared" si="294"/>
        <v/>
      </c>
      <c r="AB855" s="3" t="str">
        <f ca="1">" "
&amp;AF855
&amp;IF(AND(OR(K855=5,K855=6),MOD(INT(J855/1000),10)=1)," A2","")
&amp;IF(AND(NOT(I855),J855=109,OFFSET(program!$B$2,0,disasm!$A855+1)&gt;0,NOT(ISNUMBER(FIND(" A1 "," "&amp;AF855&amp;" "))))," AUTOLABEL","")
&amp;" "</f>
        <v xml:space="preserve"> DATA A1 </v>
      </c>
      <c r="AC855" s="17" t="s">
        <v>60</v>
      </c>
      <c r="AF855" s="12" t="s">
        <v>32</v>
      </c>
    </row>
    <row r="856" spans="1:32" x14ac:dyDescent="0.2">
      <c r="A856" s="1">
        <f t="shared" ca="1" si="274"/>
        <v>4165</v>
      </c>
      <c r="B856" s="2" t="str">
        <f t="shared" ca="1" si="275"/>
        <v>room15.func</v>
      </c>
      <c r="C856" s="3" t="str">
        <f ca="1">_xlfn.TEXTJOIN(" ",FALSE,OFFSET(program!$B$2,0,A856,1,M856))</f>
        <v>0</v>
      </c>
      <c r="D856" s="4" t="str">
        <f ca="1">IF($H856="data",".dat "&amp;Y856,
IF($H856="str",".str "&amp;_xlfn.TEXTJOIN(" ",FALSE,OFFSET(program!$B$2,0,A856+1,1,M856-1)),
IF(O856&lt;&gt;0,"LD"&amp;O856&amp;"  "&amp;CHOOSE(O856,Y856,Z856)&amp;", "&amp;AA856,
$L856&amp;" "&amp;_xlfn.TEXTJOIN(", ",TRUE,$Y856:$AA856)
)))</f>
        <v>.dat start</v>
      </c>
      <c r="E856" s="19" t="b">
        <f t="shared" ca="1" si="276"/>
        <v>1</v>
      </c>
      <c r="F856" s="5" t="str">
        <f t="shared" ca="1" si="277"/>
        <v>room15</v>
      </c>
      <c r="G856" s="5">
        <f t="shared" ca="1" si="278"/>
        <v>4163</v>
      </c>
      <c r="H856" s="5" t="str">
        <f t="shared" si="279"/>
        <v>data</v>
      </c>
      <c r="I856" s="13" t="b">
        <f t="shared" si="280"/>
        <v>1</v>
      </c>
      <c r="J856" s="6">
        <f ca="1">OFFSET(program!$B$2,0,disasm!A856)</f>
        <v>0</v>
      </c>
      <c r="K856" s="7">
        <f t="shared" ca="1" si="281"/>
        <v>0</v>
      </c>
      <c r="L856" s="7" t="e">
        <f t="shared" ca="1" si="282"/>
        <v>#VALUE!</v>
      </c>
      <c r="M856" s="7">
        <f t="shared" si="283"/>
        <v>1</v>
      </c>
      <c r="N856" s="7">
        <f t="shared" si="284"/>
        <v>1</v>
      </c>
      <c r="O856" s="7">
        <f t="shared" si="285"/>
        <v>0</v>
      </c>
      <c r="P856" s="8">
        <f t="shared" si="286"/>
        <v>1</v>
      </c>
      <c r="Q856" s="8" t="str">
        <f t="shared" si="287"/>
        <v/>
      </c>
      <c r="R856" s="8" t="str">
        <f t="shared" si="288"/>
        <v/>
      </c>
      <c r="S856" s="8" t="str">
        <f t="shared" ca="1" si="289"/>
        <v>addr</v>
      </c>
      <c r="T856" s="8" t="str">
        <f t="shared" si="290"/>
        <v/>
      </c>
      <c r="U856" s="8" t="str">
        <f t="shared" si="291"/>
        <v/>
      </c>
      <c r="V856" s="7">
        <f ca="1">IF(P856="","",OFFSET(program!$B$2,0,disasm!$A856+COLUMN()-COLUMN($V856)+IF($I856,0,1)))</f>
        <v>0</v>
      </c>
      <c r="W856" s="7" t="str">
        <f ca="1">IF(Q856="","",OFFSET(program!$B$2,0,disasm!$A856+COLUMN()-COLUMN($V856)+IF($I856,0,1)))</f>
        <v/>
      </c>
      <c r="X856" s="7" t="str">
        <f ca="1">IF(R856="","",OFFSET(program!$B$2,0,disasm!$A856+COLUMN()-COLUMN($V856)+IF($I856,0,1)))</f>
        <v/>
      </c>
      <c r="Y856" s="3" t="str">
        <f t="shared" ca="1" si="292"/>
        <v>start</v>
      </c>
      <c r="Z856" s="3" t="str">
        <f t="shared" si="293"/>
        <v/>
      </c>
      <c r="AA856" s="3" t="str">
        <f t="shared" si="294"/>
        <v/>
      </c>
      <c r="AB856" s="3" t="str">
        <f ca="1">" "
&amp;AF856
&amp;IF(AND(OR(K856=5,K856=6),MOD(INT(J856/1000),10)=1)," A2","")
&amp;IF(AND(NOT(I856),J856=109,OFFSET(program!$B$2,0,disasm!$A856+1)&gt;0,NOT(ISNUMBER(FIND(" A1 "," "&amp;AF856&amp;" "))))," AUTOLABEL","")
&amp;" "</f>
        <v xml:space="preserve"> DATA A1 </v>
      </c>
      <c r="AC856" s="17" t="s">
        <v>242</v>
      </c>
      <c r="AF856" s="12" t="s">
        <v>32</v>
      </c>
    </row>
    <row r="857" spans="1:32" x14ac:dyDescent="0.2">
      <c r="A857" s="1">
        <f t="shared" ca="1" si="274"/>
        <v>4166</v>
      </c>
      <c r="B857" s="2" t="str">
        <f t="shared" ca="1" si="275"/>
        <v>room15.north</v>
      </c>
      <c r="C857" s="3" t="str">
        <f ca="1">_xlfn.TEXTJOIN(" ",FALSE,OFFSET(program!$B$2,0,A857,1,M857))</f>
        <v>3879</v>
      </c>
      <c r="D857" s="4" t="str">
        <f ca="1">IF($H857="data",".dat "&amp;Y857,
IF($H857="str",".str "&amp;_xlfn.TEXTJOIN(" ",FALSE,OFFSET(program!$B$2,0,A857+1,1,M857-1)),
IF(O857&lt;&gt;0,"LD"&amp;O857&amp;"  "&amp;CHOOSE(O857,Y857,Z857)&amp;", "&amp;AA857,
$L857&amp;" "&amp;_xlfn.TEXTJOIN(", ",TRUE,$Y857:$AA857)
)))</f>
        <v>.dat room12.pname</v>
      </c>
      <c r="E857" s="19" t="b">
        <f t="shared" ca="1" si="276"/>
        <v>1</v>
      </c>
      <c r="F857" s="5" t="str">
        <f t="shared" ca="1" si="277"/>
        <v>room15</v>
      </c>
      <c r="G857" s="5">
        <f t="shared" ca="1" si="278"/>
        <v>4163</v>
      </c>
      <c r="H857" s="5" t="str">
        <f t="shared" si="279"/>
        <v>data</v>
      </c>
      <c r="I857" s="13" t="b">
        <f t="shared" si="280"/>
        <v>1</v>
      </c>
      <c r="J857" s="6">
        <f ca="1">OFFSET(program!$B$2,0,disasm!A857)</f>
        <v>3879</v>
      </c>
      <c r="K857" s="7">
        <f t="shared" ca="1" si="281"/>
        <v>79</v>
      </c>
      <c r="L857" s="7" t="e">
        <f t="shared" ca="1" si="282"/>
        <v>#VALUE!</v>
      </c>
      <c r="M857" s="7">
        <f t="shared" si="283"/>
        <v>1</v>
      </c>
      <c r="N857" s="7">
        <f t="shared" si="284"/>
        <v>1</v>
      </c>
      <c r="O857" s="7">
        <f t="shared" si="285"/>
        <v>0</v>
      </c>
      <c r="P857" s="8">
        <f t="shared" si="286"/>
        <v>1</v>
      </c>
      <c r="Q857" s="8" t="str">
        <f t="shared" si="287"/>
        <v/>
      </c>
      <c r="R857" s="8" t="str">
        <f t="shared" si="288"/>
        <v/>
      </c>
      <c r="S857" s="8" t="str">
        <f t="shared" ca="1" si="289"/>
        <v>addr</v>
      </c>
      <c r="T857" s="8" t="str">
        <f t="shared" si="290"/>
        <v/>
      </c>
      <c r="U857" s="8" t="str">
        <f t="shared" si="291"/>
        <v/>
      </c>
      <c r="V857" s="7">
        <f ca="1">IF(P857="","",OFFSET(program!$B$2,0,disasm!$A857+COLUMN()-COLUMN($V857)+IF($I857,0,1)))</f>
        <v>3879</v>
      </c>
      <c r="W857" s="7" t="str">
        <f ca="1">IF(Q857="","",OFFSET(program!$B$2,0,disasm!$A857+COLUMN()-COLUMN($V857)+IF($I857,0,1)))</f>
        <v/>
      </c>
      <c r="X857" s="7" t="str">
        <f ca="1">IF(R857="","",OFFSET(program!$B$2,0,disasm!$A857+COLUMN()-COLUMN($V857)+IF($I857,0,1)))</f>
        <v/>
      </c>
      <c r="Y857" s="3" t="str">
        <f t="shared" ca="1" si="292"/>
        <v>room12.pname</v>
      </c>
      <c r="Z857" s="3" t="str">
        <f t="shared" si="293"/>
        <v/>
      </c>
      <c r="AA857" s="3" t="str">
        <f t="shared" si="294"/>
        <v/>
      </c>
      <c r="AB857" s="3" t="str">
        <f ca="1">" "
&amp;AF857
&amp;IF(AND(OR(K857=5,K857=6),MOD(INT(J857/1000),10)=1)," A2","")
&amp;IF(AND(NOT(I857),J857=109,OFFSET(program!$B$2,0,disasm!$A857+1)&gt;0,NOT(ISNUMBER(FIND(" A1 "," "&amp;AF857&amp;" "))))," AUTOLABEL","")
&amp;" "</f>
        <v xml:space="preserve"> DATA A1 </v>
      </c>
      <c r="AC857" s="17" t="s">
        <v>158</v>
      </c>
      <c r="AF857" s="12" t="s">
        <v>32</v>
      </c>
    </row>
    <row r="858" spans="1:32" x14ac:dyDescent="0.2">
      <c r="A858" s="1">
        <f t="shared" ca="1" si="274"/>
        <v>4167</v>
      </c>
      <c r="B858" s="2" t="str">
        <f t="shared" ca="1" si="275"/>
        <v>room15.east</v>
      </c>
      <c r="C858" s="3" t="str">
        <f ca="1">_xlfn.TEXTJOIN(" ",FALSE,OFFSET(program!$B$2,0,A858,1,M858))</f>
        <v>0</v>
      </c>
      <c r="D858" s="4" t="str">
        <f ca="1">IF($H858="data",".dat "&amp;Y858,
IF($H858="str",".str "&amp;_xlfn.TEXTJOIN(" ",FALSE,OFFSET(program!$B$2,0,A858+1,1,M858-1)),
IF(O858&lt;&gt;0,"LD"&amp;O858&amp;"  "&amp;CHOOSE(O858,Y858,Z858)&amp;", "&amp;AA858,
$L858&amp;" "&amp;_xlfn.TEXTJOIN(", ",TRUE,$Y858:$AA858)
)))</f>
        <v>.dat start</v>
      </c>
      <c r="E858" s="19" t="b">
        <f t="shared" ca="1" si="276"/>
        <v>1</v>
      </c>
      <c r="F858" s="5" t="str">
        <f t="shared" ca="1" si="277"/>
        <v>room15</v>
      </c>
      <c r="G858" s="5">
        <f t="shared" ca="1" si="278"/>
        <v>4163</v>
      </c>
      <c r="H858" s="5" t="str">
        <f t="shared" si="279"/>
        <v>data</v>
      </c>
      <c r="I858" s="13" t="b">
        <f t="shared" si="280"/>
        <v>1</v>
      </c>
      <c r="J858" s="6">
        <f ca="1">OFFSET(program!$B$2,0,disasm!A858)</f>
        <v>0</v>
      </c>
      <c r="K858" s="7">
        <f t="shared" ca="1" si="281"/>
        <v>0</v>
      </c>
      <c r="L858" s="7" t="e">
        <f t="shared" ca="1" si="282"/>
        <v>#VALUE!</v>
      </c>
      <c r="M858" s="7">
        <f t="shared" si="283"/>
        <v>1</v>
      </c>
      <c r="N858" s="7">
        <f t="shared" si="284"/>
        <v>1</v>
      </c>
      <c r="O858" s="7">
        <f t="shared" si="285"/>
        <v>0</v>
      </c>
      <c r="P858" s="8">
        <f t="shared" si="286"/>
        <v>1</v>
      </c>
      <c r="Q858" s="8" t="str">
        <f t="shared" si="287"/>
        <v/>
      </c>
      <c r="R858" s="8" t="str">
        <f t="shared" si="288"/>
        <v/>
      </c>
      <c r="S858" s="8" t="str">
        <f t="shared" ca="1" si="289"/>
        <v>addr</v>
      </c>
      <c r="T858" s="8" t="str">
        <f t="shared" si="290"/>
        <v/>
      </c>
      <c r="U858" s="8" t="str">
        <f t="shared" si="291"/>
        <v/>
      </c>
      <c r="V858" s="7">
        <f ca="1">IF(P858="","",OFFSET(program!$B$2,0,disasm!$A858+COLUMN()-COLUMN($V858)+IF($I858,0,1)))</f>
        <v>0</v>
      </c>
      <c r="W858" s="7" t="str">
        <f ca="1">IF(Q858="","",OFFSET(program!$B$2,0,disasm!$A858+COLUMN()-COLUMN($V858)+IF($I858,0,1)))</f>
        <v/>
      </c>
      <c r="X858" s="7" t="str">
        <f ca="1">IF(R858="","",OFFSET(program!$B$2,0,disasm!$A858+COLUMN()-COLUMN($V858)+IF($I858,0,1)))</f>
        <v/>
      </c>
      <c r="Y858" s="3" t="str">
        <f t="shared" ca="1" si="292"/>
        <v>start</v>
      </c>
      <c r="Z858" s="3" t="str">
        <f t="shared" si="293"/>
        <v/>
      </c>
      <c r="AA858" s="3" t="str">
        <f t="shared" si="294"/>
        <v/>
      </c>
      <c r="AB858" s="3" t="str">
        <f ca="1">" "
&amp;AF858
&amp;IF(AND(OR(K858=5,K858=6),MOD(INT(J858/1000),10)=1)," A2","")
&amp;IF(AND(NOT(I858),J858=109,OFFSET(program!$B$2,0,disasm!$A858+1)&gt;0,NOT(ISNUMBER(FIND(" A1 "," "&amp;AF858&amp;" "))))," AUTOLABEL","")
&amp;" "</f>
        <v xml:space="preserve"> DATA A1 </v>
      </c>
      <c r="AC858" s="17" t="s">
        <v>156</v>
      </c>
      <c r="AF858" s="12" t="s">
        <v>32</v>
      </c>
    </row>
    <row r="859" spans="1:32" x14ac:dyDescent="0.2">
      <c r="A859" s="1">
        <f t="shared" ca="1" si="274"/>
        <v>4168</v>
      </c>
      <c r="B859" s="2" t="str">
        <f t="shared" ca="1" si="275"/>
        <v>room15.south</v>
      </c>
      <c r="C859" s="3" t="str">
        <f ca="1">_xlfn.TEXTJOIN(" ",FALSE,OFFSET(program!$B$2,0,A859,1,M859))</f>
        <v>0</v>
      </c>
      <c r="D859" s="4" t="str">
        <f ca="1">IF($H859="data",".dat "&amp;Y859,
IF($H859="str",".str "&amp;_xlfn.TEXTJOIN(" ",FALSE,OFFSET(program!$B$2,0,A859+1,1,M859-1)),
IF(O859&lt;&gt;0,"LD"&amp;O859&amp;"  "&amp;CHOOSE(O859,Y859,Z859)&amp;", "&amp;AA859,
$L859&amp;" "&amp;_xlfn.TEXTJOIN(", ",TRUE,$Y859:$AA859)
)))</f>
        <v>.dat start</v>
      </c>
      <c r="E859" s="19" t="b">
        <f t="shared" ca="1" si="276"/>
        <v>1</v>
      </c>
      <c r="F859" s="5" t="str">
        <f t="shared" ca="1" si="277"/>
        <v>room15</v>
      </c>
      <c r="G859" s="5">
        <f t="shared" ca="1" si="278"/>
        <v>4163</v>
      </c>
      <c r="H859" s="5" t="str">
        <f t="shared" si="279"/>
        <v>data</v>
      </c>
      <c r="I859" s="13" t="b">
        <f t="shared" si="280"/>
        <v>1</v>
      </c>
      <c r="J859" s="6">
        <f ca="1">OFFSET(program!$B$2,0,disasm!A859)</f>
        <v>0</v>
      </c>
      <c r="K859" s="7">
        <f t="shared" ca="1" si="281"/>
        <v>0</v>
      </c>
      <c r="L859" s="7" t="e">
        <f t="shared" ca="1" si="282"/>
        <v>#VALUE!</v>
      </c>
      <c r="M859" s="7">
        <f t="shared" si="283"/>
        <v>1</v>
      </c>
      <c r="N859" s="7">
        <f t="shared" si="284"/>
        <v>1</v>
      </c>
      <c r="O859" s="7">
        <f t="shared" si="285"/>
        <v>0</v>
      </c>
      <c r="P859" s="8">
        <f t="shared" si="286"/>
        <v>1</v>
      </c>
      <c r="Q859" s="8" t="str">
        <f t="shared" si="287"/>
        <v/>
      </c>
      <c r="R859" s="8" t="str">
        <f t="shared" si="288"/>
        <v/>
      </c>
      <c r="S859" s="8" t="str">
        <f t="shared" ca="1" si="289"/>
        <v>addr</v>
      </c>
      <c r="T859" s="8" t="str">
        <f t="shared" si="290"/>
        <v/>
      </c>
      <c r="U859" s="8" t="str">
        <f t="shared" si="291"/>
        <v/>
      </c>
      <c r="V859" s="7">
        <f ca="1">IF(P859="","",OFFSET(program!$B$2,0,disasm!$A859+COLUMN()-COLUMN($V859)+IF($I859,0,1)))</f>
        <v>0</v>
      </c>
      <c r="W859" s="7" t="str">
        <f ca="1">IF(Q859="","",OFFSET(program!$B$2,0,disasm!$A859+COLUMN()-COLUMN($V859)+IF($I859,0,1)))</f>
        <v/>
      </c>
      <c r="X859" s="7" t="str">
        <f ca="1">IF(R859="","",OFFSET(program!$B$2,0,disasm!$A859+COLUMN()-COLUMN($V859)+IF($I859,0,1)))</f>
        <v/>
      </c>
      <c r="Y859" s="3" t="str">
        <f t="shared" ca="1" si="292"/>
        <v>start</v>
      </c>
      <c r="Z859" s="3" t="str">
        <f t="shared" si="293"/>
        <v/>
      </c>
      <c r="AA859" s="3" t="str">
        <f t="shared" si="294"/>
        <v/>
      </c>
      <c r="AB859" s="3" t="str">
        <f ca="1">" "
&amp;AF859
&amp;IF(AND(OR(K859=5,K859=6),MOD(INT(J859/1000),10)=1)," A2","")
&amp;IF(AND(NOT(I859),J859=109,OFFSET(program!$B$2,0,disasm!$A859+1)&gt;0,NOT(ISNUMBER(FIND(" A1 "," "&amp;AF859&amp;" "))))," AUTOLABEL","")
&amp;" "</f>
        <v xml:space="preserve"> DATA A1 </v>
      </c>
      <c r="AC859" s="17" t="s">
        <v>159</v>
      </c>
      <c r="AF859" s="12" t="s">
        <v>32</v>
      </c>
    </row>
    <row r="860" spans="1:32" x14ac:dyDescent="0.2">
      <c r="A860" s="1">
        <f t="shared" ca="1" si="274"/>
        <v>4169</v>
      </c>
      <c r="B860" s="2" t="str">
        <f t="shared" ca="1" si="275"/>
        <v>room15.west</v>
      </c>
      <c r="C860" s="3" t="str">
        <f ca="1">_xlfn.TEXTJOIN(" ",FALSE,OFFSET(program!$B$2,0,A860,1,M860))</f>
        <v>0</v>
      </c>
      <c r="D860" s="4" t="str">
        <f ca="1">IF($H860="data",".dat "&amp;Y860,
IF($H860="str",".str "&amp;_xlfn.TEXTJOIN(" ",FALSE,OFFSET(program!$B$2,0,A860+1,1,M860-1)),
IF(O860&lt;&gt;0,"LD"&amp;O860&amp;"  "&amp;CHOOSE(O860,Y860,Z860)&amp;", "&amp;AA860,
$L860&amp;" "&amp;_xlfn.TEXTJOIN(", ",TRUE,$Y860:$AA860)
)))</f>
        <v>.dat start</v>
      </c>
      <c r="E860" s="19" t="b">
        <f t="shared" ca="1" si="276"/>
        <v>1</v>
      </c>
      <c r="F860" s="5" t="str">
        <f t="shared" ca="1" si="277"/>
        <v>room15</v>
      </c>
      <c r="G860" s="5">
        <f t="shared" ca="1" si="278"/>
        <v>4163</v>
      </c>
      <c r="H860" s="5" t="str">
        <f t="shared" si="279"/>
        <v>data</v>
      </c>
      <c r="I860" s="13" t="b">
        <f t="shared" si="280"/>
        <v>1</v>
      </c>
      <c r="J860" s="6">
        <f ca="1">OFFSET(program!$B$2,0,disasm!A860)</f>
        <v>0</v>
      </c>
      <c r="K860" s="7">
        <f t="shared" ca="1" si="281"/>
        <v>0</v>
      </c>
      <c r="L860" s="7" t="e">
        <f t="shared" ca="1" si="282"/>
        <v>#VALUE!</v>
      </c>
      <c r="M860" s="7">
        <f t="shared" si="283"/>
        <v>1</v>
      </c>
      <c r="N860" s="7">
        <f t="shared" si="284"/>
        <v>1</v>
      </c>
      <c r="O860" s="7">
        <f t="shared" si="285"/>
        <v>0</v>
      </c>
      <c r="P860" s="8">
        <f t="shared" si="286"/>
        <v>1</v>
      </c>
      <c r="Q860" s="8" t="str">
        <f t="shared" si="287"/>
        <v/>
      </c>
      <c r="R860" s="8" t="str">
        <f t="shared" si="288"/>
        <v/>
      </c>
      <c r="S860" s="8" t="str">
        <f t="shared" ca="1" si="289"/>
        <v>addr</v>
      </c>
      <c r="T860" s="8" t="str">
        <f t="shared" si="290"/>
        <v/>
      </c>
      <c r="U860" s="8" t="str">
        <f t="shared" si="291"/>
        <v/>
      </c>
      <c r="V860" s="7">
        <f ca="1">IF(P860="","",OFFSET(program!$B$2,0,disasm!$A860+COLUMN()-COLUMN($V860)+IF($I860,0,1)))</f>
        <v>0</v>
      </c>
      <c r="W860" s="7" t="str">
        <f ca="1">IF(Q860="","",OFFSET(program!$B$2,0,disasm!$A860+COLUMN()-COLUMN($V860)+IF($I860,0,1)))</f>
        <v/>
      </c>
      <c r="X860" s="7" t="str">
        <f ca="1">IF(R860="","",OFFSET(program!$B$2,0,disasm!$A860+COLUMN()-COLUMN($V860)+IF($I860,0,1)))</f>
        <v/>
      </c>
      <c r="Y860" s="3" t="str">
        <f t="shared" ca="1" si="292"/>
        <v>start</v>
      </c>
      <c r="Z860" s="3" t="str">
        <f t="shared" si="293"/>
        <v/>
      </c>
      <c r="AA860" s="3" t="str">
        <f t="shared" si="294"/>
        <v/>
      </c>
      <c r="AB860" s="3" t="str">
        <f ca="1">" "
&amp;AF860
&amp;IF(AND(OR(K860=5,K860=6),MOD(INT(J860/1000),10)=1)," A2","")
&amp;IF(AND(NOT(I860),J860=109,OFFSET(program!$B$2,0,disasm!$A860+1)&gt;0,NOT(ISNUMBER(FIND(" A1 "," "&amp;AF860&amp;" "))))," AUTOLABEL","")
&amp;" "</f>
        <v xml:space="preserve"> DATA A1 </v>
      </c>
      <c r="AC860" s="17" t="s">
        <v>161</v>
      </c>
      <c r="AF860" s="12" t="s">
        <v>32</v>
      </c>
    </row>
    <row r="861" spans="1:32" x14ac:dyDescent="0.2">
      <c r="A861" s="1">
        <f t="shared" ca="1" si="274"/>
        <v>4170</v>
      </c>
      <c r="B861" s="2" t="str">
        <f t="shared" ca="1" si="275"/>
        <v>room15.name</v>
      </c>
      <c r="C861" s="3" t="str">
        <f ca="1">_xlfn.TEXTJOIN(" ",FALSE,OFFSET(program!$B$2,0,A861,1,M861))</f>
        <v>11 68 86 102 87 99 102 80 98 92 94 100</v>
      </c>
      <c r="D861" s="4" t="str">
        <f ca="1">IF($H861="data",".dat "&amp;Y861,
IF($H861="str",".str "&amp;_xlfn.TEXTJOIN(" ",FALSE,OFFSET(program!$B$2,0,A861+1,1,M861-1)),
IF(O861&lt;&gt;0,"LD"&amp;O861&amp;"  "&amp;CHOOSE(O861,Y861,Z861)&amp;", "&amp;AA861,
$L861&amp;" "&amp;_xlfn.TEXTJOIN(", ",TRUE,$Y861:$AA861)
)))</f>
        <v>.str 68 86 102 87 99 102 80 98 92 94 100</v>
      </c>
      <c r="E861" s="19" t="b">
        <f t="shared" ca="1" si="276"/>
        <v>1</v>
      </c>
      <c r="F861" s="5" t="str">
        <f t="shared" ca="1" si="277"/>
        <v>room15</v>
      </c>
      <c r="G861" s="5">
        <f t="shared" ca="1" si="278"/>
        <v>4163</v>
      </c>
      <c r="H861" s="5" t="str">
        <f t="shared" si="279"/>
        <v>str</v>
      </c>
      <c r="I861" s="13" t="b">
        <f t="shared" si="280"/>
        <v>1</v>
      </c>
      <c r="J861" s="6">
        <f ca="1">OFFSET(program!$B$2,0,disasm!A861)</f>
        <v>11</v>
      </c>
      <c r="K861" s="7">
        <f t="shared" ca="1" si="281"/>
        <v>11</v>
      </c>
      <c r="L861" s="7" t="e">
        <f t="shared" ca="1" si="282"/>
        <v>#VALUE!</v>
      </c>
      <c r="M861" s="7">
        <f t="shared" ca="1" si="283"/>
        <v>12</v>
      </c>
      <c r="N861" s="7">
        <f t="shared" si="284"/>
        <v>1</v>
      </c>
      <c r="O861" s="7">
        <f t="shared" si="285"/>
        <v>0</v>
      </c>
      <c r="P861" s="8">
        <f t="shared" si="286"/>
        <v>1</v>
      </c>
      <c r="Q861" s="8" t="str">
        <f t="shared" si="287"/>
        <v/>
      </c>
      <c r="R861" s="8" t="str">
        <f t="shared" si="288"/>
        <v/>
      </c>
      <c r="S861" s="8" t="str">
        <f t="shared" ca="1" si="289"/>
        <v>num</v>
      </c>
      <c r="T861" s="8" t="str">
        <f t="shared" si="290"/>
        <v/>
      </c>
      <c r="U861" s="8" t="str">
        <f t="shared" si="291"/>
        <v/>
      </c>
      <c r="V861" s="7">
        <f ca="1">IF(P861="","",OFFSET(program!$B$2,0,disasm!$A861+COLUMN()-COLUMN($V861)+IF($I861,0,1)))</f>
        <v>11</v>
      </c>
      <c r="W861" s="7" t="str">
        <f ca="1">IF(Q861="","",OFFSET(program!$B$2,0,disasm!$A861+COLUMN()-COLUMN($V861)+IF($I861,0,1)))</f>
        <v/>
      </c>
      <c r="X861" s="7" t="str">
        <f ca="1">IF(R861="","",OFFSET(program!$B$2,0,disasm!$A861+COLUMN()-COLUMN($V861)+IF($I861,0,1)))</f>
        <v/>
      </c>
      <c r="Y861" s="3" t="str">
        <f t="shared" ca="1" si="292"/>
        <v>11</v>
      </c>
      <c r="Z861" s="3" t="str">
        <f t="shared" si="293"/>
        <v/>
      </c>
      <c r="AA861" s="3" t="str">
        <f t="shared" si="294"/>
        <v/>
      </c>
      <c r="AB861" s="3" t="str">
        <f ca="1">" "
&amp;AF861
&amp;IF(AND(OR(K861=5,K861=6),MOD(INT(J861/1000),10)=1)," A2","")
&amp;IF(AND(NOT(I861),J861=109,OFFSET(program!$B$2,0,disasm!$A861+1)&gt;0,NOT(ISNUMBER(FIND(" A1 "," "&amp;AF861&amp;" "))))," AUTOLABEL","")
&amp;" "</f>
        <v xml:space="preserve"> STR </v>
      </c>
      <c r="AC861" s="17" t="s">
        <v>62</v>
      </c>
      <c r="AD861" s="17" t="s">
        <v>143</v>
      </c>
      <c r="AF861" s="12" t="s">
        <v>30</v>
      </c>
    </row>
    <row r="862" spans="1:32" x14ac:dyDescent="0.2">
      <c r="A862" s="1">
        <f t="shared" ca="1" si="274"/>
        <v>4182</v>
      </c>
      <c r="B862" s="2" t="str">
        <f t="shared" ca="1" si="275"/>
        <v>room15.desc</v>
      </c>
      <c r="C862" s="3" t="str">
        <f ca="1">_xlfn.TEXTJOIN(" ",FALSE,OFFSET(program!$B$2,0,A862,1,M862))</f>
        <v>60 24 43 39 51 37 -33 31 47 33 -37 27 -39 30 28 45 -43 40 24 30 22 35 18 29 29 17 30 -27 -55 28 15 11 30 -53 21 7 -63 1 11 10 -67 -2 10 6 13 -3 -5 -74 -7 3 10 0 -67 -80 3 -10 -4 1 -14 -14 -73</v>
      </c>
      <c r="D862" s="4" t="str">
        <f ca="1">IF($H862="data",".dat "&amp;Y862,
IF($H862="str",".str "&amp;_xlfn.TEXTJOIN(" ",FALSE,OFFSET(program!$B$2,0,A862+1,1,M862-1)),
IF(O862&lt;&gt;0,"LD"&amp;O862&amp;"  "&amp;CHOOSE(O862,Y862,Z862)&amp;", "&amp;AA862,
$L862&amp;" "&amp;_xlfn.TEXTJOIN(", ",TRUE,$Y862:$AA862)
)))</f>
        <v>.str 24 43 39 51 37 -33 31 47 33 -37 27 -39 30 28 45 -43 40 24 30 22 35 18 29 29 17 30 -27 -55 28 15 11 30 -53 21 7 -63 1 11 10 -67 -2 10 6 13 -3 -5 -74 -7 3 10 0 -67 -80 3 -10 -4 1 -14 -14 -73</v>
      </c>
      <c r="E862" s="19" t="b">
        <f t="shared" ca="1" si="276"/>
        <v>1</v>
      </c>
      <c r="F862" s="5" t="str">
        <f t="shared" ca="1" si="277"/>
        <v>room15</v>
      </c>
      <c r="G862" s="5">
        <f t="shared" ca="1" si="278"/>
        <v>4163</v>
      </c>
      <c r="H862" s="5" t="str">
        <f t="shared" si="279"/>
        <v>str</v>
      </c>
      <c r="I862" s="13" t="b">
        <f t="shared" si="280"/>
        <v>1</v>
      </c>
      <c r="J862" s="6">
        <f ca="1">OFFSET(program!$B$2,0,disasm!A862)</f>
        <v>60</v>
      </c>
      <c r="K862" s="7">
        <f t="shared" ca="1" si="281"/>
        <v>60</v>
      </c>
      <c r="L862" s="7" t="e">
        <f t="shared" ca="1" si="282"/>
        <v>#VALUE!</v>
      </c>
      <c r="M862" s="7">
        <f t="shared" ca="1" si="283"/>
        <v>61</v>
      </c>
      <c r="N862" s="7">
        <f t="shared" si="284"/>
        <v>1</v>
      </c>
      <c r="O862" s="7">
        <f t="shared" si="285"/>
        <v>0</v>
      </c>
      <c r="P862" s="8">
        <f t="shared" si="286"/>
        <v>1</v>
      </c>
      <c r="Q862" s="8" t="str">
        <f t="shared" si="287"/>
        <v/>
      </c>
      <c r="R862" s="8" t="str">
        <f t="shared" si="288"/>
        <v/>
      </c>
      <c r="S862" s="8" t="str">
        <f t="shared" ca="1" si="289"/>
        <v>num</v>
      </c>
      <c r="T862" s="8" t="str">
        <f t="shared" si="290"/>
        <v/>
      </c>
      <c r="U862" s="8" t="str">
        <f t="shared" si="291"/>
        <v/>
      </c>
      <c r="V862" s="7">
        <f ca="1">IF(P862="","",OFFSET(program!$B$2,0,disasm!$A862+COLUMN()-COLUMN($V862)+IF($I862,0,1)))</f>
        <v>60</v>
      </c>
      <c r="W862" s="7" t="str">
        <f ca="1">IF(Q862="","",OFFSET(program!$B$2,0,disasm!$A862+COLUMN()-COLUMN($V862)+IF($I862,0,1)))</f>
        <v/>
      </c>
      <c r="X862" s="7" t="str">
        <f ca="1">IF(R862="","",OFFSET(program!$B$2,0,disasm!$A862+COLUMN()-COLUMN($V862)+IF($I862,0,1)))</f>
        <v/>
      </c>
      <c r="Y862" s="3" t="str">
        <f t="shared" ca="1" si="292"/>
        <v>60</v>
      </c>
      <c r="Z862" s="3" t="str">
        <f t="shared" si="293"/>
        <v/>
      </c>
      <c r="AA862" s="3" t="str">
        <f t="shared" si="294"/>
        <v/>
      </c>
      <c r="AB862" s="3" t="str">
        <f ca="1">" "
&amp;AF862
&amp;IF(AND(OR(K862=5,K862=6),MOD(INT(J862/1000),10)=1)," A2","")
&amp;IF(AND(NOT(I862),J862=109,OFFSET(program!$B$2,0,disasm!$A862+1)&gt;0,NOT(ISNUMBER(FIND(" A1 "," "&amp;AF862&amp;" "))))," AUTOLABEL","")
&amp;" "</f>
        <v xml:space="preserve"> STR </v>
      </c>
      <c r="AC862" s="17" t="s">
        <v>63</v>
      </c>
      <c r="AD862" s="17" t="s">
        <v>144</v>
      </c>
      <c r="AF862" s="15" t="s">
        <v>30</v>
      </c>
    </row>
    <row r="863" spans="1:32" x14ac:dyDescent="0.2">
      <c r="A863" s="1">
        <f t="shared" ca="1" si="274"/>
        <v>4243</v>
      </c>
      <c r="B863" s="2" t="str">
        <f t="shared" si="275"/>
        <v>room16.pname</v>
      </c>
      <c r="C863" s="3" t="str">
        <f ca="1">_xlfn.TEXTJOIN(" ",FALSE,OFFSET(program!$B$2,0,A863,1,M863))</f>
        <v>4250</v>
      </c>
      <c r="D863" s="4" t="str">
        <f ca="1">IF($H863="data",".dat "&amp;Y863,
IF($H863="str",".str "&amp;_xlfn.TEXTJOIN(" ",FALSE,OFFSET(program!$B$2,0,A863+1,1,M863-1)),
IF(O863&lt;&gt;0,"LD"&amp;O863&amp;"  "&amp;CHOOSE(O863,Y863,Z863)&amp;", "&amp;AA863,
$L863&amp;" "&amp;_xlfn.TEXTJOIN(", ",TRUE,$Y863:$AA863)
)))</f>
        <v>.dat room16.name</v>
      </c>
      <c r="E863" s="19" t="b">
        <f t="shared" ca="1" si="276"/>
        <v>0</v>
      </c>
      <c r="F863" s="5" t="str">
        <f t="shared" si="277"/>
        <v>room16</v>
      </c>
      <c r="G863" s="5">
        <f t="shared" ca="1" si="278"/>
        <v>4243</v>
      </c>
      <c r="H863" s="5" t="str">
        <f t="shared" si="279"/>
        <v>data</v>
      </c>
      <c r="I863" s="13" t="b">
        <f t="shared" si="280"/>
        <v>1</v>
      </c>
      <c r="J863" s="6">
        <f ca="1">OFFSET(program!$B$2,0,disasm!A863)</f>
        <v>4250</v>
      </c>
      <c r="K863" s="7">
        <f t="shared" ca="1" si="281"/>
        <v>50</v>
      </c>
      <c r="L863" s="7" t="e">
        <f t="shared" ca="1" si="282"/>
        <v>#VALUE!</v>
      </c>
      <c r="M863" s="7">
        <f t="shared" si="283"/>
        <v>1</v>
      </c>
      <c r="N863" s="7">
        <f t="shared" si="284"/>
        <v>1</v>
      </c>
      <c r="O863" s="7">
        <f t="shared" si="285"/>
        <v>0</v>
      </c>
      <c r="P863" s="8">
        <f t="shared" si="286"/>
        <v>1</v>
      </c>
      <c r="Q863" s="8" t="str">
        <f t="shared" si="287"/>
        <v/>
      </c>
      <c r="R863" s="8" t="str">
        <f t="shared" si="288"/>
        <v/>
      </c>
      <c r="S863" s="8" t="str">
        <f t="shared" ca="1" si="289"/>
        <v>addr</v>
      </c>
      <c r="T863" s="8" t="str">
        <f t="shared" si="290"/>
        <v/>
      </c>
      <c r="U863" s="8" t="str">
        <f t="shared" si="291"/>
        <v/>
      </c>
      <c r="V863" s="7">
        <f ca="1">IF(P863="","",OFFSET(program!$B$2,0,disasm!$A863+COLUMN()-COLUMN($V863)+IF($I863,0,1)))</f>
        <v>4250</v>
      </c>
      <c r="W863" s="7" t="str">
        <f ca="1">IF(Q863="","",OFFSET(program!$B$2,0,disasm!$A863+COLUMN()-COLUMN($V863)+IF($I863,0,1)))</f>
        <v/>
      </c>
      <c r="X863" s="7" t="str">
        <f ca="1">IF(R863="","",OFFSET(program!$B$2,0,disasm!$A863+COLUMN()-COLUMN($V863)+IF($I863,0,1)))</f>
        <v/>
      </c>
      <c r="Y863" s="3" t="str">
        <f t="shared" ca="1" si="292"/>
        <v>room16.name</v>
      </c>
      <c r="Z863" s="3" t="str">
        <f t="shared" si="293"/>
        <v/>
      </c>
      <c r="AA863" s="3" t="str">
        <f t="shared" si="294"/>
        <v/>
      </c>
      <c r="AB863" s="3" t="str">
        <f ca="1">" "
&amp;AF863
&amp;IF(AND(OR(K863=5,K863=6),MOD(INT(J863/1000),10)=1)," A2","")
&amp;IF(AND(NOT(I863),J863=109,OFFSET(program!$B$2,0,disasm!$A863+1)&gt;0,NOT(ISNUMBER(FIND(" A1 "," "&amp;AF863&amp;" "))))," AUTOLABEL","")
&amp;" "</f>
        <v xml:space="preserve"> DATA A1 </v>
      </c>
      <c r="AC863" s="17" t="s">
        <v>59</v>
      </c>
      <c r="AE863" s="12" t="s">
        <v>78</v>
      </c>
      <c r="AF863" s="12" t="s">
        <v>32</v>
      </c>
    </row>
    <row r="864" spans="1:32" x14ac:dyDescent="0.2">
      <c r="A864" s="1">
        <f t="shared" ca="1" si="274"/>
        <v>4244</v>
      </c>
      <c r="B864" s="2" t="str">
        <f t="shared" ca="1" si="275"/>
        <v>room16.pdesc</v>
      </c>
      <c r="C864" s="3" t="str">
        <f ca="1">_xlfn.TEXTJOIN(" ",FALSE,OFFSET(program!$B$2,0,A864,1,M864))</f>
        <v>4271</v>
      </c>
      <c r="D864" s="4" t="str">
        <f ca="1">IF($H864="data",".dat "&amp;Y864,
IF($H864="str",".str "&amp;_xlfn.TEXTJOIN(" ",FALSE,OFFSET(program!$B$2,0,A864+1,1,M864-1)),
IF(O864&lt;&gt;0,"LD"&amp;O864&amp;"  "&amp;CHOOSE(O864,Y864,Z864)&amp;", "&amp;AA864,
$L864&amp;" "&amp;_xlfn.TEXTJOIN(", ",TRUE,$Y864:$AA864)
)))</f>
        <v>.dat room16.desc</v>
      </c>
      <c r="E864" s="19" t="b">
        <f t="shared" ca="1" si="276"/>
        <v>0</v>
      </c>
      <c r="F864" s="5" t="str">
        <f t="shared" ca="1" si="277"/>
        <v>room16</v>
      </c>
      <c r="G864" s="5">
        <f t="shared" ca="1" si="278"/>
        <v>4243</v>
      </c>
      <c r="H864" s="5" t="str">
        <f t="shared" si="279"/>
        <v>data</v>
      </c>
      <c r="I864" s="13" t="b">
        <f t="shared" si="280"/>
        <v>1</v>
      </c>
      <c r="J864" s="6">
        <f ca="1">OFFSET(program!$B$2,0,disasm!A864)</f>
        <v>4271</v>
      </c>
      <c r="K864" s="7">
        <f t="shared" ca="1" si="281"/>
        <v>71</v>
      </c>
      <c r="L864" s="7" t="e">
        <f t="shared" ca="1" si="282"/>
        <v>#VALUE!</v>
      </c>
      <c r="M864" s="7">
        <f t="shared" si="283"/>
        <v>1</v>
      </c>
      <c r="N864" s="7">
        <f t="shared" si="284"/>
        <v>1</v>
      </c>
      <c r="O864" s="7">
        <f t="shared" si="285"/>
        <v>0</v>
      </c>
      <c r="P864" s="8">
        <f t="shared" si="286"/>
        <v>1</v>
      </c>
      <c r="Q864" s="8" t="str">
        <f t="shared" si="287"/>
        <v/>
      </c>
      <c r="R864" s="8" t="str">
        <f t="shared" si="288"/>
        <v/>
      </c>
      <c r="S864" s="8" t="str">
        <f t="shared" ca="1" si="289"/>
        <v>addr</v>
      </c>
      <c r="T864" s="8" t="str">
        <f t="shared" si="290"/>
        <v/>
      </c>
      <c r="U864" s="8" t="str">
        <f t="shared" si="291"/>
        <v/>
      </c>
      <c r="V864" s="7">
        <f ca="1">IF(P864="","",OFFSET(program!$B$2,0,disasm!$A864+COLUMN()-COLUMN($V864)+IF($I864,0,1)))</f>
        <v>4271</v>
      </c>
      <c r="W864" s="7" t="str">
        <f ca="1">IF(Q864="","",OFFSET(program!$B$2,0,disasm!$A864+COLUMN()-COLUMN($V864)+IF($I864,0,1)))</f>
        <v/>
      </c>
      <c r="X864" s="7" t="str">
        <f ca="1">IF(R864="","",OFFSET(program!$B$2,0,disasm!$A864+COLUMN()-COLUMN($V864)+IF($I864,0,1)))</f>
        <v/>
      </c>
      <c r="Y864" s="3" t="str">
        <f t="shared" ca="1" si="292"/>
        <v>room16.desc</v>
      </c>
      <c r="Z864" s="3" t="str">
        <f t="shared" si="293"/>
        <v/>
      </c>
      <c r="AA864" s="3" t="str">
        <f t="shared" si="294"/>
        <v/>
      </c>
      <c r="AB864" s="3" t="str">
        <f ca="1">" "
&amp;AF864
&amp;IF(AND(OR(K864=5,K864=6),MOD(INT(J864/1000),10)=1)," A2","")
&amp;IF(AND(NOT(I864),J864=109,OFFSET(program!$B$2,0,disasm!$A864+1)&gt;0,NOT(ISNUMBER(FIND(" A1 "," "&amp;AF864&amp;" "))))," AUTOLABEL","")
&amp;" "</f>
        <v xml:space="preserve"> DATA A1 </v>
      </c>
      <c r="AC864" s="17" t="s">
        <v>60</v>
      </c>
      <c r="AF864" s="12" t="s">
        <v>32</v>
      </c>
    </row>
    <row r="865" spans="1:32" x14ac:dyDescent="0.2">
      <c r="A865" s="1">
        <f t="shared" ca="1" si="274"/>
        <v>4245</v>
      </c>
      <c r="B865" s="2" t="str">
        <f t="shared" ca="1" si="275"/>
        <v>room16.func</v>
      </c>
      <c r="C865" s="3" t="str">
        <f ca="1">_xlfn.TEXTJOIN(" ",FALSE,OFFSET(program!$B$2,0,A865,1,M865))</f>
        <v>0</v>
      </c>
      <c r="D865" s="4" t="str">
        <f ca="1">IF($H865="data",".dat "&amp;Y865,
IF($H865="str",".str "&amp;_xlfn.TEXTJOIN(" ",FALSE,OFFSET(program!$B$2,0,A865+1,1,M865-1)),
IF(O865&lt;&gt;0,"LD"&amp;O865&amp;"  "&amp;CHOOSE(O865,Y865,Z865)&amp;", "&amp;AA865,
$L865&amp;" "&amp;_xlfn.TEXTJOIN(", ",TRUE,$Y865:$AA865)
)))</f>
        <v>.dat start</v>
      </c>
      <c r="E865" s="19" t="b">
        <f t="shared" ca="1" si="276"/>
        <v>0</v>
      </c>
      <c r="F865" s="5" t="str">
        <f t="shared" ca="1" si="277"/>
        <v>room16</v>
      </c>
      <c r="G865" s="5">
        <f t="shared" ca="1" si="278"/>
        <v>4243</v>
      </c>
      <c r="H865" s="5" t="str">
        <f t="shared" si="279"/>
        <v>data</v>
      </c>
      <c r="I865" s="13" t="b">
        <f t="shared" si="280"/>
        <v>1</v>
      </c>
      <c r="J865" s="6">
        <f ca="1">OFFSET(program!$B$2,0,disasm!A865)</f>
        <v>0</v>
      </c>
      <c r="K865" s="7">
        <f t="shared" ca="1" si="281"/>
        <v>0</v>
      </c>
      <c r="L865" s="7" t="e">
        <f t="shared" ca="1" si="282"/>
        <v>#VALUE!</v>
      </c>
      <c r="M865" s="7">
        <f t="shared" si="283"/>
        <v>1</v>
      </c>
      <c r="N865" s="7">
        <f t="shared" si="284"/>
        <v>1</v>
      </c>
      <c r="O865" s="7">
        <f t="shared" si="285"/>
        <v>0</v>
      </c>
      <c r="P865" s="8">
        <f t="shared" si="286"/>
        <v>1</v>
      </c>
      <c r="Q865" s="8" t="str">
        <f t="shared" si="287"/>
        <v/>
      </c>
      <c r="R865" s="8" t="str">
        <f t="shared" si="288"/>
        <v/>
      </c>
      <c r="S865" s="8" t="str">
        <f t="shared" ca="1" si="289"/>
        <v>addr</v>
      </c>
      <c r="T865" s="8" t="str">
        <f t="shared" si="290"/>
        <v/>
      </c>
      <c r="U865" s="8" t="str">
        <f t="shared" si="291"/>
        <v/>
      </c>
      <c r="V865" s="7">
        <f ca="1">IF(P865="","",OFFSET(program!$B$2,0,disasm!$A865+COLUMN()-COLUMN($V865)+IF($I865,0,1)))</f>
        <v>0</v>
      </c>
      <c r="W865" s="7" t="str">
        <f ca="1">IF(Q865="","",OFFSET(program!$B$2,0,disasm!$A865+COLUMN()-COLUMN($V865)+IF($I865,0,1)))</f>
        <v/>
      </c>
      <c r="X865" s="7" t="str">
        <f ca="1">IF(R865="","",OFFSET(program!$B$2,0,disasm!$A865+COLUMN()-COLUMN($V865)+IF($I865,0,1)))</f>
        <v/>
      </c>
      <c r="Y865" s="3" t="str">
        <f t="shared" ca="1" si="292"/>
        <v>start</v>
      </c>
      <c r="Z865" s="3" t="str">
        <f t="shared" si="293"/>
        <v/>
      </c>
      <c r="AA865" s="3" t="str">
        <f t="shared" si="294"/>
        <v/>
      </c>
      <c r="AB865" s="3" t="str">
        <f ca="1">" "
&amp;AF865
&amp;IF(AND(OR(K865=5,K865=6),MOD(INT(J865/1000),10)=1)," A2","")
&amp;IF(AND(NOT(I865),J865=109,OFFSET(program!$B$2,0,disasm!$A865+1)&gt;0,NOT(ISNUMBER(FIND(" A1 "," "&amp;AF865&amp;" "))))," AUTOLABEL","")
&amp;" "</f>
        <v xml:space="preserve"> DATA A1 </v>
      </c>
      <c r="AC865" s="17" t="s">
        <v>242</v>
      </c>
      <c r="AF865" s="12" t="s">
        <v>32</v>
      </c>
    </row>
    <row r="866" spans="1:32" x14ac:dyDescent="0.2">
      <c r="A866" s="1">
        <f t="shared" ca="1" si="274"/>
        <v>4246</v>
      </c>
      <c r="B866" s="2" t="str">
        <f t="shared" ca="1" si="275"/>
        <v>room16.north</v>
      </c>
      <c r="C866" s="3" t="str">
        <f ca="1">_xlfn.TEXTJOIN(" ",FALSE,OFFSET(program!$B$2,0,A866,1,M866))</f>
        <v>0</v>
      </c>
      <c r="D866" s="4" t="str">
        <f ca="1">IF($H866="data",".dat "&amp;Y866,
IF($H866="str",".str "&amp;_xlfn.TEXTJOIN(" ",FALSE,OFFSET(program!$B$2,0,A866+1,1,M866-1)),
IF(O866&lt;&gt;0,"LD"&amp;O866&amp;"  "&amp;CHOOSE(O866,Y866,Z866)&amp;", "&amp;AA866,
$L866&amp;" "&amp;_xlfn.TEXTJOIN(", ",TRUE,$Y866:$AA866)
)))</f>
        <v>.dat start</v>
      </c>
      <c r="E866" s="19" t="b">
        <f t="shared" ca="1" si="276"/>
        <v>0</v>
      </c>
      <c r="F866" s="5" t="str">
        <f t="shared" ca="1" si="277"/>
        <v>room16</v>
      </c>
      <c r="G866" s="5">
        <f t="shared" ca="1" si="278"/>
        <v>4243</v>
      </c>
      <c r="H866" s="5" t="str">
        <f t="shared" si="279"/>
        <v>data</v>
      </c>
      <c r="I866" s="13" t="b">
        <f t="shared" si="280"/>
        <v>1</v>
      </c>
      <c r="J866" s="6">
        <f ca="1">OFFSET(program!$B$2,0,disasm!A866)</f>
        <v>0</v>
      </c>
      <c r="K866" s="7">
        <f t="shared" ca="1" si="281"/>
        <v>0</v>
      </c>
      <c r="L866" s="7" t="e">
        <f t="shared" ca="1" si="282"/>
        <v>#VALUE!</v>
      </c>
      <c r="M866" s="7">
        <f t="shared" si="283"/>
        <v>1</v>
      </c>
      <c r="N866" s="7">
        <f t="shared" si="284"/>
        <v>1</v>
      </c>
      <c r="O866" s="7">
        <f t="shared" si="285"/>
        <v>0</v>
      </c>
      <c r="P866" s="8">
        <f t="shared" si="286"/>
        <v>1</v>
      </c>
      <c r="Q866" s="8" t="str">
        <f t="shared" si="287"/>
        <v/>
      </c>
      <c r="R866" s="8" t="str">
        <f t="shared" si="288"/>
        <v/>
      </c>
      <c r="S866" s="8" t="str">
        <f t="shared" ca="1" si="289"/>
        <v>addr</v>
      </c>
      <c r="T866" s="8" t="str">
        <f t="shared" si="290"/>
        <v/>
      </c>
      <c r="U866" s="8" t="str">
        <f t="shared" si="291"/>
        <v/>
      </c>
      <c r="V866" s="7">
        <f ca="1">IF(P866="","",OFFSET(program!$B$2,0,disasm!$A866+COLUMN()-COLUMN($V866)+IF($I866,0,1)))</f>
        <v>0</v>
      </c>
      <c r="W866" s="7" t="str">
        <f ca="1">IF(Q866="","",OFFSET(program!$B$2,0,disasm!$A866+COLUMN()-COLUMN($V866)+IF($I866,0,1)))</f>
        <v/>
      </c>
      <c r="X866" s="7" t="str">
        <f ca="1">IF(R866="","",OFFSET(program!$B$2,0,disasm!$A866+COLUMN()-COLUMN($V866)+IF($I866,0,1)))</f>
        <v/>
      </c>
      <c r="Y866" s="3" t="str">
        <f t="shared" ca="1" si="292"/>
        <v>start</v>
      </c>
      <c r="Z866" s="3" t="str">
        <f t="shared" si="293"/>
        <v/>
      </c>
      <c r="AA866" s="3" t="str">
        <f t="shared" si="294"/>
        <v/>
      </c>
      <c r="AB866" s="3" t="str">
        <f ca="1">" "
&amp;AF866
&amp;IF(AND(OR(K866=5,K866=6),MOD(INT(J866/1000),10)=1)," A2","")
&amp;IF(AND(NOT(I866),J866=109,OFFSET(program!$B$2,0,disasm!$A866+1)&gt;0,NOT(ISNUMBER(FIND(" A1 "," "&amp;AF866&amp;" "))))," AUTOLABEL","")
&amp;" "</f>
        <v xml:space="preserve"> DATA A1 </v>
      </c>
      <c r="AC866" s="17" t="s">
        <v>158</v>
      </c>
      <c r="AF866" s="12" t="s">
        <v>32</v>
      </c>
    </row>
    <row r="867" spans="1:32" x14ac:dyDescent="0.2">
      <c r="A867" s="1">
        <f t="shared" ca="1" si="274"/>
        <v>4247</v>
      </c>
      <c r="B867" s="2" t="str">
        <f t="shared" ca="1" si="275"/>
        <v>room16.east</v>
      </c>
      <c r="C867" s="3" t="str">
        <f ca="1">_xlfn.TEXTJOIN(" ",FALSE,OFFSET(program!$B$2,0,A867,1,M867))</f>
        <v>3478</v>
      </c>
      <c r="D867" s="4" t="str">
        <f ca="1">IF($H867="data",".dat "&amp;Y867,
IF($H867="str",".str "&amp;_xlfn.TEXTJOIN(" ",FALSE,OFFSET(program!$B$2,0,A867+1,1,M867-1)),
IF(O867&lt;&gt;0,"LD"&amp;O867&amp;"  "&amp;CHOOSE(O867,Y867,Z867)&amp;", "&amp;AA867,
$L867&amp;" "&amp;_xlfn.TEXTJOIN(", ",TRUE,$Y867:$AA867)
)))</f>
        <v>.dat room6.pname</v>
      </c>
      <c r="E867" s="19" t="b">
        <f t="shared" ca="1" si="276"/>
        <v>0</v>
      </c>
      <c r="F867" s="5" t="str">
        <f t="shared" ca="1" si="277"/>
        <v>room16</v>
      </c>
      <c r="G867" s="5">
        <f t="shared" ca="1" si="278"/>
        <v>4243</v>
      </c>
      <c r="H867" s="5" t="str">
        <f t="shared" si="279"/>
        <v>data</v>
      </c>
      <c r="I867" s="13" t="b">
        <f t="shared" si="280"/>
        <v>1</v>
      </c>
      <c r="J867" s="6">
        <f ca="1">OFFSET(program!$B$2,0,disasm!A867)</f>
        <v>3478</v>
      </c>
      <c r="K867" s="7">
        <f t="shared" ca="1" si="281"/>
        <v>78</v>
      </c>
      <c r="L867" s="7" t="e">
        <f t="shared" ca="1" si="282"/>
        <v>#VALUE!</v>
      </c>
      <c r="M867" s="7">
        <f t="shared" si="283"/>
        <v>1</v>
      </c>
      <c r="N867" s="7">
        <f t="shared" si="284"/>
        <v>1</v>
      </c>
      <c r="O867" s="7">
        <f t="shared" si="285"/>
        <v>0</v>
      </c>
      <c r="P867" s="8">
        <f t="shared" si="286"/>
        <v>1</v>
      </c>
      <c r="Q867" s="8" t="str">
        <f t="shared" si="287"/>
        <v/>
      </c>
      <c r="R867" s="8" t="str">
        <f t="shared" si="288"/>
        <v/>
      </c>
      <c r="S867" s="8" t="str">
        <f t="shared" ca="1" si="289"/>
        <v>addr</v>
      </c>
      <c r="T867" s="8" t="str">
        <f t="shared" si="290"/>
        <v/>
      </c>
      <c r="U867" s="8" t="str">
        <f t="shared" si="291"/>
        <v/>
      </c>
      <c r="V867" s="7">
        <f ca="1">IF(P867="","",OFFSET(program!$B$2,0,disasm!$A867+COLUMN()-COLUMN($V867)+IF($I867,0,1)))</f>
        <v>3478</v>
      </c>
      <c r="W867" s="7" t="str">
        <f ca="1">IF(Q867="","",OFFSET(program!$B$2,0,disasm!$A867+COLUMN()-COLUMN($V867)+IF($I867,0,1)))</f>
        <v/>
      </c>
      <c r="X867" s="7" t="str">
        <f ca="1">IF(R867="","",OFFSET(program!$B$2,0,disasm!$A867+COLUMN()-COLUMN($V867)+IF($I867,0,1)))</f>
        <v/>
      </c>
      <c r="Y867" s="3" t="str">
        <f t="shared" ca="1" si="292"/>
        <v>room6.pname</v>
      </c>
      <c r="Z867" s="3" t="str">
        <f t="shared" si="293"/>
        <v/>
      </c>
      <c r="AA867" s="3" t="str">
        <f t="shared" si="294"/>
        <v/>
      </c>
      <c r="AB867" s="3" t="str">
        <f ca="1">" "
&amp;AF867
&amp;IF(AND(OR(K867=5,K867=6),MOD(INT(J867/1000),10)=1)," A2","")
&amp;IF(AND(NOT(I867),J867=109,OFFSET(program!$B$2,0,disasm!$A867+1)&gt;0,NOT(ISNUMBER(FIND(" A1 "," "&amp;AF867&amp;" "))))," AUTOLABEL","")
&amp;" "</f>
        <v xml:space="preserve"> DATA A1 </v>
      </c>
      <c r="AC867" s="17" t="s">
        <v>156</v>
      </c>
      <c r="AF867" s="12" t="s">
        <v>32</v>
      </c>
    </row>
    <row r="868" spans="1:32" x14ac:dyDescent="0.2">
      <c r="A868" s="1">
        <f t="shared" ca="1" si="274"/>
        <v>4248</v>
      </c>
      <c r="B868" s="2" t="str">
        <f t="shared" ca="1" si="275"/>
        <v>room16.south</v>
      </c>
      <c r="C868" s="3" t="str">
        <f ca="1">_xlfn.TEXTJOIN(" ",FALSE,OFFSET(program!$B$2,0,A868,1,M868))</f>
        <v>0</v>
      </c>
      <c r="D868" s="4" t="str">
        <f ca="1">IF($H868="data",".dat "&amp;Y868,
IF($H868="str",".str "&amp;_xlfn.TEXTJOIN(" ",FALSE,OFFSET(program!$B$2,0,A868+1,1,M868-1)),
IF(O868&lt;&gt;0,"LD"&amp;O868&amp;"  "&amp;CHOOSE(O868,Y868,Z868)&amp;", "&amp;AA868,
$L868&amp;" "&amp;_xlfn.TEXTJOIN(", ",TRUE,$Y868:$AA868)
)))</f>
        <v>.dat start</v>
      </c>
      <c r="E868" s="19" t="b">
        <f t="shared" ca="1" si="276"/>
        <v>0</v>
      </c>
      <c r="F868" s="5" t="str">
        <f t="shared" ca="1" si="277"/>
        <v>room16</v>
      </c>
      <c r="G868" s="5">
        <f t="shared" ca="1" si="278"/>
        <v>4243</v>
      </c>
      <c r="H868" s="5" t="str">
        <f t="shared" si="279"/>
        <v>data</v>
      </c>
      <c r="I868" s="13" t="b">
        <f t="shared" si="280"/>
        <v>1</v>
      </c>
      <c r="J868" s="6">
        <f ca="1">OFFSET(program!$B$2,0,disasm!A868)</f>
        <v>0</v>
      </c>
      <c r="K868" s="7">
        <f t="shared" ca="1" si="281"/>
        <v>0</v>
      </c>
      <c r="L868" s="7" t="e">
        <f t="shared" ca="1" si="282"/>
        <v>#VALUE!</v>
      </c>
      <c r="M868" s="7">
        <f t="shared" si="283"/>
        <v>1</v>
      </c>
      <c r="N868" s="7">
        <f t="shared" si="284"/>
        <v>1</v>
      </c>
      <c r="O868" s="7">
        <f t="shared" si="285"/>
        <v>0</v>
      </c>
      <c r="P868" s="8">
        <f t="shared" si="286"/>
        <v>1</v>
      </c>
      <c r="Q868" s="8" t="str">
        <f t="shared" si="287"/>
        <v/>
      </c>
      <c r="R868" s="8" t="str">
        <f t="shared" si="288"/>
        <v/>
      </c>
      <c r="S868" s="8" t="str">
        <f t="shared" ca="1" si="289"/>
        <v>addr</v>
      </c>
      <c r="T868" s="8" t="str">
        <f t="shared" si="290"/>
        <v/>
      </c>
      <c r="U868" s="8" t="str">
        <f t="shared" si="291"/>
        <v/>
      </c>
      <c r="V868" s="7">
        <f ca="1">IF(P868="","",OFFSET(program!$B$2,0,disasm!$A868+COLUMN()-COLUMN($V868)+IF($I868,0,1)))</f>
        <v>0</v>
      </c>
      <c r="W868" s="7" t="str">
        <f ca="1">IF(Q868="","",OFFSET(program!$B$2,0,disasm!$A868+COLUMN()-COLUMN($V868)+IF($I868,0,1)))</f>
        <v/>
      </c>
      <c r="X868" s="7" t="str">
        <f ca="1">IF(R868="","",OFFSET(program!$B$2,0,disasm!$A868+COLUMN()-COLUMN($V868)+IF($I868,0,1)))</f>
        <v/>
      </c>
      <c r="Y868" s="3" t="str">
        <f t="shared" ca="1" si="292"/>
        <v>start</v>
      </c>
      <c r="Z868" s="3" t="str">
        <f t="shared" si="293"/>
        <v/>
      </c>
      <c r="AA868" s="3" t="str">
        <f t="shared" si="294"/>
        <v/>
      </c>
      <c r="AB868" s="3" t="str">
        <f ca="1">" "
&amp;AF868
&amp;IF(AND(OR(K868=5,K868=6),MOD(INT(J868/1000),10)=1)," A2","")
&amp;IF(AND(NOT(I868),J868=109,OFFSET(program!$B$2,0,disasm!$A868+1)&gt;0,NOT(ISNUMBER(FIND(" A1 "," "&amp;AF868&amp;" "))))," AUTOLABEL","")
&amp;" "</f>
        <v xml:space="preserve"> DATA A1 </v>
      </c>
      <c r="AC868" s="17" t="s">
        <v>159</v>
      </c>
      <c r="AF868" s="12" t="s">
        <v>32</v>
      </c>
    </row>
    <row r="869" spans="1:32" x14ac:dyDescent="0.2">
      <c r="A869" s="1">
        <f t="shared" ca="1" si="274"/>
        <v>4249</v>
      </c>
      <c r="B869" s="2" t="str">
        <f t="shared" ca="1" si="275"/>
        <v>room16.west</v>
      </c>
      <c r="C869" s="3" t="str">
        <f ca="1">_xlfn.TEXTJOIN(" ",FALSE,OFFSET(program!$B$2,0,A869,1,M869))</f>
        <v>0</v>
      </c>
      <c r="D869" s="4" t="str">
        <f ca="1">IF($H869="data",".dat "&amp;Y869,
IF($H869="str",".str "&amp;_xlfn.TEXTJOIN(" ",FALSE,OFFSET(program!$B$2,0,A869+1,1,M869-1)),
IF(O869&lt;&gt;0,"LD"&amp;O869&amp;"  "&amp;CHOOSE(O869,Y869,Z869)&amp;", "&amp;AA869,
$L869&amp;" "&amp;_xlfn.TEXTJOIN(", ",TRUE,$Y869:$AA869)
)))</f>
        <v>.dat start</v>
      </c>
      <c r="E869" s="19" t="b">
        <f t="shared" ca="1" si="276"/>
        <v>0</v>
      </c>
      <c r="F869" s="5" t="str">
        <f t="shared" ca="1" si="277"/>
        <v>room16</v>
      </c>
      <c r="G869" s="5">
        <f t="shared" ca="1" si="278"/>
        <v>4243</v>
      </c>
      <c r="H869" s="5" t="str">
        <f t="shared" si="279"/>
        <v>data</v>
      </c>
      <c r="I869" s="13" t="b">
        <f t="shared" si="280"/>
        <v>1</v>
      </c>
      <c r="J869" s="6">
        <f ca="1">OFFSET(program!$B$2,0,disasm!A869)</f>
        <v>0</v>
      </c>
      <c r="K869" s="7">
        <f t="shared" ca="1" si="281"/>
        <v>0</v>
      </c>
      <c r="L869" s="7" t="e">
        <f t="shared" ca="1" si="282"/>
        <v>#VALUE!</v>
      </c>
      <c r="M869" s="7">
        <f t="shared" si="283"/>
        <v>1</v>
      </c>
      <c r="N869" s="7">
        <f t="shared" si="284"/>
        <v>1</v>
      </c>
      <c r="O869" s="7">
        <f t="shared" si="285"/>
        <v>0</v>
      </c>
      <c r="P869" s="8">
        <f t="shared" si="286"/>
        <v>1</v>
      </c>
      <c r="Q869" s="8" t="str">
        <f t="shared" si="287"/>
        <v/>
      </c>
      <c r="R869" s="8" t="str">
        <f t="shared" si="288"/>
        <v/>
      </c>
      <c r="S869" s="8" t="str">
        <f t="shared" ca="1" si="289"/>
        <v>addr</v>
      </c>
      <c r="T869" s="8" t="str">
        <f t="shared" si="290"/>
        <v/>
      </c>
      <c r="U869" s="8" t="str">
        <f t="shared" si="291"/>
        <v/>
      </c>
      <c r="V869" s="7">
        <f ca="1">IF(P869="","",OFFSET(program!$B$2,0,disasm!$A869+COLUMN()-COLUMN($V869)+IF($I869,0,1)))</f>
        <v>0</v>
      </c>
      <c r="W869" s="7" t="str">
        <f ca="1">IF(Q869="","",OFFSET(program!$B$2,0,disasm!$A869+COLUMN()-COLUMN($V869)+IF($I869,0,1)))</f>
        <v/>
      </c>
      <c r="X869" s="7" t="str">
        <f ca="1">IF(R869="","",OFFSET(program!$B$2,0,disasm!$A869+COLUMN()-COLUMN($V869)+IF($I869,0,1)))</f>
        <v/>
      </c>
      <c r="Y869" s="3" t="str">
        <f t="shared" ca="1" si="292"/>
        <v>start</v>
      </c>
      <c r="Z869" s="3" t="str">
        <f t="shared" si="293"/>
        <v/>
      </c>
      <c r="AA869" s="3" t="str">
        <f t="shared" si="294"/>
        <v/>
      </c>
      <c r="AB869" s="3" t="str">
        <f ca="1">" "
&amp;AF869
&amp;IF(AND(OR(K869=5,K869=6),MOD(INT(J869/1000),10)=1)," A2","")
&amp;IF(AND(NOT(I869),J869=109,OFFSET(program!$B$2,0,disasm!$A869+1)&gt;0,NOT(ISNUMBER(FIND(" A1 "," "&amp;AF869&amp;" "))))," AUTOLABEL","")
&amp;" "</f>
        <v xml:space="preserve"> DATA A1 </v>
      </c>
      <c r="AC869" s="17" t="s">
        <v>161</v>
      </c>
      <c r="AF869" s="12" t="s">
        <v>32</v>
      </c>
    </row>
    <row r="870" spans="1:32" x14ac:dyDescent="0.2">
      <c r="A870" s="1">
        <f t="shared" ca="1" si="274"/>
        <v>4250</v>
      </c>
      <c r="B870" s="2" t="str">
        <f t="shared" ca="1" si="275"/>
        <v>room16.name</v>
      </c>
      <c r="C870" s="3" t="str">
        <f ca="1">_xlfn.TEXTJOIN(" ",FALSE,OFFSET(program!$B$2,0,A870,1,M870))</f>
        <v>20 51 84 80 93 8 62 88 70 84 83 75 79 71 -1 33 66 74 79 63 75</v>
      </c>
      <c r="D870" s="4" t="str">
        <f ca="1">IF($H870="data",".dat "&amp;Y870,
IF($H870="str",".str "&amp;_xlfn.TEXTJOIN(" ",FALSE,OFFSET(program!$B$2,0,A870+1,1,M870-1)),
IF(O870&lt;&gt;0,"LD"&amp;O870&amp;"  "&amp;CHOOSE(O870,Y870,Z870)&amp;", "&amp;AA870,
$L870&amp;" "&amp;_xlfn.TEXTJOIN(", ",TRUE,$Y870:$AA870)
)))</f>
        <v>.str 51 84 80 93 8 62 88 70 84 83 75 79 71 -1 33 66 74 79 63 75</v>
      </c>
      <c r="E870" s="19" t="b">
        <f t="shared" ca="1" si="276"/>
        <v>0</v>
      </c>
      <c r="F870" s="5" t="str">
        <f t="shared" ca="1" si="277"/>
        <v>room16</v>
      </c>
      <c r="G870" s="5">
        <f t="shared" ca="1" si="278"/>
        <v>4243</v>
      </c>
      <c r="H870" s="5" t="str">
        <f t="shared" si="279"/>
        <v>str</v>
      </c>
      <c r="I870" s="13" t="b">
        <f t="shared" si="280"/>
        <v>1</v>
      </c>
      <c r="J870" s="6">
        <f ca="1">OFFSET(program!$B$2,0,disasm!A870)</f>
        <v>20</v>
      </c>
      <c r="K870" s="7">
        <f t="shared" ca="1" si="281"/>
        <v>20</v>
      </c>
      <c r="L870" s="7" t="e">
        <f t="shared" ca="1" si="282"/>
        <v>#VALUE!</v>
      </c>
      <c r="M870" s="7">
        <f t="shared" ca="1" si="283"/>
        <v>21</v>
      </c>
      <c r="N870" s="7">
        <f t="shared" si="284"/>
        <v>1</v>
      </c>
      <c r="O870" s="7">
        <f t="shared" si="285"/>
        <v>0</v>
      </c>
      <c r="P870" s="8">
        <f t="shared" si="286"/>
        <v>1</v>
      </c>
      <c r="Q870" s="8" t="str">
        <f t="shared" si="287"/>
        <v/>
      </c>
      <c r="R870" s="8" t="str">
        <f t="shared" si="288"/>
        <v/>
      </c>
      <c r="S870" s="8" t="str">
        <f t="shared" ca="1" si="289"/>
        <v>num</v>
      </c>
      <c r="T870" s="8" t="str">
        <f t="shared" si="290"/>
        <v/>
      </c>
      <c r="U870" s="8" t="str">
        <f t="shared" si="291"/>
        <v/>
      </c>
      <c r="V870" s="7">
        <f ca="1">IF(P870="","",OFFSET(program!$B$2,0,disasm!$A870+COLUMN()-COLUMN($V870)+IF($I870,0,1)))</f>
        <v>20</v>
      </c>
      <c r="W870" s="7" t="str">
        <f ca="1">IF(Q870="","",OFFSET(program!$B$2,0,disasm!$A870+COLUMN()-COLUMN($V870)+IF($I870,0,1)))</f>
        <v/>
      </c>
      <c r="X870" s="7" t="str">
        <f ca="1">IF(R870="","",OFFSET(program!$B$2,0,disasm!$A870+COLUMN()-COLUMN($V870)+IF($I870,0,1)))</f>
        <v/>
      </c>
      <c r="Y870" s="3" t="str">
        <f t="shared" ca="1" si="292"/>
        <v>20</v>
      </c>
      <c r="Z870" s="3" t="str">
        <f t="shared" si="293"/>
        <v/>
      </c>
      <c r="AA870" s="3" t="str">
        <f t="shared" si="294"/>
        <v/>
      </c>
      <c r="AB870" s="3" t="str">
        <f ca="1">" "
&amp;AF870
&amp;IF(AND(OR(K870=5,K870=6),MOD(INT(J870/1000),10)=1)," A2","")
&amp;IF(AND(NOT(I870),J870=109,OFFSET(program!$B$2,0,disasm!$A870+1)&gt;0,NOT(ISNUMBER(FIND(" A1 "," "&amp;AF870&amp;" "))))," AUTOLABEL","")
&amp;" "</f>
        <v xml:space="preserve"> STR </v>
      </c>
      <c r="AC870" s="17" t="s">
        <v>62</v>
      </c>
      <c r="AD870" s="17" t="s">
        <v>145</v>
      </c>
      <c r="AF870" s="12" t="s">
        <v>30</v>
      </c>
    </row>
    <row r="871" spans="1:32" x14ac:dyDescent="0.2">
      <c r="A871" s="1">
        <f t="shared" ca="1" si="274"/>
        <v>4271</v>
      </c>
      <c r="B871" s="2" t="str">
        <f t="shared" ca="1" si="275"/>
        <v>room16.desc</v>
      </c>
      <c r="C871" s="3" t="str">
        <f ca="1">_xlfn.TEXTJOIN(" ",FALSE,OFFSET(program!$B$2,0,A871,1,M871))</f>
        <v>40 32 70 77 -11 57 63 69 54 -16 51 61 -19 69 58 63 -23 63 57 39 53 -28 51 52 38 51 36 44 49 47 -37 41 39 -40 43 30 26 -44 26 33 -16</v>
      </c>
      <c r="D871" s="4" t="str">
        <f ca="1">IF($H871="data",".dat "&amp;Y871,
IF($H871="str",".str "&amp;_xlfn.TEXTJOIN(" ",FALSE,OFFSET(program!$B$2,0,A871+1,1,M871-1)),
IF(O871&lt;&gt;0,"LD"&amp;O871&amp;"  "&amp;CHOOSE(O871,Y871,Z871)&amp;", "&amp;AA871,
$L871&amp;" "&amp;_xlfn.TEXTJOIN(", ",TRUE,$Y871:$AA871)
)))</f>
        <v>.str 32 70 77 -11 57 63 69 54 -16 51 61 -19 69 58 63 -23 63 57 39 53 -28 51 52 38 51 36 44 49 47 -37 41 39 -40 43 30 26 -44 26 33 -16</v>
      </c>
      <c r="E871" s="19" t="b">
        <f t="shared" ca="1" si="276"/>
        <v>0</v>
      </c>
      <c r="F871" s="5" t="str">
        <f t="shared" ca="1" si="277"/>
        <v>room16</v>
      </c>
      <c r="G871" s="5">
        <f t="shared" ca="1" si="278"/>
        <v>4243</v>
      </c>
      <c r="H871" s="5" t="str">
        <f t="shared" si="279"/>
        <v>str</v>
      </c>
      <c r="I871" s="13" t="b">
        <f t="shared" si="280"/>
        <v>1</v>
      </c>
      <c r="J871" s="6">
        <f ca="1">OFFSET(program!$B$2,0,disasm!A871)</f>
        <v>40</v>
      </c>
      <c r="K871" s="7">
        <f t="shared" ca="1" si="281"/>
        <v>40</v>
      </c>
      <c r="L871" s="7" t="e">
        <f t="shared" ca="1" si="282"/>
        <v>#VALUE!</v>
      </c>
      <c r="M871" s="7">
        <f t="shared" ca="1" si="283"/>
        <v>41</v>
      </c>
      <c r="N871" s="7">
        <f t="shared" si="284"/>
        <v>1</v>
      </c>
      <c r="O871" s="7">
        <f t="shared" si="285"/>
        <v>0</v>
      </c>
      <c r="P871" s="8">
        <f t="shared" si="286"/>
        <v>1</v>
      </c>
      <c r="Q871" s="8" t="str">
        <f t="shared" si="287"/>
        <v/>
      </c>
      <c r="R871" s="8" t="str">
        <f t="shared" si="288"/>
        <v/>
      </c>
      <c r="S871" s="8" t="str">
        <f t="shared" ca="1" si="289"/>
        <v>num</v>
      </c>
      <c r="T871" s="8" t="str">
        <f t="shared" si="290"/>
        <v/>
      </c>
      <c r="U871" s="8" t="str">
        <f t="shared" si="291"/>
        <v/>
      </c>
      <c r="V871" s="7">
        <f ca="1">IF(P871="","",OFFSET(program!$B$2,0,disasm!$A871+COLUMN()-COLUMN($V871)+IF($I871,0,1)))</f>
        <v>40</v>
      </c>
      <c r="W871" s="7" t="str">
        <f ca="1">IF(Q871="","",OFFSET(program!$B$2,0,disasm!$A871+COLUMN()-COLUMN($V871)+IF($I871,0,1)))</f>
        <v/>
      </c>
      <c r="X871" s="7" t="str">
        <f ca="1">IF(R871="","",OFFSET(program!$B$2,0,disasm!$A871+COLUMN()-COLUMN($V871)+IF($I871,0,1)))</f>
        <v/>
      </c>
      <c r="Y871" s="3" t="str">
        <f t="shared" ca="1" si="292"/>
        <v>40</v>
      </c>
      <c r="Z871" s="3" t="str">
        <f t="shared" si="293"/>
        <v/>
      </c>
      <c r="AA871" s="3" t="str">
        <f t="shared" si="294"/>
        <v/>
      </c>
      <c r="AB871" s="3" t="str">
        <f ca="1">" "
&amp;AF871
&amp;IF(AND(OR(K871=5,K871=6),MOD(INT(J871/1000),10)=1)," A2","")
&amp;IF(AND(NOT(I871),J871=109,OFFSET(program!$B$2,0,disasm!$A871+1)&gt;0,NOT(ISNUMBER(FIND(" A1 "," "&amp;AF871&amp;" "))))," AUTOLABEL","")
&amp;" "</f>
        <v xml:space="preserve"> STR </v>
      </c>
      <c r="AC871" s="17" t="s">
        <v>63</v>
      </c>
      <c r="AD871" s="17" t="s">
        <v>146</v>
      </c>
      <c r="AF871" s="15" t="s">
        <v>30</v>
      </c>
    </row>
    <row r="872" spans="1:32" x14ac:dyDescent="0.2">
      <c r="A872" s="1">
        <f t="shared" ca="1" si="274"/>
        <v>4312</v>
      </c>
      <c r="B872" s="2" t="str">
        <f t="shared" si="275"/>
        <v>room17.pname</v>
      </c>
      <c r="C872" s="3" t="str">
        <f ca="1">_xlfn.TEXTJOIN(" ",FALSE,OFFSET(program!$B$2,0,A872,1,M872))</f>
        <v>4319</v>
      </c>
      <c r="D872" s="4" t="str">
        <f ca="1">IF($H872="data",".dat "&amp;Y872,
IF($H872="str",".str "&amp;_xlfn.TEXTJOIN(" ",FALSE,OFFSET(program!$B$2,0,A872+1,1,M872-1)),
IF(O872&lt;&gt;0,"LD"&amp;O872&amp;"  "&amp;CHOOSE(O872,Y872,Z872)&amp;", "&amp;AA872,
$L872&amp;" "&amp;_xlfn.TEXTJOIN(", ",TRUE,$Y872:$AA872)
)))</f>
        <v>.dat room17.name</v>
      </c>
      <c r="E872" s="19" t="b">
        <f t="shared" ca="1" si="276"/>
        <v>1</v>
      </c>
      <c r="F872" s="5" t="str">
        <f t="shared" si="277"/>
        <v>room17</v>
      </c>
      <c r="G872" s="5">
        <f t="shared" ca="1" si="278"/>
        <v>4312</v>
      </c>
      <c r="H872" s="5" t="str">
        <f t="shared" si="279"/>
        <v>data</v>
      </c>
      <c r="I872" s="13" t="b">
        <f t="shared" si="280"/>
        <v>1</v>
      </c>
      <c r="J872" s="6">
        <f ca="1">OFFSET(program!$B$2,0,disasm!A872)</f>
        <v>4319</v>
      </c>
      <c r="K872" s="7">
        <f t="shared" ca="1" si="281"/>
        <v>19</v>
      </c>
      <c r="L872" s="7" t="e">
        <f t="shared" ca="1" si="282"/>
        <v>#VALUE!</v>
      </c>
      <c r="M872" s="7">
        <f t="shared" si="283"/>
        <v>1</v>
      </c>
      <c r="N872" s="7">
        <f t="shared" si="284"/>
        <v>1</v>
      </c>
      <c r="O872" s="7">
        <f t="shared" si="285"/>
        <v>0</v>
      </c>
      <c r="P872" s="8">
        <f t="shared" si="286"/>
        <v>1</v>
      </c>
      <c r="Q872" s="8" t="str">
        <f t="shared" si="287"/>
        <v/>
      </c>
      <c r="R872" s="8" t="str">
        <f t="shared" si="288"/>
        <v/>
      </c>
      <c r="S872" s="8" t="str">
        <f t="shared" ca="1" si="289"/>
        <v>addr</v>
      </c>
      <c r="T872" s="8" t="str">
        <f t="shared" si="290"/>
        <v/>
      </c>
      <c r="U872" s="8" t="str">
        <f t="shared" si="291"/>
        <v/>
      </c>
      <c r="V872" s="7">
        <f ca="1">IF(P872="","",OFFSET(program!$B$2,0,disasm!$A872+COLUMN()-COLUMN($V872)+IF($I872,0,1)))</f>
        <v>4319</v>
      </c>
      <c r="W872" s="7" t="str">
        <f ca="1">IF(Q872="","",OFFSET(program!$B$2,0,disasm!$A872+COLUMN()-COLUMN($V872)+IF($I872,0,1)))</f>
        <v/>
      </c>
      <c r="X872" s="7" t="str">
        <f ca="1">IF(R872="","",OFFSET(program!$B$2,0,disasm!$A872+COLUMN()-COLUMN($V872)+IF($I872,0,1)))</f>
        <v/>
      </c>
      <c r="Y872" s="3" t="str">
        <f t="shared" ca="1" si="292"/>
        <v>room17.name</v>
      </c>
      <c r="Z872" s="3" t="str">
        <f t="shared" si="293"/>
        <v/>
      </c>
      <c r="AA872" s="3" t="str">
        <f t="shared" si="294"/>
        <v/>
      </c>
      <c r="AB872" s="3" t="str">
        <f ca="1">" "
&amp;AF872
&amp;IF(AND(OR(K872=5,K872=6),MOD(INT(J872/1000),10)=1)," A2","")
&amp;IF(AND(NOT(I872),J872=109,OFFSET(program!$B$2,0,disasm!$A872+1)&gt;0,NOT(ISNUMBER(FIND(" A1 "," "&amp;AF872&amp;" "))))," AUTOLABEL","")
&amp;" "</f>
        <v xml:space="preserve"> DATA A1 </v>
      </c>
      <c r="AC872" s="17" t="s">
        <v>59</v>
      </c>
      <c r="AE872" s="12" t="s">
        <v>79</v>
      </c>
      <c r="AF872" s="12" t="s">
        <v>32</v>
      </c>
    </row>
    <row r="873" spans="1:32" x14ac:dyDescent="0.2">
      <c r="A873" s="1">
        <f t="shared" ca="1" si="274"/>
        <v>4313</v>
      </c>
      <c r="B873" s="2" t="str">
        <f t="shared" ca="1" si="275"/>
        <v>room17.pdesc</v>
      </c>
      <c r="C873" s="3" t="str">
        <f ca="1">_xlfn.TEXTJOIN(" ",FALSE,OFFSET(program!$B$2,0,A873,1,M873))</f>
        <v>4328</v>
      </c>
      <c r="D873" s="4" t="str">
        <f ca="1">IF($H873="data",".dat "&amp;Y873,
IF($H873="str",".str "&amp;_xlfn.TEXTJOIN(" ",FALSE,OFFSET(program!$B$2,0,A873+1,1,M873-1)),
IF(O873&lt;&gt;0,"LD"&amp;O873&amp;"  "&amp;CHOOSE(O873,Y873,Z873)&amp;", "&amp;AA873,
$L873&amp;" "&amp;_xlfn.TEXTJOIN(", ",TRUE,$Y873:$AA873)
)))</f>
        <v>.dat room17.desc</v>
      </c>
      <c r="E873" s="19" t="b">
        <f t="shared" ca="1" si="276"/>
        <v>1</v>
      </c>
      <c r="F873" s="5" t="str">
        <f t="shared" ca="1" si="277"/>
        <v>room17</v>
      </c>
      <c r="G873" s="5">
        <f t="shared" ca="1" si="278"/>
        <v>4312</v>
      </c>
      <c r="H873" s="5" t="str">
        <f t="shared" si="279"/>
        <v>data</v>
      </c>
      <c r="I873" s="13" t="b">
        <f t="shared" si="280"/>
        <v>1</v>
      </c>
      <c r="J873" s="6">
        <f ca="1">OFFSET(program!$B$2,0,disasm!A873)</f>
        <v>4328</v>
      </c>
      <c r="K873" s="7">
        <f t="shared" ca="1" si="281"/>
        <v>28</v>
      </c>
      <c r="L873" s="7" t="e">
        <f t="shared" ca="1" si="282"/>
        <v>#VALUE!</v>
      </c>
      <c r="M873" s="7">
        <f t="shared" si="283"/>
        <v>1</v>
      </c>
      <c r="N873" s="7">
        <f t="shared" si="284"/>
        <v>1</v>
      </c>
      <c r="O873" s="7">
        <f t="shared" si="285"/>
        <v>0</v>
      </c>
      <c r="P873" s="8">
        <f t="shared" si="286"/>
        <v>1</v>
      </c>
      <c r="Q873" s="8" t="str">
        <f t="shared" si="287"/>
        <v/>
      </c>
      <c r="R873" s="8" t="str">
        <f t="shared" si="288"/>
        <v/>
      </c>
      <c r="S873" s="8" t="str">
        <f t="shared" ca="1" si="289"/>
        <v>addr</v>
      </c>
      <c r="T873" s="8" t="str">
        <f t="shared" si="290"/>
        <v/>
      </c>
      <c r="U873" s="8" t="str">
        <f t="shared" si="291"/>
        <v/>
      </c>
      <c r="V873" s="7">
        <f ca="1">IF(P873="","",OFFSET(program!$B$2,0,disasm!$A873+COLUMN()-COLUMN($V873)+IF($I873,0,1)))</f>
        <v>4328</v>
      </c>
      <c r="W873" s="7" t="str">
        <f ca="1">IF(Q873="","",OFFSET(program!$B$2,0,disasm!$A873+COLUMN()-COLUMN($V873)+IF($I873,0,1)))</f>
        <v/>
      </c>
      <c r="X873" s="7" t="str">
        <f ca="1">IF(R873="","",OFFSET(program!$B$2,0,disasm!$A873+COLUMN()-COLUMN($V873)+IF($I873,0,1)))</f>
        <v/>
      </c>
      <c r="Y873" s="3" t="str">
        <f t="shared" ca="1" si="292"/>
        <v>room17.desc</v>
      </c>
      <c r="Z873" s="3" t="str">
        <f t="shared" si="293"/>
        <v/>
      </c>
      <c r="AA873" s="3" t="str">
        <f t="shared" si="294"/>
        <v/>
      </c>
      <c r="AB873" s="3" t="str">
        <f ca="1">" "
&amp;AF873
&amp;IF(AND(OR(K873=5,K873=6),MOD(INT(J873/1000),10)=1)," A2","")
&amp;IF(AND(NOT(I873),J873=109,OFFSET(program!$B$2,0,disasm!$A873+1)&gt;0,NOT(ISNUMBER(FIND(" A1 "," "&amp;AF873&amp;" "))))," AUTOLABEL","")
&amp;" "</f>
        <v xml:space="preserve"> DATA A1 </v>
      </c>
      <c r="AC873" s="17" t="s">
        <v>60</v>
      </c>
      <c r="AF873" s="12" t="s">
        <v>32</v>
      </c>
    </row>
    <row r="874" spans="1:32" x14ac:dyDescent="0.2">
      <c r="A874" s="1">
        <f t="shared" ca="1" si="274"/>
        <v>4314</v>
      </c>
      <c r="B874" s="2" t="str">
        <f t="shared" ca="1" si="275"/>
        <v>room17.func</v>
      </c>
      <c r="C874" s="3" t="str">
        <f ca="1">_xlfn.TEXTJOIN(" ",FALSE,OFFSET(program!$B$2,0,A874,1,M874))</f>
        <v>0</v>
      </c>
      <c r="D874" s="4" t="str">
        <f ca="1">IF($H874="data",".dat "&amp;Y874,
IF($H874="str",".str "&amp;_xlfn.TEXTJOIN(" ",FALSE,OFFSET(program!$B$2,0,A874+1,1,M874-1)),
IF(O874&lt;&gt;0,"LD"&amp;O874&amp;"  "&amp;CHOOSE(O874,Y874,Z874)&amp;", "&amp;AA874,
$L874&amp;" "&amp;_xlfn.TEXTJOIN(", ",TRUE,$Y874:$AA874)
)))</f>
        <v>.dat start</v>
      </c>
      <c r="E874" s="19" t="b">
        <f t="shared" ca="1" si="276"/>
        <v>1</v>
      </c>
      <c r="F874" s="5" t="str">
        <f t="shared" ca="1" si="277"/>
        <v>room17</v>
      </c>
      <c r="G874" s="5">
        <f t="shared" ca="1" si="278"/>
        <v>4312</v>
      </c>
      <c r="H874" s="5" t="str">
        <f t="shared" si="279"/>
        <v>data</v>
      </c>
      <c r="I874" s="13" t="b">
        <f t="shared" si="280"/>
        <v>1</v>
      </c>
      <c r="J874" s="6">
        <f ca="1">OFFSET(program!$B$2,0,disasm!A874)</f>
        <v>0</v>
      </c>
      <c r="K874" s="7">
        <f t="shared" ca="1" si="281"/>
        <v>0</v>
      </c>
      <c r="L874" s="7" t="e">
        <f t="shared" ca="1" si="282"/>
        <v>#VALUE!</v>
      </c>
      <c r="M874" s="7">
        <f t="shared" si="283"/>
        <v>1</v>
      </c>
      <c r="N874" s="7">
        <f t="shared" si="284"/>
        <v>1</v>
      </c>
      <c r="O874" s="7">
        <f t="shared" si="285"/>
        <v>0</v>
      </c>
      <c r="P874" s="8">
        <f t="shared" si="286"/>
        <v>1</v>
      </c>
      <c r="Q874" s="8" t="str">
        <f t="shared" si="287"/>
        <v/>
      </c>
      <c r="R874" s="8" t="str">
        <f t="shared" si="288"/>
        <v/>
      </c>
      <c r="S874" s="8" t="str">
        <f t="shared" ca="1" si="289"/>
        <v>addr</v>
      </c>
      <c r="T874" s="8" t="str">
        <f t="shared" si="290"/>
        <v/>
      </c>
      <c r="U874" s="8" t="str">
        <f t="shared" si="291"/>
        <v/>
      </c>
      <c r="V874" s="7">
        <f ca="1">IF(P874="","",OFFSET(program!$B$2,0,disasm!$A874+COLUMN()-COLUMN($V874)+IF($I874,0,1)))</f>
        <v>0</v>
      </c>
      <c r="W874" s="7" t="str">
        <f ca="1">IF(Q874="","",OFFSET(program!$B$2,0,disasm!$A874+COLUMN()-COLUMN($V874)+IF($I874,0,1)))</f>
        <v/>
      </c>
      <c r="X874" s="7" t="str">
        <f ca="1">IF(R874="","",OFFSET(program!$B$2,0,disasm!$A874+COLUMN()-COLUMN($V874)+IF($I874,0,1)))</f>
        <v/>
      </c>
      <c r="Y874" s="3" t="str">
        <f t="shared" ca="1" si="292"/>
        <v>start</v>
      </c>
      <c r="Z874" s="3" t="str">
        <f t="shared" si="293"/>
        <v/>
      </c>
      <c r="AA874" s="3" t="str">
        <f t="shared" si="294"/>
        <v/>
      </c>
      <c r="AB874" s="3" t="str">
        <f ca="1">" "
&amp;AF874
&amp;IF(AND(OR(K874=5,K874=6),MOD(INT(J874/1000),10)=1)," A2","")
&amp;IF(AND(NOT(I874),J874=109,OFFSET(program!$B$2,0,disasm!$A874+1)&gt;0,NOT(ISNUMBER(FIND(" A1 "," "&amp;AF874&amp;" "))))," AUTOLABEL","")
&amp;" "</f>
        <v xml:space="preserve"> DATA A1 </v>
      </c>
      <c r="AC874" s="17" t="s">
        <v>242</v>
      </c>
      <c r="AF874" s="12" t="s">
        <v>32</v>
      </c>
    </row>
    <row r="875" spans="1:32" x14ac:dyDescent="0.2">
      <c r="A875" s="1">
        <f t="shared" ca="1" si="274"/>
        <v>4315</v>
      </c>
      <c r="B875" s="2" t="str">
        <f t="shared" ca="1" si="275"/>
        <v>room17.north</v>
      </c>
      <c r="C875" s="3" t="str">
        <f ca="1">_xlfn.TEXTJOIN(" ",FALSE,OFFSET(program!$B$2,0,A875,1,M875))</f>
        <v>0</v>
      </c>
      <c r="D875" s="4" t="str">
        <f ca="1">IF($H875="data",".dat "&amp;Y875,
IF($H875="str",".str "&amp;_xlfn.TEXTJOIN(" ",FALSE,OFFSET(program!$B$2,0,A875+1,1,M875-1)),
IF(O875&lt;&gt;0,"LD"&amp;O875&amp;"  "&amp;CHOOSE(O875,Y875,Z875)&amp;", "&amp;AA875,
$L875&amp;" "&amp;_xlfn.TEXTJOIN(", ",TRUE,$Y875:$AA875)
)))</f>
        <v>.dat start</v>
      </c>
      <c r="E875" s="19" t="b">
        <f t="shared" ca="1" si="276"/>
        <v>1</v>
      </c>
      <c r="F875" s="5" t="str">
        <f t="shared" ca="1" si="277"/>
        <v>room17</v>
      </c>
      <c r="G875" s="5">
        <f t="shared" ca="1" si="278"/>
        <v>4312</v>
      </c>
      <c r="H875" s="5" t="str">
        <f t="shared" si="279"/>
        <v>data</v>
      </c>
      <c r="I875" s="13" t="b">
        <f t="shared" si="280"/>
        <v>1</v>
      </c>
      <c r="J875" s="6">
        <f ca="1">OFFSET(program!$B$2,0,disasm!A875)</f>
        <v>0</v>
      </c>
      <c r="K875" s="7">
        <f t="shared" ca="1" si="281"/>
        <v>0</v>
      </c>
      <c r="L875" s="7" t="e">
        <f t="shared" ca="1" si="282"/>
        <v>#VALUE!</v>
      </c>
      <c r="M875" s="7">
        <f t="shared" si="283"/>
        <v>1</v>
      </c>
      <c r="N875" s="7">
        <f t="shared" si="284"/>
        <v>1</v>
      </c>
      <c r="O875" s="7">
        <f t="shared" si="285"/>
        <v>0</v>
      </c>
      <c r="P875" s="8">
        <f t="shared" si="286"/>
        <v>1</v>
      </c>
      <c r="Q875" s="8" t="str">
        <f t="shared" si="287"/>
        <v/>
      </c>
      <c r="R875" s="8" t="str">
        <f t="shared" si="288"/>
        <v/>
      </c>
      <c r="S875" s="8" t="str">
        <f t="shared" ca="1" si="289"/>
        <v>addr</v>
      </c>
      <c r="T875" s="8" t="str">
        <f t="shared" si="290"/>
        <v/>
      </c>
      <c r="U875" s="8" t="str">
        <f t="shared" si="291"/>
        <v/>
      </c>
      <c r="V875" s="7">
        <f ca="1">IF(P875="","",OFFSET(program!$B$2,0,disasm!$A875+COLUMN()-COLUMN($V875)+IF($I875,0,1)))</f>
        <v>0</v>
      </c>
      <c r="W875" s="7" t="str">
        <f ca="1">IF(Q875="","",OFFSET(program!$B$2,0,disasm!$A875+COLUMN()-COLUMN($V875)+IF($I875,0,1)))</f>
        <v/>
      </c>
      <c r="X875" s="7" t="str">
        <f ca="1">IF(R875="","",OFFSET(program!$B$2,0,disasm!$A875+COLUMN()-COLUMN($V875)+IF($I875,0,1)))</f>
        <v/>
      </c>
      <c r="Y875" s="3" t="str">
        <f t="shared" ca="1" si="292"/>
        <v>start</v>
      </c>
      <c r="Z875" s="3" t="str">
        <f t="shared" si="293"/>
        <v/>
      </c>
      <c r="AA875" s="3" t="str">
        <f t="shared" si="294"/>
        <v/>
      </c>
      <c r="AB875" s="3" t="str">
        <f ca="1">" "
&amp;AF875
&amp;IF(AND(OR(K875=5,K875=6),MOD(INT(J875/1000),10)=1)," A2","")
&amp;IF(AND(NOT(I875),J875=109,OFFSET(program!$B$2,0,disasm!$A875+1)&gt;0,NOT(ISNUMBER(FIND(" A1 "," "&amp;AF875&amp;" "))))," AUTOLABEL","")
&amp;" "</f>
        <v xml:space="preserve"> DATA A1 </v>
      </c>
      <c r="AC875" s="17" t="s">
        <v>158</v>
      </c>
      <c r="AF875" s="12" t="s">
        <v>32</v>
      </c>
    </row>
    <row r="876" spans="1:32" x14ac:dyDescent="0.2">
      <c r="A876" s="1">
        <f t="shared" ca="1" si="274"/>
        <v>4316</v>
      </c>
      <c r="B876" s="2" t="str">
        <f t="shared" ca="1" si="275"/>
        <v>room17.east</v>
      </c>
      <c r="C876" s="3" t="str">
        <f ca="1">_xlfn.TEXTJOIN(" ",FALSE,OFFSET(program!$B$2,0,A876,1,M876))</f>
        <v>0</v>
      </c>
      <c r="D876" s="4" t="str">
        <f ca="1">IF($H876="data",".dat "&amp;Y876,
IF($H876="str",".str "&amp;_xlfn.TEXTJOIN(" ",FALSE,OFFSET(program!$B$2,0,A876+1,1,M876-1)),
IF(O876&lt;&gt;0,"LD"&amp;O876&amp;"  "&amp;CHOOSE(O876,Y876,Z876)&amp;", "&amp;AA876,
$L876&amp;" "&amp;_xlfn.TEXTJOIN(", ",TRUE,$Y876:$AA876)
)))</f>
        <v>.dat start</v>
      </c>
      <c r="E876" s="19" t="b">
        <f t="shared" ca="1" si="276"/>
        <v>1</v>
      </c>
      <c r="F876" s="5" t="str">
        <f t="shared" ca="1" si="277"/>
        <v>room17</v>
      </c>
      <c r="G876" s="5">
        <f t="shared" ca="1" si="278"/>
        <v>4312</v>
      </c>
      <c r="H876" s="5" t="str">
        <f t="shared" si="279"/>
        <v>data</v>
      </c>
      <c r="I876" s="13" t="b">
        <f t="shared" si="280"/>
        <v>1</v>
      </c>
      <c r="J876" s="6">
        <f ca="1">OFFSET(program!$B$2,0,disasm!A876)</f>
        <v>0</v>
      </c>
      <c r="K876" s="7">
        <f t="shared" ca="1" si="281"/>
        <v>0</v>
      </c>
      <c r="L876" s="7" t="e">
        <f t="shared" ca="1" si="282"/>
        <v>#VALUE!</v>
      </c>
      <c r="M876" s="7">
        <f t="shared" si="283"/>
        <v>1</v>
      </c>
      <c r="N876" s="7">
        <f t="shared" si="284"/>
        <v>1</v>
      </c>
      <c r="O876" s="7">
        <f t="shared" si="285"/>
        <v>0</v>
      </c>
      <c r="P876" s="8">
        <f t="shared" si="286"/>
        <v>1</v>
      </c>
      <c r="Q876" s="8" t="str">
        <f t="shared" si="287"/>
        <v/>
      </c>
      <c r="R876" s="8" t="str">
        <f t="shared" si="288"/>
        <v/>
      </c>
      <c r="S876" s="8" t="str">
        <f t="shared" ca="1" si="289"/>
        <v>addr</v>
      </c>
      <c r="T876" s="8" t="str">
        <f t="shared" si="290"/>
        <v/>
      </c>
      <c r="U876" s="8" t="str">
        <f t="shared" si="291"/>
        <v/>
      </c>
      <c r="V876" s="7">
        <f ca="1">IF(P876="","",OFFSET(program!$B$2,0,disasm!$A876+COLUMN()-COLUMN($V876)+IF($I876,0,1)))</f>
        <v>0</v>
      </c>
      <c r="W876" s="7" t="str">
        <f ca="1">IF(Q876="","",OFFSET(program!$B$2,0,disasm!$A876+COLUMN()-COLUMN($V876)+IF($I876,0,1)))</f>
        <v/>
      </c>
      <c r="X876" s="7" t="str">
        <f ca="1">IF(R876="","",OFFSET(program!$B$2,0,disasm!$A876+COLUMN()-COLUMN($V876)+IF($I876,0,1)))</f>
        <v/>
      </c>
      <c r="Y876" s="3" t="str">
        <f t="shared" ca="1" si="292"/>
        <v>start</v>
      </c>
      <c r="Z876" s="3" t="str">
        <f t="shared" si="293"/>
        <v/>
      </c>
      <c r="AA876" s="3" t="str">
        <f t="shared" si="294"/>
        <v/>
      </c>
      <c r="AB876" s="3" t="str">
        <f ca="1">" "
&amp;AF876
&amp;IF(AND(OR(K876=5,K876=6),MOD(INT(J876/1000),10)=1)," A2","")
&amp;IF(AND(NOT(I876),J876=109,OFFSET(program!$B$2,0,disasm!$A876+1)&gt;0,NOT(ISNUMBER(FIND(" A1 "," "&amp;AF876&amp;" "))))," AUTOLABEL","")
&amp;" "</f>
        <v xml:space="preserve"> DATA A1 </v>
      </c>
      <c r="AC876" s="17" t="s">
        <v>156</v>
      </c>
      <c r="AF876" s="12" t="s">
        <v>32</v>
      </c>
    </row>
    <row r="877" spans="1:32" x14ac:dyDescent="0.2">
      <c r="A877" s="1">
        <f t="shared" ca="1" si="274"/>
        <v>4317</v>
      </c>
      <c r="B877" s="2" t="str">
        <f t="shared" ca="1" si="275"/>
        <v>room17.south</v>
      </c>
      <c r="C877" s="3" t="str">
        <f ca="1">_xlfn.TEXTJOIN(" ",FALSE,OFFSET(program!$B$2,0,A877,1,M877))</f>
        <v>0</v>
      </c>
      <c r="D877" s="4" t="str">
        <f ca="1">IF($H877="data",".dat "&amp;Y877,
IF($H877="str",".str "&amp;_xlfn.TEXTJOIN(" ",FALSE,OFFSET(program!$B$2,0,A877+1,1,M877-1)),
IF(O877&lt;&gt;0,"LD"&amp;O877&amp;"  "&amp;CHOOSE(O877,Y877,Z877)&amp;", "&amp;AA877,
$L877&amp;" "&amp;_xlfn.TEXTJOIN(", ",TRUE,$Y877:$AA877)
)))</f>
        <v>.dat start</v>
      </c>
      <c r="E877" s="19" t="b">
        <f t="shared" ca="1" si="276"/>
        <v>1</v>
      </c>
      <c r="F877" s="5" t="str">
        <f t="shared" ca="1" si="277"/>
        <v>room17</v>
      </c>
      <c r="G877" s="5">
        <f t="shared" ca="1" si="278"/>
        <v>4312</v>
      </c>
      <c r="H877" s="5" t="str">
        <f t="shared" si="279"/>
        <v>data</v>
      </c>
      <c r="I877" s="13" t="b">
        <f t="shared" si="280"/>
        <v>1</v>
      </c>
      <c r="J877" s="6">
        <f ca="1">OFFSET(program!$B$2,0,disasm!A877)</f>
        <v>0</v>
      </c>
      <c r="K877" s="7">
        <f t="shared" ca="1" si="281"/>
        <v>0</v>
      </c>
      <c r="L877" s="7" t="e">
        <f t="shared" ca="1" si="282"/>
        <v>#VALUE!</v>
      </c>
      <c r="M877" s="7">
        <f t="shared" si="283"/>
        <v>1</v>
      </c>
      <c r="N877" s="7">
        <f t="shared" si="284"/>
        <v>1</v>
      </c>
      <c r="O877" s="7">
        <f t="shared" si="285"/>
        <v>0</v>
      </c>
      <c r="P877" s="8">
        <f t="shared" si="286"/>
        <v>1</v>
      </c>
      <c r="Q877" s="8" t="str">
        <f t="shared" si="287"/>
        <v/>
      </c>
      <c r="R877" s="8" t="str">
        <f t="shared" si="288"/>
        <v/>
      </c>
      <c r="S877" s="8" t="str">
        <f t="shared" ca="1" si="289"/>
        <v>addr</v>
      </c>
      <c r="T877" s="8" t="str">
        <f t="shared" si="290"/>
        <v/>
      </c>
      <c r="U877" s="8" t="str">
        <f t="shared" si="291"/>
        <v/>
      </c>
      <c r="V877" s="7">
        <f ca="1">IF(P877="","",OFFSET(program!$B$2,0,disasm!$A877+COLUMN()-COLUMN($V877)+IF($I877,0,1)))</f>
        <v>0</v>
      </c>
      <c r="W877" s="7" t="str">
        <f ca="1">IF(Q877="","",OFFSET(program!$B$2,0,disasm!$A877+COLUMN()-COLUMN($V877)+IF($I877,0,1)))</f>
        <v/>
      </c>
      <c r="X877" s="7" t="str">
        <f ca="1">IF(R877="","",OFFSET(program!$B$2,0,disasm!$A877+COLUMN()-COLUMN($V877)+IF($I877,0,1)))</f>
        <v/>
      </c>
      <c r="Y877" s="3" t="str">
        <f t="shared" ca="1" si="292"/>
        <v>start</v>
      </c>
      <c r="Z877" s="3" t="str">
        <f t="shared" si="293"/>
        <v/>
      </c>
      <c r="AA877" s="3" t="str">
        <f t="shared" si="294"/>
        <v/>
      </c>
      <c r="AB877" s="3" t="str">
        <f ca="1">" "
&amp;AF877
&amp;IF(AND(OR(K877=5,K877=6),MOD(INT(J877/1000),10)=1)," A2","")
&amp;IF(AND(NOT(I877),J877=109,OFFSET(program!$B$2,0,disasm!$A877+1)&gt;0,NOT(ISNUMBER(FIND(" A1 "," "&amp;AF877&amp;" "))))," AUTOLABEL","")
&amp;" "</f>
        <v xml:space="preserve"> DATA A1 </v>
      </c>
      <c r="AC877" s="17" t="s">
        <v>159</v>
      </c>
      <c r="AF877" s="12" t="s">
        <v>32</v>
      </c>
    </row>
    <row r="878" spans="1:32" x14ac:dyDescent="0.2">
      <c r="A878" s="1">
        <f t="shared" ca="1" si="274"/>
        <v>4318</v>
      </c>
      <c r="B878" s="2" t="str">
        <f t="shared" ca="1" si="275"/>
        <v>room17.west</v>
      </c>
      <c r="C878" s="3" t="str">
        <f ca="1">_xlfn.TEXTJOIN(" ",FALSE,OFFSET(program!$B$2,0,A878,1,M878))</f>
        <v>3778</v>
      </c>
      <c r="D878" s="4" t="str">
        <f ca="1">IF($H878="data",".dat "&amp;Y878,
IF($H878="str",".str "&amp;_xlfn.TEXTJOIN(" ",FALSE,OFFSET(program!$B$2,0,A878+1,1,M878-1)),
IF(O878&lt;&gt;0,"LD"&amp;O878&amp;"  "&amp;CHOOSE(O878,Y878,Z878)&amp;", "&amp;AA878,
$L878&amp;" "&amp;_xlfn.TEXTJOIN(", ",TRUE,$Y878:$AA878)
)))</f>
        <v>.dat room10.pname</v>
      </c>
      <c r="E878" s="19" t="b">
        <f t="shared" ca="1" si="276"/>
        <v>1</v>
      </c>
      <c r="F878" s="5" t="str">
        <f t="shared" ca="1" si="277"/>
        <v>room17</v>
      </c>
      <c r="G878" s="5">
        <f t="shared" ca="1" si="278"/>
        <v>4312</v>
      </c>
      <c r="H878" s="5" t="str">
        <f t="shared" si="279"/>
        <v>data</v>
      </c>
      <c r="I878" s="13" t="b">
        <f t="shared" si="280"/>
        <v>1</v>
      </c>
      <c r="J878" s="6">
        <f ca="1">OFFSET(program!$B$2,0,disasm!A878)</f>
        <v>3778</v>
      </c>
      <c r="K878" s="7">
        <f t="shared" ca="1" si="281"/>
        <v>78</v>
      </c>
      <c r="L878" s="7" t="e">
        <f t="shared" ca="1" si="282"/>
        <v>#VALUE!</v>
      </c>
      <c r="M878" s="7">
        <f t="shared" si="283"/>
        <v>1</v>
      </c>
      <c r="N878" s="7">
        <f t="shared" si="284"/>
        <v>1</v>
      </c>
      <c r="O878" s="7">
        <f t="shared" si="285"/>
        <v>0</v>
      </c>
      <c r="P878" s="8">
        <f t="shared" si="286"/>
        <v>1</v>
      </c>
      <c r="Q878" s="8" t="str">
        <f t="shared" si="287"/>
        <v/>
      </c>
      <c r="R878" s="8" t="str">
        <f t="shared" si="288"/>
        <v/>
      </c>
      <c r="S878" s="8" t="str">
        <f t="shared" ca="1" si="289"/>
        <v>addr</v>
      </c>
      <c r="T878" s="8" t="str">
        <f t="shared" si="290"/>
        <v/>
      </c>
      <c r="U878" s="8" t="str">
        <f t="shared" si="291"/>
        <v/>
      </c>
      <c r="V878" s="7">
        <f ca="1">IF(P878="","",OFFSET(program!$B$2,0,disasm!$A878+COLUMN()-COLUMN($V878)+IF($I878,0,1)))</f>
        <v>3778</v>
      </c>
      <c r="W878" s="7" t="str">
        <f ca="1">IF(Q878="","",OFFSET(program!$B$2,0,disasm!$A878+COLUMN()-COLUMN($V878)+IF($I878,0,1)))</f>
        <v/>
      </c>
      <c r="X878" s="7" t="str">
        <f ca="1">IF(R878="","",OFFSET(program!$B$2,0,disasm!$A878+COLUMN()-COLUMN($V878)+IF($I878,0,1)))</f>
        <v/>
      </c>
      <c r="Y878" s="3" t="str">
        <f t="shared" ca="1" si="292"/>
        <v>room10.pname</v>
      </c>
      <c r="Z878" s="3" t="str">
        <f t="shared" si="293"/>
        <v/>
      </c>
      <c r="AA878" s="3" t="str">
        <f t="shared" si="294"/>
        <v/>
      </c>
      <c r="AB878" s="3" t="str">
        <f ca="1">" "
&amp;AF878
&amp;IF(AND(OR(K878=5,K878=6),MOD(INT(J878/1000),10)=1)," A2","")
&amp;IF(AND(NOT(I878),J878=109,OFFSET(program!$B$2,0,disasm!$A878+1)&gt;0,NOT(ISNUMBER(FIND(" A1 "," "&amp;AF878&amp;" "))))," AUTOLABEL","")
&amp;" "</f>
        <v xml:space="preserve"> DATA A1 </v>
      </c>
      <c r="AC878" s="17" t="s">
        <v>161</v>
      </c>
      <c r="AF878" s="12" t="s">
        <v>32</v>
      </c>
    </row>
    <row r="879" spans="1:32" x14ac:dyDescent="0.2">
      <c r="A879" s="1">
        <f t="shared" ca="1" si="274"/>
        <v>4319</v>
      </c>
      <c r="B879" s="2" t="str">
        <f t="shared" ca="1" si="275"/>
        <v>room17.name</v>
      </c>
      <c r="C879" s="3" t="str">
        <f ca="1">_xlfn.TEXTJOIN(" ",FALSE,OFFSET(program!$B$2,0,A879,1,M879))</f>
        <v>8 72 88 105 104 85 90 87 100</v>
      </c>
      <c r="D879" s="4" t="str">
        <f ca="1">IF($H879="data",".dat "&amp;Y879,
IF($H879="str",".str "&amp;_xlfn.TEXTJOIN(" ",FALSE,OFFSET(program!$B$2,0,A879+1,1,M879-1)),
IF(O879&lt;&gt;0,"LD"&amp;O879&amp;"  "&amp;CHOOSE(O879,Y879,Z879)&amp;", "&amp;AA879,
$L879&amp;" "&amp;_xlfn.TEXTJOIN(", ",TRUE,$Y879:$AA879)
)))</f>
        <v>.str 72 88 105 104 85 90 87 100</v>
      </c>
      <c r="E879" s="19" t="b">
        <f t="shared" ca="1" si="276"/>
        <v>1</v>
      </c>
      <c r="F879" s="5" t="str">
        <f t="shared" ca="1" si="277"/>
        <v>room17</v>
      </c>
      <c r="G879" s="5">
        <f t="shared" ca="1" si="278"/>
        <v>4312</v>
      </c>
      <c r="H879" s="5" t="str">
        <f t="shared" si="279"/>
        <v>str</v>
      </c>
      <c r="I879" s="13" t="b">
        <f t="shared" si="280"/>
        <v>1</v>
      </c>
      <c r="J879" s="6">
        <f ca="1">OFFSET(program!$B$2,0,disasm!A879)</f>
        <v>8</v>
      </c>
      <c r="K879" s="7">
        <f t="shared" ca="1" si="281"/>
        <v>8</v>
      </c>
      <c r="L879" s="7" t="str">
        <f t="shared" ca="1" si="282"/>
        <v>CMP=</v>
      </c>
      <c r="M879" s="7">
        <f t="shared" ca="1" si="283"/>
        <v>9</v>
      </c>
      <c r="N879" s="7">
        <f t="shared" si="284"/>
        <v>1</v>
      </c>
      <c r="O879" s="7">
        <f t="shared" si="285"/>
        <v>0</v>
      </c>
      <c r="P879" s="8">
        <f t="shared" si="286"/>
        <v>1</v>
      </c>
      <c r="Q879" s="8" t="str">
        <f t="shared" si="287"/>
        <v/>
      </c>
      <c r="R879" s="8" t="str">
        <f t="shared" si="288"/>
        <v/>
      </c>
      <c r="S879" s="8" t="str">
        <f t="shared" ca="1" si="289"/>
        <v>num</v>
      </c>
      <c r="T879" s="8" t="str">
        <f t="shared" si="290"/>
        <v/>
      </c>
      <c r="U879" s="8" t="str">
        <f t="shared" si="291"/>
        <v/>
      </c>
      <c r="V879" s="7">
        <f ca="1">IF(P879="","",OFFSET(program!$B$2,0,disasm!$A879+COLUMN()-COLUMN($V879)+IF($I879,0,1)))</f>
        <v>8</v>
      </c>
      <c r="W879" s="7" t="str">
        <f ca="1">IF(Q879="","",OFFSET(program!$B$2,0,disasm!$A879+COLUMN()-COLUMN($V879)+IF($I879,0,1)))</f>
        <v/>
      </c>
      <c r="X879" s="7" t="str">
        <f ca="1">IF(R879="","",OFFSET(program!$B$2,0,disasm!$A879+COLUMN()-COLUMN($V879)+IF($I879,0,1)))</f>
        <v/>
      </c>
      <c r="Y879" s="3" t="str">
        <f t="shared" ca="1" si="292"/>
        <v>8</v>
      </c>
      <c r="Z879" s="3" t="str">
        <f t="shared" si="293"/>
        <v/>
      </c>
      <c r="AA879" s="3" t="str">
        <f t="shared" si="294"/>
        <v/>
      </c>
      <c r="AB879" s="3" t="str">
        <f ca="1">" "
&amp;AF879
&amp;IF(AND(OR(K879=5,K879=6),MOD(INT(J879/1000),10)=1)," A2","")
&amp;IF(AND(NOT(I879),J879=109,OFFSET(program!$B$2,0,disasm!$A879+1)&gt;0,NOT(ISNUMBER(FIND(" A1 "," "&amp;AF879&amp;" "))))," AUTOLABEL","")
&amp;" "</f>
        <v xml:space="preserve"> STR </v>
      </c>
      <c r="AC879" s="17" t="s">
        <v>62</v>
      </c>
      <c r="AD879" s="17" t="s">
        <v>147</v>
      </c>
      <c r="AF879" s="12" t="s">
        <v>30</v>
      </c>
    </row>
    <row r="880" spans="1:32" x14ac:dyDescent="0.2">
      <c r="A880" s="1">
        <f t="shared" ca="1" si="274"/>
        <v>4328</v>
      </c>
      <c r="B880" s="2" t="str">
        <f t="shared" ca="1" si="275"/>
        <v>room17.desc</v>
      </c>
      <c r="C880" s="3" t="str">
        <f ca="1">_xlfn.TEXTJOIN(" ",FALSE,OFFSET(program!$B$2,0,A880,1,M880))</f>
        <v>55 29 48 44 63 -20 54 40 -30 34 -32 43 39 49 48 39 31 -39 44 46 31 40 40 44 -46 18 30 19 -50 32 32 12 28 29 17 21 13 -59 24 18 -62 13 15 14 9 -67 -3 7 6 -71 -7 3 -1 0 -7 -63</v>
      </c>
      <c r="D880" s="4" t="str">
        <f ca="1">IF($H880="data",".dat "&amp;Y880,
IF($H880="str",".str "&amp;_xlfn.TEXTJOIN(" ",FALSE,OFFSET(program!$B$2,0,A880+1,1,M880-1)),
IF(O880&lt;&gt;0,"LD"&amp;O880&amp;"  "&amp;CHOOSE(O880,Y880,Z880)&amp;", "&amp;AA880,
$L880&amp;" "&amp;_xlfn.TEXTJOIN(", ",TRUE,$Y880:$AA880)
)))</f>
        <v>.str 29 48 44 63 -20 54 40 -30 34 -32 43 39 49 48 39 31 -39 44 46 31 40 40 44 -46 18 30 19 -50 32 32 12 28 29 17 21 13 -59 24 18 -62 13 15 14 9 -67 -3 7 6 -71 -7 3 -1 0 -7 -63</v>
      </c>
      <c r="E880" s="19" t="b">
        <f t="shared" ca="1" si="276"/>
        <v>1</v>
      </c>
      <c r="F880" s="5" t="str">
        <f t="shared" ca="1" si="277"/>
        <v>room17</v>
      </c>
      <c r="G880" s="5">
        <f t="shared" ca="1" si="278"/>
        <v>4312</v>
      </c>
      <c r="H880" s="5" t="str">
        <f t="shared" si="279"/>
        <v>str</v>
      </c>
      <c r="I880" s="13" t="b">
        <f t="shared" si="280"/>
        <v>1</v>
      </c>
      <c r="J880" s="6">
        <f ca="1">OFFSET(program!$B$2,0,disasm!A880)</f>
        <v>55</v>
      </c>
      <c r="K880" s="7">
        <f t="shared" ca="1" si="281"/>
        <v>55</v>
      </c>
      <c r="L880" s="7" t="e">
        <f t="shared" ca="1" si="282"/>
        <v>#VALUE!</v>
      </c>
      <c r="M880" s="7">
        <f t="shared" ca="1" si="283"/>
        <v>56</v>
      </c>
      <c r="N880" s="7">
        <f t="shared" si="284"/>
        <v>1</v>
      </c>
      <c r="O880" s="7">
        <f t="shared" si="285"/>
        <v>0</v>
      </c>
      <c r="P880" s="8">
        <f t="shared" si="286"/>
        <v>1</v>
      </c>
      <c r="Q880" s="8" t="str">
        <f t="shared" si="287"/>
        <v/>
      </c>
      <c r="R880" s="8" t="str">
        <f t="shared" si="288"/>
        <v/>
      </c>
      <c r="S880" s="8" t="str">
        <f t="shared" ca="1" si="289"/>
        <v>num</v>
      </c>
      <c r="T880" s="8" t="str">
        <f t="shared" si="290"/>
        <v/>
      </c>
      <c r="U880" s="8" t="str">
        <f t="shared" si="291"/>
        <v/>
      </c>
      <c r="V880" s="7">
        <f ca="1">IF(P880="","",OFFSET(program!$B$2,0,disasm!$A880+COLUMN()-COLUMN($V880)+IF($I880,0,1)))</f>
        <v>55</v>
      </c>
      <c r="W880" s="7" t="str">
        <f ca="1">IF(Q880="","",OFFSET(program!$B$2,0,disasm!$A880+COLUMN()-COLUMN($V880)+IF($I880,0,1)))</f>
        <v/>
      </c>
      <c r="X880" s="7" t="str">
        <f ca="1">IF(R880="","",OFFSET(program!$B$2,0,disasm!$A880+COLUMN()-COLUMN($V880)+IF($I880,0,1)))</f>
        <v/>
      </c>
      <c r="Y880" s="3" t="str">
        <f t="shared" ca="1" si="292"/>
        <v>55</v>
      </c>
      <c r="Z880" s="3" t="str">
        <f t="shared" si="293"/>
        <v/>
      </c>
      <c r="AA880" s="3" t="str">
        <f t="shared" si="294"/>
        <v/>
      </c>
      <c r="AB880" s="3" t="str">
        <f ca="1">" "
&amp;AF880
&amp;IF(AND(OR(K880=5,K880=6),MOD(INT(J880/1000),10)=1)," A2","")
&amp;IF(AND(NOT(I880),J880=109,OFFSET(program!$B$2,0,disasm!$A880+1)&gt;0,NOT(ISNUMBER(FIND(" A1 "," "&amp;AF880&amp;" "))))," AUTOLABEL","")
&amp;" "</f>
        <v xml:space="preserve"> STR </v>
      </c>
      <c r="AC880" s="17" t="s">
        <v>63</v>
      </c>
      <c r="AD880" s="17" t="s">
        <v>148</v>
      </c>
      <c r="AF880" s="15" t="s">
        <v>30</v>
      </c>
    </row>
    <row r="881" spans="1:32" x14ac:dyDescent="0.2">
      <c r="A881" s="1">
        <f t="shared" ca="1" si="274"/>
        <v>4384</v>
      </c>
      <c r="B881" s="2" t="str">
        <f t="shared" si="275"/>
        <v>room18.pname</v>
      </c>
      <c r="C881" s="3" t="str">
        <f ca="1">_xlfn.TEXTJOIN(" ",FALSE,OFFSET(program!$B$2,0,A881,1,M881))</f>
        <v>4391</v>
      </c>
      <c r="D881" s="4" t="str">
        <f ca="1">IF($H881="data",".dat "&amp;Y881,
IF($H881="str",".str "&amp;_xlfn.TEXTJOIN(" ",FALSE,OFFSET(program!$B$2,0,A881+1,1,M881-1)),
IF(O881&lt;&gt;0,"LD"&amp;O881&amp;"  "&amp;CHOOSE(O881,Y881,Z881)&amp;", "&amp;AA881,
$L881&amp;" "&amp;_xlfn.TEXTJOIN(", ",TRUE,$Y881:$AA881)
)))</f>
        <v>.dat room18.name</v>
      </c>
      <c r="E881" s="19" t="b">
        <f t="shared" ca="1" si="276"/>
        <v>0</v>
      </c>
      <c r="F881" s="5" t="str">
        <f t="shared" si="277"/>
        <v>room18</v>
      </c>
      <c r="G881" s="5">
        <f t="shared" ca="1" si="278"/>
        <v>4384</v>
      </c>
      <c r="H881" s="5" t="str">
        <f t="shared" si="279"/>
        <v>data</v>
      </c>
      <c r="I881" s="13" t="b">
        <f t="shared" si="280"/>
        <v>1</v>
      </c>
      <c r="J881" s="6">
        <f ca="1">OFFSET(program!$B$2,0,disasm!A881)</f>
        <v>4391</v>
      </c>
      <c r="K881" s="7">
        <f t="shared" ca="1" si="281"/>
        <v>91</v>
      </c>
      <c r="L881" s="7" t="e">
        <f t="shared" ca="1" si="282"/>
        <v>#VALUE!</v>
      </c>
      <c r="M881" s="7">
        <f t="shared" si="283"/>
        <v>1</v>
      </c>
      <c r="N881" s="7">
        <f t="shared" si="284"/>
        <v>1</v>
      </c>
      <c r="O881" s="7">
        <f t="shared" si="285"/>
        <v>0</v>
      </c>
      <c r="P881" s="8">
        <f t="shared" si="286"/>
        <v>1</v>
      </c>
      <c r="Q881" s="8" t="str">
        <f t="shared" si="287"/>
        <v/>
      </c>
      <c r="R881" s="8" t="str">
        <f t="shared" si="288"/>
        <v/>
      </c>
      <c r="S881" s="8" t="str">
        <f t="shared" ca="1" si="289"/>
        <v>addr</v>
      </c>
      <c r="T881" s="8" t="str">
        <f t="shared" si="290"/>
        <v/>
      </c>
      <c r="U881" s="8" t="str">
        <f t="shared" si="291"/>
        <v/>
      </c>
      <c r="V881" s="7">
        <f ca="1">IF(P881="","",OFFSET(program!$B$2,0,disasm!$A881+COLUMN()-COLUMN($V881)+IF($I881,0,1)))</f>
        <v>4391</v>
      </c>
      <c r="W881" s="7" t="str">
        <f ca="1">IF(Q881="","",OFFSET(program!$B$2,0,disasm!$A881+COLUMN()-COLUMN($V881)+IF($I881,0,1)))</f>
        <v/>
      </c>
      <c r="X881" s="7" t="str">
        <f ca="1">IF(R881="","",OFFSET(program!$B$2,0,disasm!$A881+COLUMN()-COLUMN($V881)+IF($I881,0,1)))</f>
        <v/>
      </c>
      <c r="Y881" s="3" t="str">
        <f t="shared" ca="1" si="292"/>
        <v>room18.name</v>
      </c>
      <c r="Z881" s="3" t="str">
        <f t="shared" si="293"/>
        <v/>
      </c>
      <c r="AA881" s="3" t="str">
        <f t="shared" si="294"/>
        <v/>
      </c>
      <c r="AB881" s="3" t="str">
        <f ca="1">" "
&amp;AF881
&amp;IF(AND(OR(K881=5,K881=6),MOD(INT(J881/1000),10)=1)," A2","")
&amp;IF(AND(NOT(I881),J881=109,OFFSET(program!$B$2,0,disasm!$A881+1)&gt;0,NOT(ISNUMBER(FIND(" A1 "," "&amp;AF881&amp;" "))))," AUTOLABEL","")
&amp;" "</f>
        <v xml:space="preserve"> DATA A1 </v>
      </c>
      <c r="AC881" s="17" t="s">
        <v>59</v>
      </c>
      <c r="AE881" s="12" t="s">
        <v>80</v>
      </c>
      <c r="AF881" s="12" t="s">
        <v>32</v>
      </c>
    </row>
    <row r="882" spans="1:32" x14ac:dyDescent="0.2">
      <c r="A882" s="1">
        <f t="shared" ca="1" si="274"/>
        <v>4385</v>
      </c>
      <c r="B882" s="2" t="str">
        <f t="shared" ca="1" si="275"/>
        <v>room18.pdesc</v>
      </c>
      <c r="C882" s="3" t="str">
        <f ca="1">_xlfn.TEXTJOIN(" ",FALSE,OFFSET(program!$B$2,0,A882,1,M882))</f>
        <v>4400</v>
      </c>
      <c r="D882" s="4" t="str">
        <f ca="1">IF($H882="data",".dat "&amp;Y882,
IF($H882="str",".str "&amp;_xlfn.TEXTJOIN(" ",FALSE,OFFSET(program!$B$2,0,A882+1,1,M882-1)),
IF(O882&lt;&gt;0,"LD"&amp;O882&amp;"  "&amp;CHOOSE(O882,Y882,Z882)&amp;", "&amp;AA882,
$L882&amp;" "&amp;_xlfn.TEXTJOIN(", ",TRUE,$Y882:$AA882)
)))</f>
        <v>.dat room18.desc</v>
      </c>
      <c r="E882" s="19" t="b">
        <f t="shared" ca="1" si="276"/>
        <v>0</v>
      </c>
      <c r="F882" s="5" t="str">
        <f t="shared" ca="1" si="277"/>
        <v>room18</v>
      </c>
      <c r="G882" s="5">
        <f t="shared" ca="1" si="278"/>
        <v>4384</v>
      </c>
      <c r="H882" s="5" t="str">
        <f t="shared" si="279"/>
        <v>data</v>
      </c>
      <c r="I882" s="13" t="b">
        <f t="shared" si="280"/>
        <v>1</v>
      </c>
      <c r="J882" s="6">
        <f ca="1">OFFSET(program!$B$2,0,disasm!A882)</f>
        <v>4400</v>
      </c>
      <c r="K882" s="7">
        <f t="shared" ca="1" si="281"/>
        <v>0</v>
      </c>
      <c r="L882" s="7" t="e">
        <f t="shared" ca="1" si="282"/>
        <v>#VALUE!</v>
      </c>
      <c r="M882" s="7">
        <f t="shared" si="283"/>
        <v>1</v>
      </c>
      <c r="N882" s="7">
        <f t="shared" si="284"/>
        <v>1</v>
      </c>
      <c r="O882" s="7">
        <f t="shared" si="285"/>
        <v>0</v>
      </c>
      <c r="P882" s="8">
        <f t="shared" si="286"/>
        <v>1</v>
      </c>
      <c r="Q882" s="8" t="str">
        <f t="shared" si="287"/>
        <v/>
      </c>
      <c r="R882" s="8" t="str">
        <f t="shared" si="288"/>
        <v/>
      </c>
      <c r="S882" s="8" t="str">
        <f t="shared" ca="1" si="289"/>
        <v>addr</v>
      </c>
      <c r="T882" s="8" t="str">
        <f t="shared" si="290"/>
        <v/>
      </c>
      <c r="U882" s="8" t="str">
        <f t="shared" si="291"/>
        <v/>
      </c>
      <c r="V882" s="7">
        <f ca="1">IF(P882="","",OFFSET(program!$B$2,0,disasm!$A882+COLUMN()-COLUMN($V882)+IF($I882,0,1)))</f>
        <v>4400</v>
      </c>
      <c r="W882" s="7" t="str">
        <f ca="1">IF(Q882="","",OFFSET(program!$B$2,0,disasm!$A882+COLUMN()-COLUMN($V882)+IF($I882,0,1)))</f>
        <v/>
      </c>
      <c r="X882" s="7" t="str">
        <f ca="1">IF(R882="","",OFFSET(program!$B$2,0,disasm!$A882+COLUMN()-COLUMN($V882)+IF($I882,0,1)))</f>
        <v/>
      </c>
      <c r="Y882" s="3" t="str">
        <f t="shared" ca="1" si="292"/>
        <v>room18.desc</v>
      </c>
      <c r="Z882" s="3" t="str">
        <f t="shared" si="293"/>
        <v/>
      </c>
      <c r="AA882" s="3" t="str">
        <f t="shared" si="294"/>
        <v/>
      </c>
      <c r="AB882" s="3" t="str">
        <f ca="1">" "
&amp;AF882
&amp;IF(AND(OR(K882=5,K882=6),MOD(INT(J882/1000),10)=1)," A2","")
&amp;IF(AND(NOT(I882),J882=109,OFFSET(program!$B$2,0,disasm!$A882+1)&gt;0,NOT(ISNUMBER(FIND(" A1 "," "&amp;AF882&amp;" "))))," AUTOLABEL","")
&amp;" "</f>
        <v xml:space="preserve"> DATA A1 </v>
      </c>
      <c r="AC882" s="17" t="s">
        <v>60</v>
      </c>
      <c r="AF882" s="12" t="s">
        <v>32</v>
      </c>
    </row>
    <row r="883" spans="1:32" x14ac:dyDescent="0.2">
      <c r="A883" s="1">
        <f t="shared" ca="1" si="274"/>
        <v>4386</v>
      </c>
      <c r="B883" s="2" t="str">
        <f t="shared" ca="1" si="275"/>
        <v>room18.func</v>
      </c>
      <c r="C883" s="3" t="str">
        <f ca="1">_xlfn.TEXTJOIN(" ",FALSE,OFFSET(program!$B$2,0,A883,1,M883))</f>
        <v>0</v>
      </c>
      <c r="D883" s="4" t="str">
        <f ca="1">IF($H883="data",".dat "&amp;Y883,
IF($H883="str",".str "&amp;_xlfn.TEXTJOIN(" ",FALSE,OFFSET(program!$B$2,0,A883+1,1,M883-1)),
IF(O883&lt;&gt;0,"LD"&amp;O883&amp;"  "&amp;CHOOSE(O883,Y883,Z883)&amp;", "&amp;AA883,
$L883&amp;" "&amp;_xlfn.TEXTJOIN(", ",TRUE,$Y883:$AA883)
)))</f>
        <v>.dat start</v>
      </c>
      <c r="E883" s="19" t="b">
        <f t="shared" ca="1" si="276"/>
        <v>0</v>
      </c>
      <c r="F883" s="5" t="str">
        <f t="shared" ca="1" si="277"/>
        <v>room18</v>
      </c>
      <c r="G883" s="5">
        <f t="shared" ca="1" si="278"/>
        <v>4384</v>
      </c>
      <c r="H883" s="5" t="str">
        <f t="shared" si="279"/>
        <v>data</v>
      </c>
      <c r="I883" s="13" t="b">
        <f t="shared" si="280"/>
        <v>1</v>
      </c>
      <c r="J883" s="6">
        <f ca="1">OFFSET(program!$B$2,0,disasm!A883)</f>
        <v>0</v>
      </c>
      <c r="K883" s="7">
        <f t="shared" ca="1" si="281"/>
        <v>0</v>
      </c>
      <c r="L883" s="7" t="e">
        <f t="shared" ca="1" si="282"/>
        <v>#VALUE!</v>
      </c>
      <c r="M883" s="7">
        <f t="shared" si="283"/>
        <v>1</v>
      </c>
      <c r="N883" s="7">
        <f t="shared" si="284"/>
        <v>1</v>
      </c>
      <c r="O883" s="7">
        <f t="shared" si="285"/>
        <v>0</v>
      </c>
      <c r="P883" s="8">
        <f t="shared" si="286"/>
        <v>1</v>
      </c>
      <c r="Q883" s="8" t="str">
        <f t="shared" si="287"/>
        <v/>
      </c>
      <c r="R883" s="8" t="str">
        <f t="shared" si="288"/>
        <v/>
      </c>
      <c r="S883" s="8" t="str">
        <f t="shared" ca="1" si="289"/>
        <v>addr</v>
      </c>
      <c r="T883" s="8" t="str">
        <f t="shared" si="290"/>
        <v/>
      </c>
      <c r="U883" s="8" t="str">
        <f t="shared" si="291"/>
        <v/>
      </c>
      <c r="V883" s="7">
        <f ca="1">IF(P883="","",OFFSET(program!$B$2,0,disasm!$A883+COLUMN()-COLUMN($V883)+IF($I883,0,1)))</f>
        <v>0</v>
      </c>
      <c r="W883" s="7" t="str">
        <f ca="1">IF(Q883="","",OFFSET(program!$B$2,0,disasm!$A883+COLUMN()-COLUMN($V883)+IF($I883,0,1)))</f>
        <v/>
      </c>
      <c r="X883" s="7" t="str">
        <f ca="1">IF(R883="","",OFFSET(program!$B$2,0,disasm!$A883+COLUMN()-COLUMN($V883)+IF($I883,0,1)))</f>
        <v/>
      </c>
      <c r="Y883" s="3" t="str">
        <f t="shared" ca="1" si="292"/>
        <v>start</v>
      </c>
      <c r="Z883" s="3" t="str">
        <f t="shared" si="293"/>
        <v/>
      </c>
      <c r="AA883" s="3" t="str">
        <f t="shared" si="294"/>
        <v/>
      </c>
      <c r="AB883" s="3" t="str">
        <f ca="1">" "
&amp;AF883
&amp;IF(AND(OR(K883=5,K883=6),MOD(INT(J883/1000),10)=1)," A2","")
&amp;IF(AND(NOT(I883),J883=109,OFFSET(program!$B$2,0,disasm!$A883+1)&gt;0,NOT(ISNUMBER(FIND(" A1 "," "&amp;AF883&amp;" "))))," AUTOLABEL","")
&amp;" "</f>
        <v xml:space="preserve"> DATA A1 </v>
      </c>
      <c r="AC883" s="17" t="s">
        <v>242</v>
      </c>
      <c r="AF883" s="12" t="s">
        <v>32</v>
      </c>
    </row>
    <row r="884" spans="1:32" x14ac:dyDescent="0.2">
      <c r="A884" s="1">
        <f t="shared" ca="1" si="274"/>
        <v>4387</v>
      </c>
      <c r="B884" s="2" t="str">
        <f t="shared" ca="1" si="275"/>
        <v>room18.north</v>
      </c>
      <c r="C884" s="3" t="str">
        <f ca="1">_xlfn.TEXTJOIN(" ",FALSE,OFFSET(program!$B$2,0,A884,1,M884))</f>
        <v>3252</v>
      </c>
      <c r="D884" s="4" t="str">
        <f ca="1">IF($H884="data",".dat "&amp;Y884,
IF($H884="str",".str "&amp;_xlfn.TEXTJOIN(" ",FALSE,OFFSET(program!$B$2,0,A884+1,1,M884-1)),
IF(O884&lt;&gt;0,"LD"&amp;O884&amp;"  "&amp;CHOOSE(O884,Y884,Z884)&amp;", "&amp;AA884,
$L884&amp;" "&amp;_xlfn.TEXTJOIN(", ",TRUE,$Y884:$AA884)
)))</f>
        <v>.dat room2.pname</v>
      </c>
      <c r="E884" s="19" t="b">
        <f t="shared" ca="1" si="276"/>
        <v>0</v>
      </c>
      <c r="F884" s="5" t="str">
        <f t="shared" ca="1" si="277"/>
        <v>room18</v>
      </c>
      <c r="G884" s="5">
        <f t="shared" ca="1" si="278"/>
        <v>4384</v>
      </c>
      <c r="H884" s="5" t="str">
        <f t="shared" si="279"/>
        <v>data</v>
      </c>
      <c r="I884" s="13" t="b">
        <f t="shared" si="280"/>
        <v>1</v>
      </c>
      <c r="J884" s="6">
        <f ca="1">OFFSET(program!$B$2,0,disasm!A884)</f>
        <v>3252</v>
      </c>
      <c r="K884" s="7">
        <f t="shared" ca="1" si="281"/>
        <v>52</v>
      </c>
      <c r="L884" s="7" t="e">
        <f t="shared" ca="1" si="282"/>
        <v>#VALUE!</v>
      </c>
      <c r="M884" s="7">
        <f t="shared" si="283"/>
        <v>1</v>
      </c>
      <c r="N884" s="7">
        <f t="shared" si="284"/>
        <v>1</v>
      </c>
      <c r="O884" s="7">
        <f t="shared" si="285"/>
        <v>0</v>
      </c>
      <c r="P884" s="8">
        <f t="shared" si="286"/>
        <v>1</v>
      </c>
      <c r="Q884" s="8" t="str">
        <f t="shared" si="287"/>
        <v/>
      </c>
      <c r="R884" s="8" t="str">
        <f t="shared" si="288"/>
        <v/>
      </c>
      <c r="S884" s="8" t="str">
        <f t="shared" ca="1" si="289"/>
        <v>addr</v>
      </c>
      <c r="T884" s="8" t="str">
        <f t="shared" si="290"/>
        <v/>
      </c>
      <c r="U884" s="8" t="str">
        <f t="shared" si="291"/>
        <v/>
      </c>
      <c r="V884" s="7">
        <f ca="1">IF(P884="","",OFFSET(program!$B$2,0,disasm!$A884+COLUMN()-COLUMN($V884)+IF($I884,0,1)))</f>
        <v>3252</v>
      </c>
      <c r="W884" s="7" t="str">
        <f ca="1">IF(Q884="","",OFFSET(program!$B$2,0,disasm!$A884+COLUMN()-COLUMN($V884)+IF($I884,0,1)))</f>
        <v/>
      </c>
      <c r="X884" s="7" t="str">
        <f ca="1">IF(R884="","",OFFSET(program!$B$2,0,disasm!$A884+COLUMN()-COLUMN($V884)+IF($I884,0,1)))</f>
        <v/>
      </c>
      <c r="Y884" s="3" t="str">
        <f t="shared" ca="1" si="292"/>
        <v>room2.pname</v>
      </c>
      <c r="Z884" s="3" t="str">
        <f t="shared" si="293"/>
        <v/>
      </c>
      <c r="AA884" s="3" t="str">
        <f t="shared" si="294"/>
        <v/>
      </c>
      <c r="AB884" s="3" t="str">
        <f ca="1">" "
&amp;AF884
&amp;IF(AND(OR(K884=5,K884=6),MOD(INT(J884/1000),10)=1)," A2","")
&amp;IF(AND(NOT(I884),J884=109,OFFSET(program!$B$2,0,disasm!$A884+1)&gt;0,NOT(ISNUMBER(FIND(" A1 "," "&amp;AF884&amp;" "))))," AUTOLABEL","")
&amp;" "</f>
        <v xml:space="preserve"> DATA A1 </v>
      </c>
      <c r="AC884" s="17" t="s">
        <v>158</v>
      </c>
      <c r="AF884" s="12" t="s">
        <v>32</v>
      </c>
    </row>
    <row r="885" spans="1:32" x14ac:dyDescent="0.2">
      <c r="A885" s="1">
        <f t="shared" ca="1" si="274"/>
        <v>4388</v>
      </c>
      <c r="B885" s="2" t="str">
        <f t="shared" ca="1" si="275"/>
        <v>room18.east</v>
      </c>
      <c r="C885" s="3" t="str">
        <f ca="1">_xlfn.TEXTJOIN(" ",FALSE,OFFSET(program!$B$2,0,A885,1,M885))</f>
        <v>0</v>
      </c>
      <c r="D885" s="4" t="str">
        <f ca="1">IF($H885="data",".dat "&amp;Y885,
IF($H885="str",".str "&amp;_xlfn.TEXTJOIN(" ",FALSE,OFFSET(program!$B$2,0,A885+1,1,M885-1)),
IF(O885&lt;&gt;0,"LD"&amp;O885&amp;"  "&amp;CHOOSE(O885,Y885,Z885)&amp;", "&amp;AA885,
$L885&amp;" "&amp;_xlfn.TEXTJOIN(", ",TRUE,$Y885:$AA885)
)))</f>
        <v>.dat start</v>
      </c>
      <c r="E885" s="19" t="b">
        <f t="shared" ca="1" si="276"/>
        <v>0</v>
      </c>
      <c r="F885" s="5" t="str">
        <f t="shared" ca="1" si="277"/>
        <v>room18</v>
      </c>
      <c r="G885" s="5">
        <f t="shared" ca="1" si="278"/>
        <v>4384</v>
      </c>
      <c r="H885" s="5" t="str">
        <f t="shared" si="279"/>
        <v>data</v>
      </c>
      <c r="I885" s="13" t="b">
        <f t="shared" si="280"/>
        <v>1</v>
      </c>
      <c r="J885" s="6">
        <f ca="1">OFFSET(program!$B$2,0,disasm!A885)</f>
        <v>0</v>
      </c>
      <c r="K885" s="7">
        <f t="shared" ca="1" si="281"/>
        <v>0</v>
      </c>
      <c r="L885" s="7" t="e">
        <f t="shared" ca="1" si="282"/>
        <v>#VALUE!</v>
      </c>
      <c r="M885" s="7">
        <f t="shared" si="283"/>
        <v>1</v>
      </c>
      <c r="N885" s="7">
        <f t="shared" si="284"/>
        <v>1</v>
      </c>
      <c r="O885" s="7">
        <f t="shared" si="285"/>
        <v>0</v>
      </c>
      <c r="P885" s="8">
        <f t="shared" si="286"/>
        <v>1</v>
      </c>
      <c r="Q885" s="8" t="str">
        <f t="shared" si="287"/>
        <v/>
      </c>
      <c r="R885" s="8" t="str">
        <f t="shared" si="288"/>
        <v/>
      </c>
      <c r="S885" s="8" t="str">
        <f t="shared" ca="1" si="289"/>
        <v>addr</v>
      </c>
      <c r="T885" s="8" t="str">
        <f t="shared" si="290"/>
        <v/>
      </c>
      <c r="U885" s="8" t="str">
        <f t="shared" si="291"/>
        <v/>
      </c>
      <c r="V885" s="7">
        <f ca="1">IF(P885="","",OFFSET(program!$B$2,0,disasm!$A885+COLUMN()-COLUMN($V885)+IF($I885,0,1)))</f>
        <v>0</v>
      </c>
      <c r="W885" s="7" t="str">
        <f ca="1">IF(Q885="","",OFFSET(program!$B$2,0,disasm!$A885+COLUMN()-COLUMN($V885)+IF($I885,0,1)))</f>
        <v/>
      </c>
      <c r="X885" s="7" t="str">
        <f ca="1">IF(R885="","",OFFSET(program!$B$2,0,disasm!$A885+COLUMN()-COLUMN($V885)+IF($I885,0,1)))</f>
        <v/>
      </c>
      <c r="Y885" s="3" t="str">
        <f t="shared" ca="1" si="292"/>
        <v>start</v>
      </c>
      <c r="Z885" s="3" t="str">
        <f t="shared" si="293"/>
        <v/>
      </c>
      <c r="AA885" s="3" t="str">
        <f t="shared" si="294"/>
        <v/>
      </c>
      <c r="AB885" s="3" t="str">
        <f ca="1">" "
&amp;AF885
&amp;IF(AND(OR(K885=5,K885=6),MOD(INT(J885/1000),10)=1)," A2","")
&amp;IF(AND(NOT(I885),J885=109,OFFSET(program!$B$2,0,disasm!$A885+1)&gt;0,NOT(ISNUMBER(FIND(" A1 "," "&amp;AF885&amp;" "))))," AUTOLABEL","")
&amp;" "</f>
        <v xml:space="preserve"> DATA A1 </v>
      </c>
      <c r="AC885" s="17" t="s">
        <v>156</v>
      </c>
      <c r="AF885" s="12" t="s">
        <v>32</v>
      </c>
    </row>
    <row r="886" spans="1:32" x14ac:dyDescent="0.2">
      <c r="A886" s="1">
        <f t="shared" ca="1" si="274"/>
        <v>4389</v>
      </c>
      <c r="B886" s="2" t="str">
        <f t="shared" ca="1" si="275"/>
        <v>room18.south</v>
      </c>
      <c r="C886" s="3" t="str">
        <f ca="1">_xlfn.TEXTJOIN(" ",FALSE,OFFSET(program!$B$2,0,A886,1,M886))</f>
        <v>0</v>
      </c>
      <c r="D886" s="4" t="str">
        <f ca="1">IF($H886="data",".dat "&amp;Y886,
IF($H886="str",".str "&amp;_xlfn.TEXTJOIN(" ",FALSE,OFFSET(program!$B$2,0,A886+1,1,M886-1)),
IF(O886&lt;&gt;0,"LD"&amp;O886&amp;"  "&amp;CHOOSE(O886,Y886,Z886)&amp;", "&amp;AA886,
$L886&amp;" "&amp;_xlfn.TEXTJOIN(", ",TRUE,$Y886:$AA886)
)))</f>
        <v>.dat start</v>
      </c>
      <c r="E886" s="19" t="b">
        <f t="shared" ca="1" si="276"/>
        <v>0</v>
      </c>
      <c r="F886" s="5" t="str">
        <f t="shared" ca="1" si="277"/>
        <v>room18</v>
      </c>
      <c r="G886" s="5">
        <f t="shared" ca="1" si="278"/>
        <v>4384</v>
      </c>
      <c r="H886" s="5" t="str">
        <f t="shared" si="279"/>
        <v>data</v>
      </c>
      <c r="I886" s="13" t="b">
        <f t="shared" si="280"/>
        <v>1</v>
      </c>
      <c r="J886" s="6">
        <f ca="1">OFFSET(program!$B$2,0,disasm!A886)</f>
        <v>0</v>
      </c>
      <c r="K886" s="7">
        <f t="shared" ca="1" si="281"/>
        <v>0</v>
      </c>
      <c r="L886" s="7" t="e">
        <f t="shared" ca="1" si="282"/>
        <v>#VALUE!</v>
      </c>
      <c r="M886" s="7">
        <f t="shared" si="283"/>
        <v>1</v>
      </c>
      <c r="N886" s="7">
        <f t="shared" si="284"/>
        <v>1</v>
      </c>
      <c r="O886" s="7">
        <f t="shared" si="285"/>
        <v>0</v>
      </c>
      <c r="P886" s="8">
        <f t="shared" si="286"/>
        <v>1</v>
      </c>
      <c r="Q886" s="8" t="str">
        <f t="shared" si="287"/>
        <v/>
      </c>
      <c r="R886" s="8" t="str">
        <f t="shared" si="288"/>
        <v/>
      </c>
      <c r="S886" s="8" t="str">
        <f t="shared" ca="1" si="289"/>
        <v>addr</v>
      </c>
      <c r="T886" s="8" t="str">
        <f t="shared" si="290"/>
        <v/>
      </c>
      <c r="U886" s="8" t="str">
        <f t="shared" si="291"/>
        <v/>
      </c>
      <c r="V886" s="7">
        <f ca="1">IF(P886="","",OFFSET(program!$B$2,0,disasm!$A886+COLUMN()-COLUMN($V886)+IF($I886,0,1)))</f>
        <v>0</v>
      </c>
      <c r="W886" s="7" t="str">
        <f ca="1">IF(Q886="","",OFFSET(program!$B$2,0,disasm!$A886+COLUMN()-COLUMN($V886)+IF($I886,0,1)))</f>
        <v/>
      </c>
      <c r="X886" s="7" t="str">
        <f ca="1">IF(R886="","",OFFSET(program!$B$2,0,disasm!$A886+COLUMN()-COLUMN($V886)+IF($I886,0,1)))</f>
        <v/>
      </c>
      <c r="Y886" s="3" t="str">
        <f t="shared" ca="1" si="292"/>
        <v>start</v>
      </c>
      <c r="Z886" s="3" t="str">
        <f t="shared" si="293"/>
        <v/>
      </c>
      <c r="AA886" s="3" t="str">
        <f t="shared" si="294"/>
        <v/>
      </c>
      <c r="AB886" s="3" t="str">
        <f ca="1">" "
&amp;AF886
&amp;IF(AND(OR(K886=5,K886=6),MOD(INT(J886/1000),10)=1)," A2","")
&amp;IF(AND(NOT(I886),J886=109,OFFSET(program!$B$2,0,disasm!$A886+1)&gt;0,NOT(ISNUMBER(FIND(" A1 "," "&amp;AF886&amp;" "))))," AUTOLABEL","")
&amp;" "</f>
        <v xml:space="preserve"> DATA A1 </v>
      </c>
      <c r="AC886" s="17" t="s">
        <v>159</v>
      </c>
      <c r="AF886" s="12" t="s">
        <v>32</v>
      </c>
    </row>
    <row r="887" spans="1:32" x14ac:dyDescent="0.2">
      <c r="A887" s="1">
        <f t="shared" ca="1" si="274"/>
        <v>4390</v>
      </c>
      <c r="B887" s="2" t="str">
        <f t="shared" ca="1" si="275"/>
        <v>room18.west</v>
      </c>
      <c r="C887" s="3" t="str">
        <f ca="1">_xlfn.TEXTJOIN(" ",FALSE,OFFSET(program!$B$2,0,A887,1,M887))</f>
        <v>4457</v>
      </c>
      <c r="D887" s="4" t="str">
        <f ca="1">IF($H887="data",".dat "&amp;Y887,
IF($H887="str",".str "&amp;_xlfn.TEXTJOIN(" ",FALSE,OFFSET(program!$B$2,0,A887+1,1,M887-1)),
IF(O887&lt;&gt;0,"LD"&amp;O887&amp;"  "&amp;CHOOSE(O887,Y887,Z887)&amp;", "&amp;AA887,
$L887&amp;" "&amp;_xlfn.TEXTJOIN(", ",TRUE,$Y887:$AA887)
)))</f>
        <v>.dat room_security_checkpoint.pname</v>
      </c>
      <c r="E887" s="19" t="b">
        <f t="shared" ca="1" si="276"/>
        <v>0</v>
      </c>
      <c r="F887" s="5" t="str">
        <f t="shared" ca="1" si="277"/>
        <v>room18</v>
      </c>
      <c r="G887" s="5">
        <f t="shared" ca="1" si="278"/>
        <v>4384</v>
      </c>
      <c r="H887" s="5" t="str">
        <f t="shared" si="279"/>
        <v>data</v>
      </c>
      <c r="I887" s="13" t="b">
        <f t="shared" si="280"/>
        <v>1</v>
      </c>
      <c r="J887" s="6">
        <f ca="1">OFFSET(program!$B$2,0,disasm!A887)</f>
        <v>4457</v>
      </c>
      <c r="K887" s="7">
        <f t="shared" ca="1" si="281"/>
        <v>57</v>
      </c>
      <c r="L887" s="7" t="e">
        <f t="shared" ca="1" si="282"/>
        <v>#VALUE!</v>
      </c>
      <c r="M887" s="7">
        <f t="shared" si="283"/>
        <v>1</v>
      </c>
      <c r="N887" s="7">
        <f t="shared" si="284"/>
        <v>1</v>
      </c>
      <c r="O887" s="7">
        <f t="shared" si="285"/>
        <v>0</v>
      </c>
      <c r="P887" s="8">
        <f t="shared" si="286"/>
        <v>1</v>
      </c>
      <c r="Q887" s="8" t="str">
        <f t="shared" si="287"/>
        <v/>
      </c>
      <c r="R887" s="8" t="str">
        <f t="shared" si="288"/>
        <v/>
      </c>
      <c r="S887" s="8" t="str">
        <f t="shared" ca="1" si="289"/>
        <v>addr</v>
      </c>
      <c r="T887" s="8" t="str">
        <f t="shared" si="290"/>
        <v/>
      </c>
      <c r="U887" s="8" t="str">
        <f t="shared" si="291"/>
        <v/>
      </c>
      <c r="V887" s="7">
        <f ca="1">IF(P887="","",OFFSET(program!$B$2,0,disasm!$A887+COLUMN()-COLUMN($V887)+IF($I887,0,1)))</f>
        <v>4457</v>
      </c>
      <c r="W887" s="7" t="str">
        <f ca="1">IF(Q887="","",OFFSET(program!$B$2,0,disasm!$A887+COLUMN()-COLUMN($V887)+IF($I887,0,1)))</f>
        <v/>
      </c>
      <c r="X887" s="7" t="str">
        <f ca="1">IF(R887="","",OFFSET(program!$B$2,0,disasm!$A887+COLUMN()-COLUMN($V887)+IF($I887,0,1)))</f>
        <v/>
      </c>
      <c r="Y887" s="3" t="str">
        <f t="shared" ca="1" si="292"/>
        <v>room_security_checkpoint.pname</v>
      </c>
      <c r="Z887" s="3" t="str">
        <f t="shared" si="293"/>
        <v/>
      </c>
      <c r="AA887" s="3" t="str">
        <f t="shared" si="294"/>
        <v/>
      </c>
      <c r="AB887" s="3" t="str">
        <f ca="1">" "
&amp;AF887
&amp;IF(AND(OR(K887=5,K887=6),MOD(INT(J887/1000),10)=1)," A2","")
&amp;IF(AND(NOT(I887),J887=109,OFFSET(program!$B$2,0,disasm!$A887+1)&gt;0,NOT(ISNUMBER(FIND(" A1 "," "&amp;AF887&amp;" "))))," AUTOLABEL","")
&amp;" "</f>
        <v xml:space="preserve"> DATA A1 </v>
      </c>
      <c r="AC887" s="17" t="s">
        <v>161</v>
      </c>
      <c r="AF887" s="12" t="s">
        <v>32</v>
      </c>
    </row>
    <row r="888" spans="1:32" x14ac:dyDescent="0.2">
      <c r="A888" s="1">
        <f t="shared" ca="1" si="274"/>
        <v>4391</v>
      </c>
      <c r="B888" s="2" t="str">
        <f t="shared" ca="1" si="275"/>
        <v>room18.name</v>
      </c>
      <c r="C888" s="3" t="str">
        <f ca="1">_xlfn.TEXTJOIN(" ",FALSE,OFFSET(program!$B$2,0,A888,1,M888))</f>
        <v>8 64 102 98 100 88 88 85 92</v>
      </c>
      <c r="D888" s="4" t="str">
        <f ca="1">IF($H888="data",".dat "&amp;Y888,
IF($H888="str",".str "&amp;_xlfn.TEXTJOIN(" ",FALSE,OFFSET(program!$B$2,0,A888+1,1,M888-1)),
IF(O888&lt;&gt;0,"LD"&amp;O888&amp;"  "&amp;CHOOSE(O888,Y888,Z888)&amp;", "&amp;AA888,
$L888&amp;" "&amp;_xlfn.TEXTJOIN(", ",TRUE,$Y888:$AA888)
)))</f>
        <v>.str 64 102 98 100 88 88 85 92</v>
      </c>
      <c r="E888" s="19" t="b">
        <f t="shared" ca="1" si="276"/>
        <v>0</v>
      </c>
      <c r="F888" s="5" t="str">
        <f t="shared" ca="1" si="277"/>
        <v>room18</v>
      </c>
      <c r="G888" s="5">
        <f t="shared" ca="1" si="278"/>
        <v>4384</v>
      </c>
      <c r="H888" s="5" t="str">
        <f t="shared" si="279"/>
        <v>str</v>
      </c>
      <c r="I888" s="13" t="b">
        <f t="shared" si="280"/>
        <v>1</v>
      </c>
      <c r="J888" s="6">
        <f ca="1">OFFSET(program!$B$2,0,disasm!A888)</f>
        <v>8</v>
      </c>
      <c r="K888" s="7">
        <f t="shared" ca="1" si="281"/>
        <v>8</v>
      </c>
      <c r="L888" s="7" t="str">
        <f t="shared" ca="1" si="282"/>
        <v>CMP=</v>
      </c>
      <c r="M888" s="7">
        <f t="shared" ca="1" si="283"/>
        <v>9</v>
      </c>
      <c r="N888" s="7">
        <f t="shared" si="284"/>
        <v>1</v>
      </c>
      <c r="O888" s="7">
        <f t="shared" si="285"/>
        <v>0</v>
      </c>
      <c r="P888" s="8">
        <f t="shared" si="286"/>
        <v>1</v>
      </c>
      <c r="Q888" s="8" t="str">
        <f t="shared" si="287"/>
        <v/>
      </c>
      <c r="R888" s="8" t="str">
        <f t="shared" si="288"/>
        <v/>
      </c>
      <c r="S888" s="8" t="str">
        <f t="shared" ca="1" si="289"/>
        <v>num</v>
      </c>
      <c r="T888" s="8" t="str">
        <f t="shared" si="290"/>
        <v/>
      </c>
      <c r="U888" s="8" t="str">
        <f t="shared" si="291"/>
        <v/>
      </c>
      <c r="V888" s="7">
        <f ca="1">IF(P888="","",OFFSET(program!$B$2,0,disasm!$A888+COLUMN()-COLUMN($V888)+IF($I888,0,1)))</f>
        <v>8</v>
      </c>
      <c r="W888" s="7" t="str">
        <f ca="1">IF(Q888="","",OFFSET(program!$B$2,0,disasm!$A888+COLUMN()-COLUMN($V888)+IF($I888,0,1)))</f>
        <v/>
      </c>
      <c r="X888" s="7" t="str">
        <f ca="1">IF(R888="","",OFFSET(program!$B$2,0,disasm!$A888+COLUMN()-COLUMN($V888)+IF($I888,0,1)))</f>
        <v/>
      </c>
      <c r="Y888" s="3" t="str">
        <f t="shared" ca="1" si="292"/>
        <v>8</v>
      </c>
      <c r="Z888" s="3" t="str">
        <f t="shared" si="293"/>
        <v/>
      </c>
      <c r="AA888" s="3" t="str">
        <f t="shared" si="294"/>
        <v/>
      </c>
      <c r="AB888" s="3" t="str">
        <f ca="1">" "
&amp;AF888
&amp;IF(AND(OR(K888=5,K888=6),MOD(INT(J888/1000),10)=1)," A2","")
&amp;IF(AND(NOT(I888),J888=109,OFFSET(program!$B$2,0,disasm!$A888+1)&gt;0,NOT(ISNUMBER(FIND(" A1 "," "&amp;AF888&amp;" "))))," AUTOLABEL","")
&amp;" "</f>
        <v xml:space="preserve"> STR </v>
      </c>
      <c r="AC888" s="17" t="s">
        <v>62</v>
      </c>
      <c r="AD888" s="17" t="s">
        <v>149</v>
      </c>
      <c r="AF888" s="12" t="s">
        <v>30</v>
      </c>
    </row>
    <row r="889" spans="1:32" x14ac:dyDescent="0.2">
      <c r="A889" s="1">
        <f t="shared" ca="1" si="274"/>
        <v>4400</v>
      </c>
      <c r="B889" s="2" t="str">
        <f t="shared" ca="1" si="275"/>
        <v>room18.desc</v>
      </c>
      <c r="C889" s="3" t="str">
        <f ca="1">_xlfn.TEXTJOIN(" ",FALSE,OFFSET(program!$B$2,0,A889,1,M889))</f>
        <v>56 27 54 51 42 51 49 39 -31 51 36 35 42 47 -37 46 40 -40 31 23 43 25 -45 30 22 22 35 -50 22 32 -53 25 23 -56 27 14 10 -60 -22 11 2 14 19 -66 -28 14 4 -2 -71 11 -4 10 9 -3 1 -7 -65</v>
      </c>
      <c r="D889" s="4" t="str">
        <f ca="1">IF($H889="data",".dat "&amp;Y889,
IF($H889="str",".str "&amp;_xlfn.TEXTJOIN(" ",FALSE,OFFSET(program!$B$2,0,A889+1,1,M889-1)),
IF(O889&lt;&gt;0,"LD"&amp;O889&amp;"  "&amp;CHOOSE(O889,Y889,Z889)&amp;", "&amp;AA889,
$L889&amp;" "&amp;_xlfn.TEXTJOIN(", ",TRUE,$Y889:$AA889)
)))</f>
        <v>.str 27 54 51 42 51 49 39 -31 51 36 35 42 47 -37 46 40 -40 31 23 43 25 -45 30 22 22 35 -50 22 32 -53 25 23 -56 27 14 10 -60 -22 11 2 14 19 -66 -28 14 4 -2 -71 11 -4 10 9 -3 1 -7 -65</v>
      </c>
      <c r="E889" s="19" t="b">
        <f t="shared" ca="1" si="276"/>
        <v>0</v>
      </c>
      <c r="F889" s="5" t="str">
        <f t="shared" ca="1" si="277"/>
        <v>room18</v>
      </c>
      <c r="G889" s="5">
        <f t="shared" ca="1" si="278"/>
        <v>4384</v>
      </c>
      <c r="H889" s="5" t="str">
        <f t="shared" si="279"/>
        <v>str</v>
      </c>
      <c r="I889" s="13" t="b">
        <f t="shared" si="280"/>
        <v>1</v>
      </c>
      <c r="J889" s="6">
        <f ca="1">OFFSET(program!$B$2,0,disasm!A889)</f>
        <v>56</v>
      </c>
      <c r="K889" s="7">
        <f t="shared" ca="1" si="281"/>
        <v>56</v>
      </c>
      <c r="L889" s="7" t="e">
        <f t="shared" ca="1" si="282"/>
        <v>#VALUE!</v>
      </c>
      <c r="M889" s="7">
        <f t="shared" ca="1" si="283"/>
        <v>57</v>
      </c>
      <c r="N889" s="7">
        <f t="shared" si="284"/>
        <v>1</v>
      </c>
      <c r="O889" s="7">
        <f t="shared" si="285"/>
        <v>0</v>
      </c>
      <c r="P889" s="8">
        <f t="shared" si="286"/>
        <v>1</v>
      </c>
      <c r="Q889" s="8" t="str">
        <f t="shared" si="287"/>
        <v/>
      </c>
      <c r="R889" s="8" t="str">
        <f t="shared" si="288"/>
        <v/>
      </c>
      <c r="S889" s="8" t="str">
        <f t="shared" ca="1" si="289"/>
        <v>num</v>
      </c>
      <c r="T889" s="8" t="str">
        <f t="shared" si="290"/>
        <v/>
      </c>
      <c r="U889" s="8" t="str">
        <f t="shared" si="291"/>
        <v/>
      </c>
      <c r="V889" s="7">
        <f ca="1">IF(P889="","",OFFSET(program!$B$2,0,disasm!$A889+COLUMN()-COLUMN($V889)+IF($I889,0,1)))</f>
        <v>56</v>
      </c>
      <c r="W889" s="7" t="str">
        <f ca="1">IF(Q889="","",OFFSET(program!$B$2,0,disasm!$A889+COLUMN()-COLUMN($V889)+IF($I889,0,1)))</f>
        <v/>
      </c>
      <c r="X889" s="7" t="str">
        <f ca="1">IF(R889="","",OFFSET(program!$B$2,0,disasm!$A889+COLUMN()-COLUMN($V889)+IF($I889,0,1)))</f>
        <v/>
      </c>
      <c r="Y889" s="3" t="str">
        <f t="shared" ca="1" si="292"/>
        <v>56</v>
      </c>
      <c r="Z889" s="3" t="str">
        <f t="shared" si="293"/>
        <v/>
      </c>
      <c r="AA889" s="3" t="str">
        <f t="shared" si="294"/>
        <v/>
      </c>
      <c r="AB889" s="3" t="str">
        <f ca="1">" "
&amp;AF889
&amp;IF(AND(OR(K889=5,K889=6),MOD(INT(J889/1000),10)=1)," A2","")
&amp;IF(AND(NOT(I889),J889=109,OFFSET(program!$B$2,0,disasm!$A889+1)&gt;0,NOT(ISNUMBER(FIND(" A1 "," "&amp;AF889&amp;" "))))," AUTOLABEL","")
&amp;" "</f>
        <v xml:space="preserve"> STR </v>
      </c>
      <c r="AC889" s="17" t="s">
        <v>63</v>
      </c>
      <c r="AD889" s="17" t="s">
        <v>150</v>
      </c>
      <c r="AF889" s="15" t="s">
        <v>30</v>
      </c>
    </row>
    <row r="890" spans="1:32" x14ac:dyDescent="0.2">
      <c r="A890" s="1">
        <f t="shared" ca="1" si="274"/>
        <v>4457</v>
      </c>
      <c r="B890" s="2" t="str">
        <f t="shared" si="275"/>
        <v>room_security_checkpoint.pname</v>
      </c>
      <c r="C890" s="3" t="str">
        <f ca="1">_xlfn.TEXTJOIN(" ",FALSE,OFFSET(program!$B$2,0,A890,1,M890))</f>
        <v>4464</v>
      </c>
      <c r="D890" s="4" t="str">
        <f ca="1">IF($H890="data",".dat "&amp;Y890,
IF($H890="str",".str "&amp;_xlfn.TEXTJOIN(" ",FALSE,OFFSET(program!$B$2,0,A890+1,1,M890-1)),
IF(O890&lt;&gt;0,"LD"&amp;O890&amp;"  "&amp;CHOOSE(O890,Y890,Z890)&amp;", "&amp;AA890,
$L890&amp;" "&amp;_xlfn.TEXTJOIN(", ",TRUE,$Y890:$AA890)
)))</f>
        <v>.dat room_security_checkpoint.name</v>
      </c>
      <c r="E890" s="19" t="b">
        <f t="shared" ca="1" si="276"/>
        <v>1</v>
      </c>
      <c r="F890" s="5" t="str">
        <f t="shared" si="277"/>
        <v>room_security_checkpoint</v>
      </c>
      <c r="G890" s="5">
        <f t="shared" ca="1" si="278"/>
        <v>4457</v>
      </c>
      <c r="H890" s="5" t="str">
        <f t="shared" si="279"/>
        <v>data</v>
      </c>
      <c r="I890" s="13" t="b">
        <f t="shared" si="280"/>
        <v>1</v>
      </c>
      <c r="J890" s="6">
        <f ca="1">OFFSET(program!$B$2,0,disasm!A890)</f>
        <v>4464</v>
      </c>
      <c r="K890" s="7">
        <f t="shared" ca="1" si="281"/>
        <v>64</v>
      </c>
      <c r="L890" s="7" t="e">
        <f t="shared" ca="1" si="282"/>
        <v>#VALUE!</v>
      </c>
      <c r="M890" s="7">
        <f t="shared" si="283"/>
        <v>1</v>
      </c>
      <c r="N890" s="7">
        <f t="shared" si="284"/>
        <v>1</v>
      </c>
      <c r="O890" s="7">
        <f t="shared" si="285"/>
        <v>0</v>
      </c>
      <c r="P890" s="8">
        <f t="shared" si="286"/>
        <v>1</v>
      </c>
      <c r="Q890" s="8" t="str">
        <f t="shared" si="287"/>
        <v/>
      </c>
      <c r="R890" s="8" t="str">
        <f t="shared" si="288"/>
        <v/>
      </c>
      <c r="S890" s="8" t="str">
        <f t="shared" ca="1" si="289"/>
        <v>addr</v>
      </c>
      <c r="T890" s="8" t="str">
        <f t="shared" si="290"/>
        <v/>
      </c>
      <c r="U890" s="8" t="str">
        <f t="shared" si="291"/>
        <v/>
      </c>
      <c r="V890" s="7">
        <f ca="1">IF(P890="","",OFFSET(program!$B$2,0,disasm!$A890+COLUMN()-COLUMN($V890)+IF($I890,0,1)))</f>
        <v>4464</v>
      </c>
      <c r="W890" s="7" t="str">
        <f ca="1">IF(Q890="","",OFFSET(program!$B$2,0,disasm!$A890+COLUMN()-COLUMN($V890)+IF($I890,0,1)))</f>
        <v/>
      </c>
      <c r="X890" s="7" t="str">
        <f ca="1">IF(R890="","",OFFSET(program!$B$2,0,disasm!$A890+COLUMN()-COLUMN($V890)+IF($I890,0,1)))</f>
        <v/>
      </c>
      <c r="Y890" s="3" t="str">
        <f t="shared" ca="1" si="292"/>
        <v>room_security_checkpoint.name</v>
      </c>
      <c r="Z890" s="3" t="str">
        <f t="shared" si="293"/>
        <v/>
      </c>
      <c r="AA890" s="3" t="str">
        <f t="shared" si="294"/>
        <v/>
      </c>
      <c r="AB890" s="3" t="str">
        <f ca="1">" "
&amp;AF890
&amp;IF(AND(OR(K890=5,K890=6),MOD(INT(J890/1000),10)=1)," A2","")
&amp;IF(AND(NOT(I890),J890=109,OFFSET(program!$B$2,0,disasm!$A890+1)&gt;0,NOT(ISNUMBER(FIND(" A1 "," "&amp;AF890&amp;" "))))," AUTOLABEL","")
&amp;" "</f>
        <v xml:space="preserve"> DATA A1 </v>
      </c>
      <c r="AC890" s="17" t="s">
        <v>59</v>
      </c>
      <c r="AE890" s="12" t="s">
        <v>300</v>
      </c>
      <c r="AF890" s="12" t="s">
        <v>32</v>
      </c>
    </row>
    <row r="891" spans="1:32" x14ac:dyDescent="0.2">
      <c r="A891" s="1">
        <f t="shared" ca="1" si="274"/>
        <v>4458</v>
      </c>
      <c r="B891" s="2" t="str">
        <f t="shared" ca="1" si="275"/>
        <v>room_security_checkpoint.pdesc</v>
      </c>
      <c r="C891" s="3" t="str">
        <f ca="1">_xlfn.TEXTJOIN(" ",FALSE,OFFSET(program!$B$2,0,A891,1,M891))</f>
        <v>4484</v>
      </c>
      <c r="D891" s="4" t="str">
        <f ca="1">IF($H891="data",".dat "&amp;Y891,
IF($H891="str",".str "&amp;_xlfn.TEXTJOIN(" ",FALSE,OFFSET(program!$B$2,0,A891+1,1,M891-1)),
IF(O891&lt;&gt;0,"LD"&amp;O891&amp;"  "&amp;CHOOSE(O891,Y891,Z891)&amp;", "&amp;AA891,
$L891&amp;" "&amp;_xlfn.TEXTJOIN(", ",TRUE,$Y891:$AA891)
)))</f>
        <v>.dat room_security_checkpoint.desc</v>
      </c>
      <c r="E891" s="19" t="b">
        <f t="shared" ca="1" si="276"/>
        <v>1</v>
      </c>
      <c r="F891" s="5" t="str">
        <f t="shared" ca="1" si="277"/>
        <v>room_security_checkpoint</v>
      </c>
      <c r="G891" s="5">
        <f t="shared" ca="1" si="278"/>
        <v>4457</v>
      </c>
      <c r="H891" s="5" t="str">
        <f t="shared" si="279"/>
        <v>data</v>
      </c>
      <c r="I891" s="13" t="b">
        <f t="shared" si="280"/>
        <v>1</v>
      </c>
      <c r="J891" s="6">
        <f ca="1">OFFSET(program!$B$2,0,disasm!A891)</f>
        <v>4484</v>
      </c>
      <c r="K891" s="7">
        <f t="shared" ca="1" si="281"/>
        <v>84</v>
      </c>
      <c r="L891" s="7" t="e">
        <f t="shared" ca="1" si="282"/>
        <v>#VALUE!</v>
      </c>
      <c r="M891" s="7">
        <f t="shared" si="283"/>
        <v>1</v>
      </c>
      <c r="N891" s="7">
        <f t="shared" si="284"/>
        <v>1</v>
      </c>
      <c r="O891" s="7">
        <f t="shared" si="285"/>
        <v>0</v>
      </c>
      <c r="P891" s="8">
        <f t="shared" si="286"/>
        <v>1</v>
      </c>
      <c r="Q891" s="8" t="str">
        <f t="shared" si="287"/>
        <v/>
      </c>
      <c r="R891" s="8" t="str">
        <f t="shared" si="288"/>
        <v/>
      </c>
      <c r="S891" s="8" t="str">
        <f t="shared" ca="1" si="289"/>
        <v>addr</v>
      </c>
      <c r="T891" s="8" t="str">
        <f t="shared" si="290"/>
        <v/>
      </c>
      <c r="U891" s="8" t="str">
        <f t="shared" si="291"/>
        <v/>
      </c>
      <c r="V891" s="7">
        <f ca="1">IF(P891="","",OFFSET(program!$B$2,0,disasm!$A891+COLUMN()-COLUMN($V891)+IF($I891,0,1)))</f>
        <v>4484</v>
      </c>
      <c r="W891" s="7" t="str">
        <f ca="1">IF(Q891="","",OFFSET(program!$B$2,0,disasm!$A891+COLUMN()-COLUMN($V891)+IF($I891,0,1)))</f>
        <v/>
      </c>
      <c r="X891" s="7" t="str">
        <f ca="1">IF(R891="","",OFFSET(program!$B$2,0,disasm!$A891+COLUMN()-COLUMN($V891)+IF($I891,0,1)))</f>
        <v/>
      </c>
      <c r="Y891" s="3" t="str">
        <f t="shared" ca="1" si="292"/>
        <v>room_security_checkpoint.desc</v>
      </c>
      <c r="Z891" s="3" t="str">
        <f t="shared" si="293"/>
        <v/>
      </c>
      <c r="AA891" s="3" t="str">
        <f t="shared" si="294"/>
        <v/>
      </c>
      <c r="AB891" s="3" t="str">
        <f ca="1">" "
&amp;AF891
&amp;IF(AND(OR(K891=5,K891=6),MOD(INT(J891/1000),10)=1)," A2","")
&amp;IF(AND(NOT(I891),J891=109,OFFSET(program!$B$2,0,disasm!$A891+1)&gt;0,NOT(ISNUMBER(FIND(" A1 "," "&amp;AF891&amp;" "))))," AUTOLABEL","")
&amp;" "</f>
        <v xml:space="preserve"> DATA A1 </v>
      </c>
      <c r="AC891" s="17" t="s">
        <v>60</v>
      </c>
      <c r="AF891" s="12" t="s">
        <v>32</v>
      </c>
    </row>
    <row r="892" spans="1:32" x14ac:dyDescent="0.2">
      <c r="A892" s="1">
        <f t="shared" ca="1" si="274"/>
        <v>4459</v>
      </c>
      <c r="B892" s="2" t="str">
        <f t="shared" ca="1" si="275"/>
        <v>room_security_checkpoint.func</v>
      </c>
      <c r="C892" s="3" t="str">
        <f ca="1">_xlfn.TEXTJOIN(" ",FALSE,OFFSET(program!$B$2,0,A892,1,M892))</f>
        <v>0</v>
      </c>
      <c r="D892" s="4" t="str">
        <f ca="1">IF($H892="data",".dat "&amp;Y892,
IF($H892="str",".str "&amp;_xlfn.TEXTJOIN(" ",FALSE,OFFSET(program!$B$2,0,A892+1,1,M892-1)),
IF(O892&lt;&gt;0,"LD"&amp;O892&amp;"  "&amp;CHOOSE(O892,Y892,Z892)&amp;", "&amp;AA892,
$L892&amp;" "&amp;_xlfn.TEXTJOIN(", ",TRUE,$Y892:$AA892)
)))</f>
        <v>.dat start</v>
      </c>
      <c r="E892" s="19" t="b">
        <f t="shared" ca="1" si="276"/>
        <v>1</v>
      </c>
      <c r="F892" s="5" t="str">
        <f t="shared" ca="1" si="277"/>
        <v>room_security_checkpoint</v>
      </c>
      <c r="G892" s="5">
        <f t="shared" ca="1" si="278"/>
        <v>4457</v>
      </c>
      <c r="H892" s="5" t="str">
        <f t="shared" si="279"/>
        <v>data</v>
      </c>
      <c r="I892" s="13" t="b">
        <f t="shared" si="280"/>
        <v>1</v>
      </c>
      <c r="J892" s="6">
        <f ca="1">OFFSET(program!$B$2,0,disasm!A892)</f>
        <v>0</v>
      </c>
      <c r="K892" s="7">
        <f t="shared" ca="1" si="281"/>
        <v>0</v>
      </c>
      <c r="L892" s="7" t="e">
        <f t="shared" ca="1" si="282"/>
        <v>#VALUE!</v>
      </c>
      <c r="M892" s="7">
        <f t="shared" si="283"/>
        <v>1</v>
      </c>
      <c r="N892" s="7">
        <f t="shared" si="284"/>
        <v>1</v>
      </c>
      <c r="O892" s="7">
        <f t="shared" si="285"/>
        <v>0</v>
      </c>
      <c r="P892" s="8">
        <f t="shared" si="286"/>
        <v>1</v>
      </c>
      <c r="Q892" s="8" t="str">
        <f t="shared" si="287"/>
        <v/>
      </c>
      <c r="R892" s="8" t="str">
        <f t="shared" si="288"/>
        <v/>
      </c>
      <c r="S892" s="8" t="str">
        <f t="shared" ca="1" si="289"/>
        <v>addr</v>
      </c>
      <c r="T892" s="8" t="str">
        <f t="shared" si="290"/>
        <v/>
      </c>
      <c r="U892" s="8" t="str">
        <f t="shared" si="291"/>
        <v/>
      </c>
      <c r="V892" s="7">
        <f ca="1">IF(P892="","",OFFSET(program!$B$2,0,disasm!$A892+COLUMN()-COLUMN($V892)+IF($I892,0,1)))</f>
        <v>0</v>
      </c>
      <c r="W892" s="7" t="str">
        <f ca="1">IF(Q892="","",OFFSET(program!$B$2,0,disasm!$A892+COLUMN()-COLUMN($V892)+IF($I892,0,1)))</f>
        <v/>
      </c>
      <c r="X892" s="7" t="str">
        <f ca="1">IF(R892="","",OFFSET(program!$B$2,0,disasm!$A892+COLUMN()-COLUMN($V892)+IF($I892,0,1)))</f>
        <v/>
      </c>
      <c r="Y892" s="3" t="str">
        <f t="shared" ca="1" si="292"/>
        <v>start</v>
      </c>
      <c r="Z892" s="3" t="str">
        <f t="shared" si="293"/>
        <v/>
      </c>
      <c r="AA892" s="3" t="str">
        <f t="shared" si="294"/>
        <v/>
      </c>
      <c r="AB892" s="3" t="str">
        <f ca="1">" "
&amp;AF892
&amp;IF(AND(OR(K892=5,K892=6),MOD(INT(J892/1000),10)=1)," A2","")
&amp;IF(AND(NOT(I892),J892=109,OFFSET(program!$B$2,0,disasm!$A892+1)&gt;0,NOT(ISNUMBER(FIND(" A1 "," "&amp;AF892&amp;" "))))," AUTOLABEL","")
&amp;" "</f>
        <v xml:space="preserve"> DATA A1 </v>
      </c>
      <c r="AC892" s="17" t="s">
        <v>242</v>
      </c>
      <c r="AF892" s="12" t="s">
        <v>32</v>
      </c>
    </row>
    <row r="893" spans="1:32" x14ac:dyDescent="0.2">
      <c r="A893" s="1">
        <f t="shared" ca="1" si="274"/>
        <v>4460</v>
      </c>
      <c r="B893" s="2" t="str">
        <f t="shared" ca="1" si="275"/>
        <v>room_security_checkpoint.north</v>
      </c>
      <c r="C893" s="3" t="str">
        <f ca="1">_xlfn.TEXTJOIN(" ",FALSE,OFFSET(program!$B$2,0,A893,1,M893))</f>
        <v>0</v>
      </c>
      <c r="D893" s="4" t="str">
        <f ca="1">IF($H893="data",".dat "&amp;Y893,
IF($H893="str",".str "&amp;_xlfn.TEXTJOIN(" ",FALSE,OFFSET(program!$B$2,0,A893+1,1,M893-1)),
IF(O893&lt;&gt;0,"LD"&amp;O893&amp;"  "&amp;CHOOSE(O893,Y893,Z893)&amp;", "&amp;AA893,
$L893&amp;" "&amp;_xlfn.TEXTJOIN(", ",TRUE,$Y893:$AA893)
)))</f>
        <v>.dat start</v>
      </c>
      <c r="E893" s="19" t="b">
        <f t="shared" ca="1" si="276"/>
        <v>1</v>
      </c>
      <c r="F893" s="5" t="str">
        <f t="shared" ca="1" si="277"/>
        <v>room_security_checkpoint</v>
      </c>
      <c r="G893" s="5">
        <f t="shared" ca="1" si="278"/>
        <v>4457</v>
      </c>
      <c r="H893" s="5" t="str">
        <f t="shared" si="279"/>
        <v>data</v>
      </c>
      <c r="I893" s="13" t="b">
        <f t="shared" si="280"/>
        <v>1</v>
      </c>
      <c r="J893" s="6">
        <f ca="1">OFFSET(program!$B$2,0,disasm!A893)</f>
        <v>0</v>
      </c>
      <c r="K893" s="7">
        <f t="shared" ca="1" si="281"/>
        <v>0</v>
      </c>
      <c r="L893" s="7" t="e">
        <f t="shared" ca="1" si="282"/>
        <v>#VALUE!</v>
      </c>
      <c r="M893" s="7">
        <f t="shared" si="283"/>
        <v>1</v>
      </c>
      <c r="N893" s="7">
        <f t="shared" si="284"/>
        <v>1</v>
      </c>
      <c r="O893" s="7">
        <f t="shared" si="285"/>
        <v>0</v>
      </c>
      <c r="P893" s="8">
        <f t="shared" si="286"/>
        <v>1</v>
      </c>
      <c r="Q893" s="8" t="str">
        <f t="shared" si="287"/>
        <v/>
      </c>
      <c r="R893" s="8" t="str">
        <f t="shared" si="288"/>
        <v/>
      </c>
      <c r="S893" s="8" t="str">
        <f t="shared" ca="1" si="289"/>
        <v>addr</v>
      </c>
      <c r="T893" s="8" t="str">
        <f t="shared" si="290"/>
        <v/>
      </c>
      <c r="U893" s="8" t="str">
        <f t="shared" si="291"/>
        <v/>
      </c>
      <c r="V893" s="7">
        <f ca="1">IF(P893="","",OFFSET(program!$B$2,0,disasm!$A893+COLUMN()-COLUMN($V893)+IF($I893,0,1)))</f>
        <v>0</v>
      </c>
      <c r="W893" s="7" t="str">
        <f ca="1">IF(Q893="","",OFFSET(program!$B$2,0,disasm!$A893+COLUMN()-COLUMN($V893)+IF($I893,0,1)))</f>
        <v/>
      </c>
      <c r="X893" s="7" t="str">
        <f ca="1">IF(R893="","",OFFSET(program!$B$2,0,disasm!$A893+COLUMN()-COLUMN($V893)+IF($I893,0,1)))</f>
        <v/>
      </c>
      <c r="Y893" s="3" t="str">
        <f t="shared" ca="1" si="292"/>
        <v>start</v>
      </c>
      <c r="Z893" s="3" t="str">
        <f t="shared" si="293"/>
        <v/>
      </c>
      <c r="AA893" s="3" t="str">
        <f t="shared" si="294"/>
        <v/>
      </c>
      <c r="AB893" s="3" t="str">
        <f ca="1">" "
&amp;AF893
&amp;IF(AND(OR(K893=5,K893=6),MOD(INT(J893/1000),10)=1)," A2","")
&amp;IF(AND(NOT(I893),J893=109,OFFSET(program!$B$2,0,disasm!$A893+1)&gt;0,NOT(ISNUMBER(FIND(" A1 "," "&amp;AF893&amp;" "))))," AUTOLABEL","")
&amp;" "</f>
        <v xml:space="preserve"> DATA A1 </v>
      </c>
      <c r="AC893" s="17" t="s">
        <v>158</v>
      </c>
      <c r="AF893" s="12" t="s">
        <v>32</v>
      </c>
    </row>
    <row r="894" spans="1:32" x14ac:dyDescent="0.2">
      <c r="A894" s="1">
        <f t="shared" ca="1" si="274"/>
        <v>4461</v>
      </c>
      <c r="B894" s="2" t="str">
        <f t="shared" ca="1" si="275"/>
        <v>room_security_checkpoint.east</v>
      </c>
      <c r="C894" s="3" t="str">
        <f ca="1">_xlfn.TEXTJOIN(" ",FALSE,OFFSET(program!$B$2,0,A894,1,M894))</f>
        <v>4384</v>
      </c>
      <c r="D894" s="4" t="str">
        <f ca="1">IF($H894="data",".dat "&amp;Y894,
IF($H894="str",".str "&amp;_xlfn.TEXTJOIN(" ",FALSE,OFFSET(program!$B$2,0,A894+1,1,M894-1)),
IF(O894&lt;&gt;0,"LD"&amp;O894&amp;"  "&amp;CHOOSE(O894,Y894,Z894)&amp;", "&amp;AA894,
$L894&amp;" "&amp;_xlfn.TEXTJOIN(", ",TRUE,$Y894:$AA894)
)))</f>
        <v>.dat room18.pname</v>
      </c>
      <c r="E894" s="19" t="b">
        <f t="shared" ca="1" si="276"/>
        <v>1</v>
      </c>
      <c r="F894" s="5" t="str">
        <f t="shared" ca="1" si="277"/>
        <v>room_security_checkpoint</v>
      </c>
      <c r="G894" s="5">
        <f t="shared" ca="1" si="278"/>
        <v>4457</v>
      </c>
      <c r="H894" s="5" t="str">
        <f t="shared" si="279"/>
        <v>data</v>
      </c>
      <c r="I894" s="13" t="b">
        <f t="shared" si="280"/>
        <v>1</v>
      </c>
      <c r="J894" s="6">
        <f ca="1">OFFSET(program!$B$2,0,disasm!A894)</f>
        <v>4384</v>
      </c>
      <c r="K894" s="7">
        <f t="shared" ca="1" si="281"/>
        <v>84</v>
      </c>
      <c r="L894" s="7" t="e">
        <f t="shared" ca="1" si="282"/>
        <v>#VALUE!</v>
      </c>
      <c r="M894" s="7">
        <f t="shared" si="283"/>
        <v>1</v>
      </c>
      <c r="N894" s="7">
        <f t="shared" si="284"/>
        <v>1</v>
      </c>
      <c r="O894" s="7">
        <f t="shared" si="285"/>
        <v>0</v>
      </c>
      <c r="P894" s="8">
        <f t="shared" si="286"/>
        <v>1</v>
      </c>
      <c r="Q894" s="8" t="str">
        <f t="shared" si="287"/>
        <v/>
      </c>
      <c r="R894" s="8" t="str">
        <f t="shared" si="288"/>
        <v/>
      </c>
      <c r="S894" s="8" t="str">
        <f t="shared" ca="1" si="289"/>
        <v>addr</v>
      </c>
      <c r="T894" s="8" t="str">
        <f t="shared" si="290"/>
        <v/>
      </c>
      <c r="U894" s="8" t="str">
        <f t="shared" si="291"/>
        <v/>
      </c>
      <c r="V894" s="7">
        <f ca="1">IF(P894="","",OFFSET(program!$B$2,0,disasm!$A894+COLUMN()-COLUMN($V894)+IF($I894,0,1)))</f>
        <v>4384</v>
      </c>
      <c r="W894" s="7" t="str">
        <f ca="1">IF(Q894="","",OFFSET(program!$B$2,0,disasm!$A894+COLUMN()-COLUMN($V894)+IF($I894,0,1)))</f>
        <v/>
      </c>
      <c r="X894" s="7" t="str">
        <f ca="1">IF(R894="","",OFFSET(program!$B$2,0,disasm!$A894+COLUMN()-COLUMN($V894)+IF($I894,0,1)))</f>
        <v/>
      </c>
      <c r="Y894" s="3" t="str">
        <f t="shared" ca="1" si="292"/>
        <v>room18.pname</v>
      </c>
      <c r="Z894" s="3" t="str">
        <f t="shared" si="293"/>
        <v/>
      </c>
      <c r="AA894" s="3" t="str">
        <f t="shared" si="294"/>
        <v/>
      </c>
      <c r="AB894" s="3" t="str">
        <f ca="1">" "
&amp;AF894
&amp;IF(AND(OR(K894=5,K894=6),MOD(INT(J894/1000),10)=1)," A2","")
&amp;IF(AND(NOT(I894),J894=109,OFFSET(program!$B$2,0,disasm!$A894+1)&gt;0,NOT(ISNUMBER(FIND(" A1 "," "&amp;AF894&amp;" "))))," AUTOLABEL","")
&amp;" "</f>
        <v xml:space="preserve"> DATA A1 </v>
      </c>
      <c r="AC894" s="17" t="s">
        <v>156</v>
      </c>
      <c r="AF894" s="12" t="s">
        <v>32</v>
      </c>
    </row>
    <row r="895" spans="1:32" x14ac:dyDescent="0.2">
      <c r="A895" s="1">
        <f t="shared" ca="1" si="274"/>
        <v>4462</v>
      </c>
      <c r="B895" s="2" t="str">
        <f t="shared" ca="1" si="275"/>
        <v>room_security_checkpoint.south</v>
      </c>
      <c r="C895" s="3" t="str">
        <f ca="1">_xlfn.TEXTJOIN(" ",FALSE,OFFSET(program!$B$2,0,A895,1,M895))</f>
        <v>4556</v>
      </c>
      <c r="D895" s="4" t="str">
        <f ca="1">IF($H895="data",".dat "&amp;Y895,
IF($H895="str",".str "&amp;_xlfn.TEXTJOIN(" ",FALSE,OFFSET(program!$B$2,0,A895+1,1,M895-1)),
IF(O895&lt;&gt;0,"LD"&amp;O895&amp;"  "&amp;CHOOSE(O895,Y895,Z895)&amp;", "&amp;AA895,
$L895&amp;" "&amp;_xlfn.TEXTJOIN(", ",TRUE,$Y895:$AA895)
)))</f>
        <v>.dat room_pressure_sensitive_floor.pname</v>
      </c>
      <c r="E895" s="19" t="b">
        <f t="shared" ca="1" si="276"/>
        <v>1</v>
      </c>
      <c r="F895" s="5" t="str">
        <f t="shared" ca="1" si="277"/>
        <v>room_security_checkpoint</v>
      </c>
      <c r="G895" s="5">
        <f t="shared" ca="1" si="278"/>
        <v>4457</v>
      </c>
      <c r="H895" s="5" t="str">
        <f t="shared" si="279"/>
        <v>data</v>
      </c>
      <c r="I895" s="13" t="b">
        <f t="shared" si="280"/>
        <v>1</v>
      </c>
      <c r="J895" s="6">
        <f ca="1">OFFSET(program!$B$2,0,disasm!A895)</f>
        <v>4556</v>
      </c>
      <c r="K895" s="7">
        <f t="shared" ca="1" si="281"/>
        <v>56</v>
      </c>
      <c r="L895" s="7" t="e">
        <f t="shared" ca="1" si="282"/>
        <v>#VALUE!</v>
      </c>
      <c r="M895" s="7">
        <f t="shared" si="283"/>
        <v>1</v>
      </c>
      <c r="N895" s="7">
        <f t="shared" si="284"/>
        <v>1</v>
      </c>
      <c r="O895" s="7">
        <f t="shared" si="285"/>
        <v>0</v>
      </c>
      <c r="P895" s="8">
        <f t="shared" si="286"/>
        <v>1</v>
      </c>
      <c r="Q895" s="8" t="str">
        <f t="shared" si="287"/>
        <v/>
      </c>
      <c r="R895" s="8" t="str">
        <f t="shared" si="288"/>
        <v/>
      </c>
      <c r="S895" s="8" t="str">
        <f t="shared" ca="1" si="289"/>
        <v>addr</v>
      </c>
      <c r="T895" s="8" t="str">
        <f t="shared" si="290"/>
        <v/>
      </c>
      <c r="U895" s="8" t="str">
        <f t="shared" si="291"/>
        <v/>
      </c>
      <c r="V895" s="7">
        <f ca="1">IF(P895="","",OFFSET(program!$B$2,0,disasm!$A895+COLUMN()-COLUMN($V895)+IF($I895,0,1)))</f>
        <v>4556</v>
      </c>
      <c r="W895" s="7" t="str">
        <f ca="1">IF(Q895="","",OFFSET(program!$B$2,0,disasm!$A895+COLUMN()-COLUMN($V895)+IF($I895,0,1)))</f>
        <v/>
      </c>
      <c r="X895" s="7" t="str">
        <f ca="1">IF(R895="","",OFFSET(program!$B$2,0,disasm!$A895+COLUMN()-COLUMN($V895)+IF($I895,0,1)))</f>
        <v/>
      </c>
      <c r="Y895" s="3" t="str">
        <f t="shared" ca="1" si="292"/>
        <v>room_pressure_sensitive_floor.pname</v>
      </c>
      <c r="Z895" s="3" t="str">
        <f t="shared" si="293"/>
        <v/>
      </c>
      <c r="AA895" s="3" t="str">
        <f t="shared" si="294"/>
        <v/>
      </c>
      <c r="AB895" s="3" t="str">
        <f ca="1">" "
&amp;AF895
&amp;IF(AND(OR(K895=5,K895=6),MOD(INT(J895/1000),10)=1)," A2","")
&amp;IF(AND(NOT(I895),J895=109,OFFSET(program!$B$2,0,disasm!$A895+1)&gt;0,NOT(ISNUMBER(FIND(" A1 "," "&amp;AF895&amp;" "))))," AUTOLABEL","")
&amp;" "</f>
        <v xml:space="preserve"> DATA A1 </v>
      </c>
      <c r="AC895" s="17" t="s">
        <v>159</v>
      </c>
      <c r="AF895" s="12" t="s">
        <v>32</v>
      </c>
    </row>
    <row r="896" spans="1:32" x14ac:dyDescent="0.2">
      <c r="A896" s="1">
        <f t="shared" ca="1" si="274"/>
        <v>4463</v>
      </c>
      <c r="B896" s="2" t="str">
        <f t="shared" ca="1" si="275"/>
        <v>room_security_checkpoint.west</v>
      </c>
      <c r="C896" s="3" t="str">
        <f ca="1">_xlfn.TEXTJOIN(" ",FALSE,OFFSET(program!$B$2,0,A896,1,M896))</f>
        <v>0</v>
      </c>
      <c r="D896" s="4" t="str">
        <f ca="1">IF($H896="data",".dat "&amp;Y896,
IF($H896="str",".str "&amp;_xlfn.TEXTJOIN(" ",FALSE,OFFSET(program!$B$2,0,A896+1,1,M896-1)),
IF(O896&lt;&gt;0,"LD"&amp;O896&amp;"  "&amp;CHOOSE(O896,Y896,Z896)&amp;", "&amp;AA896,
$L896&amp;" "&amp;_xlfn.TEXTJOIN(", ",TRUE,$Y896:$AA896)
)))</f>
        <v>.dat start</v>
      </c>
      <c r="E896" s="19" t="b">
        <f t="shared" ca="1" si="276"/>
        <v>1</v>
      </c>
      <c r="F896" s="5" t="str">
        <f t="shared" ca="1" si="277"/>
        <v>room_security_checkpoint</v>
      </c>
      <c r="G896" s="5">
        <f t="shared" ca="1" si="278"/>
        <v>4457</v>
      </c>
      <c r="H896" s="5" t="str">
        <f t="shared" si="279"/>
        <v>data</v>
      </c>
      <c r="I896" s="13" t="b">
        <f t="shared" si="280"/>
        <v>1</v>
      </c>
      <c r="J896" s="6">
        <f ca="1">OFFSET(program!$B$2,0,disasm!A896)</f>
        <v>0</v>
      </c>
      <c r="K896" s="7">
        <f t="shared" ca="1" si="281"/>
        <v>0</v>
      </c>
      <c r="L896" s="7" t="e">
        <f t="shared" ca="1" si="282"/>
        <v>#VALUE!</v>
      </c>
      <c r="M896" s="7">
        <f t="shared" si="283"/>
        <v>1</v>
      </c>
      <c r="N896" s="7">
        <f t="shared" si="284"/>
        <v>1</v>
      </c>
      <c r="O896" s="7">
        <f t="shared" si="285"/>
        <v>0</v>
      </c>
      <c r="P896" s="8">
        <f t="shared" si="286"/>
        <v>1</v>
      </c>
      <c r="Q896" s="8" t="str">
        <f t="shared" si="287"/>
        <v/>
      </c>
      <c r="R896" s="8" t="str">
        <f t="shared" si="288"/>
        <v/>
      </c>
      <c r="S896" s="8" t="str">
        <f t="shared" ca="1" si="289"/>
        <v>addr</v>
      </c>
      <c r="T896" s="8" t="str">
        <f t="shared" si="290"/>
        <v/>
      </c>
      <c r="U896" s="8" t="str">
        <f t="shared" si="291"/>
        <v/>
      </c>
      <c r="V896" s="7">
        <f ca="1">IF(P896="","",OFFSET(program!$B$2,0,disasm!$A896+COLUMN()-COLUMN($V896)+IF($I896,0,1)))</f>
        <v>0</v>
      </c>
      <c r="W896" s="7" t="str">
        <f ca="1">IF(Q896="","",OFFSET(program!$B$2,0,disasm!$A896+COLUMN()-COLUMN($V896)+IF($I896,0,1)))</f>
        <v/>
      </c>
      <c r="X896" s="7" t="str">
        <f ca="1">IF(R896="","",OFFSET(program!$B$2,0,disasm!$A896+COLUMN()-COLUMN($V896)+IF($I896,0,1)))</f>
        <v/>
      </c>
      <c r="Y896" s="3" t="str">
        <f t="shared" ca="1" si="292"/>
        <v>start</v>
      </c>
      <c r="Z896" s="3" t="str">
        <f t="shared" si="293"/>
        <v/>
      </c>
      <c r="AA896" s="3" t="str">
        <f t="shared" si="294"/>
        <v/>
      </c>
      <c r="AB896" s="3" t="str">
        <f ca="1">" "
&amp;AF896
&amp;IF(AND(OR(K896=5,K896=6),MOD(INT(J896/1000),10)=1)," A2","")
&amp;IF(AND(NOT(I896),J896=109,OFFSET(program!$B$2,0,disasm!$A896+1)&gt;0,NOT(ISNUMBER(FIND(" A1 "," "&amp;AF896&amp;" "))))," AUTOLABEL","")
&amp;" "</f>
        <v xml:space="preserve"> DATA A1 </v>
      </c>
      <c r="AC896" s="17" t="s">
        <v>161</v>
      </c>
      <c r="AF896" s="12" t="s">
        <v>32</v>
      </c>
    </row>
    <row r="897" spans="1:32" x14ac:dyDescent="0.2">
      <c r="A897" s="1">
        <f t="shared" ca="1" si="274"/>
        <v>4464</v>
      </c>
      <c r="B897" s="2" t="str">
        <f t="shared" ca="1" si="275"/>
        <v>room_security_checkpoint.name</v>
      </c>
      <c r="C897" s="3" t="str">
        <f ca="1">_xlfn.TEXTJOIN(" ",FALSE,OFFSET(program!$B$2,0,A897,1,M897))</f>
        <v>19 64 81 78 95 91 81 91 95 5 39 75 71 68 75 79 77 70 74 79</v>
      </c>
      <c r="D897" s="4" t="str">
        <f ca="1">IF($H897="data",".dat "&amp;Y897,
IF($H897="str",".str "&amp;_xlfn.TEXTJOIN(" ",FALSE,OFFSET(program!$B$2,0,A897+1,1,M897-1)),
IF(O897&lt;&gt;0,"LD"&amp;O897&amp;"  "&amp;CHOOSE(O897,Y897,Z897)&amp;", "&amp;AA897,
$L897&amp;" "&amp;_xlfn.TEXTJOIN(", ",TRUE,$Y897:$AA897)
)))</f>
        <v>.str 64 81 78 95 91 81 91 95 5 39 75 71 68 75 79 77 70 74 79</v>
      </c>
      <c r="E897" s="19" t="b">
        <f t="shared" ca="1" si="276"/>
        <v>1</v>
      </c>
      <c r="F897" s="5" t="str">
        <f t="shared" ca="1" si="277"/>
        <v>room_security_checkpoint</v>
      </c>
      <c r="G897" s="5">
        <f t="shared" ca="1" si="278"/>
        <v>4457</v>
      </c>
      <c r="H897" s="5" t="str">
        <f t="shared" si="279"/>
        <v>str</v>
      </c>
      <c r="I897" s="13" t="b">
        <f t="shared" si="280"/>
        <v>1</v>
      </c>
      <c r="J897" s="6">
        <f ca="1">OFFSET(program!$B$2,0,disasm!A897)</f>
        <v>19</v>
      </c>
      <c r="K897" s="7">
        <f t="shared" ca="1" si="281"/>
        <v>19</v>
      </c>
      <c r="L897" s="7" t="e">
        <f t="shared" ca="1" si="282"/>
        <v>#VALUE!</v>
      </c>
      <c r="M897" s="7">
        <f t="shared" ca="1" si="283"/>
        <v>20</v>
      </c>
      <c r="N897" s="7">
        <f t="shared" si="284"/>
        <v>1</v>
      </c>
      <c r="O897" s="7">
        <f t="shared" si="285"/>
        <v>0</v>
      </c>
      <c r="P897" s="8">
        <f t="shared" si="286"/>
        <v>1</v>
      </c>
      <c r="Q897" s="8" t="str">
        <f t="shared" si="287"/>
        <v/>
      </c>
      <c r="R897" s="8" t="str">
        <f t="shared" si="288"/>
        <v/>
      </c>
      <c r="S897" s="8" t="str">
        <f t="shared" ca="1" si="289"/>
        <v>num</v>
      </c>
      <c r="T897" s="8" t="str">
        <f t="shared" si="290"/>
        <v/>
      </c>
      <c r="U897" s="8" t="str">
        <f t="shared" si="291"/>
        <v/>
      </c>
      <c r="V897" s="7">
        <f ca="1">IF(P897="","",OFFSET(program!$B$2,0,disasm!$A897+COLUMN()-COLUMN($V897)+IF($I897,0,1)))</f>
        <v>19</v>
      </c>
      <c r="W897" s="7" t="str">
        <f ca="1">IF(Q897="","",OFFSET(program!$B$2,0,disasm!$A897+COLUMN()-COLUMN($V897)+IF($I897,0,1)))</f>
        <v/>
      </c>
      <c r="X897" s="7" t="str">
        <f ca="1">IF(R897="","",OFFSET(program!$B$2,0,disasm!$A897+COLUMN()-COLUMN($V897)+IF($I897,0,1)))</f>
        <v/>
      </c>
      <c r="Y897" s="3" t="str">
        <f t="shared" ca="1" si="292"/>
        <v>19</v>
      </c>
      <c r="Z897" s="3" t="str">
        <f t="shared" si="293"/>
        <v/>
      </c>
      <c r="AA897" s="3" t="str">
        <f t="shared" si="294"/>
        <v/>
      </c>
      <c r="AB897" s="3" t="str">
        <f ca="1">" "
&amp;AF897
&amp;IF(AND(OR(K897=5,K897=6),MOD(INT(J897/1000),10)=1)," A2","")
&amp;IF(AND(NOT(I897),J897=109,OFFSET(program!$B$2,0,disasm!$A897+1)&gt;0,NOT(ISNUMBER(FIND(" A1 "," "&amp;AF897&amp;" "))))," AUTOLABEL","")
&amp;" "</f>
        <v xml:space="preserve"> STR </v>
      </c>
      <c r="AC897" s="17" t="s">
        <v>62</v>
      </c>
      <c r="AD897" s="17" t="s">
        <v>151</v>
      </c>
      <c r="AF897" s="12" t="s">
        <v>30</v>
      </c>
    </row>
    <row r="898" spans="1:32" x14ac:dyDescent="0.2">
      <c r="A898" s="1">
        <f t="shared" ca="1" si="274"/>
        <v>4484</v>
      </c>
      <c r="B898" s="2" t="str">
        <f t="shared" ca="1" si="275"/>
        <v>room_security_checkpoint.desc</v>
      </c>
      <c r="C898" s="3" t="str">
        <f ca="1">_xlfn.TEXTJOIN(" ",FALSE,OFFSET(program!$B$2,0,A898,1,M898))</f>
        <v>71 2 38 -41 42 29 25 -45 32 22 40 35 -50 31 27 26 23 -43 -56 8 -58 21 22 8 21 20 21 17 3 -54 15 0 8 12 1 11 -1 11 -7 -77 -8 -3 -1 -2 0 -83 3 -12 -10 -11 -88 -3 -21 -9 -19 -23 -5 -95 -7 -18 -13 -17 -100 -28 -34 -34 -26 -21 -33 -23 -19 -95</v>
      </c>
      <c r="D898" s="4" t="str">
        <f ca="1">IF($H898="data",".dat "&amp;Y898,
IF($H898="str",".str "&amp;_xlfn.TEXTJOIN(" ",FALSE,OFFSET(program!$B$2,0,A898+1,1,M898-1)),
IF(O898&lt;&gt;0,"LD"&amp;O898&amp;"  "&amp;CHOOSE(O898,Y898,Z898)&amp;", "&amp;AA898,
$L898&amp;" "&amp;_xlfn.TEXTJOIN(", ",TRUE,$Y898:$AA898)
)))</f>
        <v>.str 2 38 -41 42 29 25 -45 32 22 40 35 -50 31 27 26 23 -43 -56 8 -58 21 22 8 21 20 21 17 3 -54 15 0 8 12 1 11 -1 11 -7 -77 -8 -3 -1 -2 0 -83 3 -12 -10 -11 -88 -3 -21 -9 -19 -23 -5 -95 -7 -18 -13 -17 -100 -28 -34 -34 -26 -21 -33 -23 -19 -95</v>
      </c>
      <c r="E898" s="19" t="b">
        <f t="shared" ca="1" si="276"/>
        <v>1</v>
      </c>
      <c r="F898" s="5" t="str">
        <f t="shared" ca="1" si="277"/>
        <v>room_security_checkpoint</v>
      </c>
      <c r="G898" s="5">
        <f t="shared" ca="1" si="278"/>
        <v>4457</v>
      </c>
      <c r="H898" s="5" t="str">
        <f t="shared" si="279"/>
        <v>str</v>
      </c>
      <c r="I898" s="13" t="b">
        <f t="shared" si="280"/>
        <v>1</v>
      </c>
      <c r="J898" s="6">
        <f ca="1">OFFSET(program!$B$2,0,disasm!A898)</f>
        <v>71</v>
      </c>
      <c r="K898" s="7">
        <f t="shared" ca="1" si="281"/>
        <v>71</v>
      </c>
      <c r="L898" s="7" t="e">
        <f t="shared" ca="1" si="282"/>
        <v>#VALUE!</v>
      </c>
      <c r="M898" s="7">
        <f t="shared" ca="1" si="283"/>
        <v>72</v>
      </c>
      <c r="N898" s="7">
        <f t="shared" si="284"/>
        <v>1</v>
      </c>
      <c r="O898" s="7">
        <f t="shared" si="285"/>
        <v>0</v>
      </c>
      <c r="P898" s="8">
        <f t="shared" si="286"/>
        <v>1</v>
      </c>
      <c r="Q898" s="8" t="str">
        <f t="shared" si="287"/>
        <v/>
      </c>
      <c r="R898" s="8" t="str">
        <f t="shared" si="288"/>
        <v/>
      </c>
      <c r="S898" s="8" t="str">
        <f t="shared" ca="1" si="289"/>
        <v>num</v>
      </c>
      <c r="T898" s="8" t="str">
        <f t="shared" si="290"/>
        <v/>
      </c>
      <c r="U898" s="8" t="str">
        <f t="shared" si="291"/>
        <v/>
      </c>
      <c r="V898" s="7">
        <f ca="1">IF(P898="","",OFFSET(program!$B$2,0,disasm!$A898+COLUMN()-COLUMN($V898)+IF($I898,0,1)))</f>
        <v>71</v>
      </c>
      <c r="W898" s="7" t="str">
        <f ca="1">IF(Q898="","",OFFSET(program!$B$2,0,disasm!$A898+COLUMN()-COLUMN($V898)+IF($I898,0,1)))</f>
        <v/>
      </c>
      <c r="X898" s="7" t="str">
        <f ca="1">IF(R898="","",OFFSET(program!$B$2,0,disasm!$A898+COLUMN()-COLUMN($V898)+IF($I898,0,1)))</f>
        <v/>
      </c>
      <c r="Y898" s="3" t="str">
        <f t="shared" ca="1" si="292"/>
        <v>71</v>
      </c>
      <c r="Z898" s="3" t="str">
        <f t="shared" si="293"/>
        <v/>
      </c>
      <c r="AA898" s="3" t="str">
        <f t="shared" si="294"/>
        <v/>
      </c>
      <c r="AB898" s="3" t="str">
        <f ca="1">" "
&amp;AF898
&amp;IF(AND(OR(K898=5,K898=6),MOD(INT(J898/1000),10)=1)," A2","")
&amp;IF(AND(NOT(I898),J898=109,OFFSET(program!$B$2,0,disasm!$A898+1)&gt;0,NOT(ISNUMBER(FIND(" A1 "," "&amp;AF898&amp;" "))))," AUTOLABEL","")
&amp;" "</f>
        <v xml:space="preserve"> STR </v>
      </c>
      <c r="AC898" s="17" t="s">
        <v>63</v>
      </c>
      <c r="AD898" s="17" t="s">
        <v>152</v>
      </c>
      <c r="AF898" s="15" t="s">
        <v>30</v>
      </c>
    </row>
    <row r="899" spans="1:32" x14ac:dyDescent="0.2">
      <c r="A899" s="1">
        <f t="shared" ref="A899:A962" ca="1" si="295">A898+M898</f>
        <v>4556</v>
      </c>
      <c r="B899" s="2" t="str">
        <f t="shared" ref="B899:B962" si="296">$F899
&amp;IF(ISBLANK(AC899),
    IF($A899=$G899,
        "",
        "+"&amp;$A899-$G899
    ),
    "."&amp;AC899
)</f>
        <v>room_pressure_sensitive_floor.pname</v>
      </c>
      <c r="C899" s="3" t="str">
        <f ca="1">_xlfn.TEXTJOIN(" ",FALSE,OFFSET(program!$B$2,0,A899,1,M899))</f>
        <v>4563</v>
      </c>
      <c r="D899" s="4" t="str">
        <f ca="1">IF($H899="data",".dat "&amp;Y899,
IF($H899="str",".str "&amp;_xlfn.TEXTJOIN(" ",FALSE,OFFSET(program!$B$2,0,A899+1,1,M899-1)),
IF(O899&lt;&gt;0,"LD"&amp;O899&amp;"  "&amp;CHOOSE(O899,Y899,Z899)&amp;", "&amp;AA899,
$L899&amp;" "&amp;_xlfn.TEXTJOIN(", ",TRUE,$Y899:$AA899)
)))</f>
        <v>.dat room_pressure_sensitive_floor.name</v>
      </c>
      <c r="E899" s="19" t="b">
        <f t="shared" ref="E899:E962" ca="1" si="297">IF(G899&lt;&gt;G898,NOT(E898),E898)</f>
        <v>0</v>
      </c>
      <c r="F899" s="5" t="str">
        <f t="shared" ref="F899:F962" si="298">IF(ISBLANK($AE899),
    IF(ISNUMBER(FIND(" AUTOLABEL ",AB899)),IF(I899,"data","fun")&amp;A899,F898),
    $AE899
)</f>
        <v>room_pressure_sensitive_floor</v>
      </c>
      <c r="G899" s="5">
        <f t="shared" ref="G899:G962" ca="1" si="299">IF(AND(ISBLANK($AE899),NOT(ISNUMBER(FIND(" AUTOLABEL ",AB899)))),G898,$A899)</f>
        <v>4556</v>
      </c>
      <c r="H899" s="5" t="str">
        <f t="shared" ref="H899:H962" si="300">IF(ISNUMBER(FIND(" STR "," "&amp;AF899&amp;" ")),"str",
IF(ISNUMBER(FIND(" CODE "," "&amp;AF899&amp;" ")),"code",
IF(ISNUMBER(FIND(" DATA "," "&amp;AF899&amp;" ")),"data",
$H898
)))</f>
        <v>data</v>
      </c>
      <c r="I899" s="13" t="b">
        <f t="shared" ref="I899:I962" si="301">H899&lt;&gt;"code"</f>
        <v>1</v>
      </c>
      <c r="J899" s="6">
        <f ca="1">OFFSET(program!$B$2,0,disasm!A899)</f>
        <v>4563</v>
      </c>
      <c r="K899" s="7">
        <f t="shared" ref="K899:K962" ca="1" si="302">MOD($J899,100)</f>
        <v>63</v>
      </c>
      <c r="L899" s="7" t="e">
        <f t="shared" ref="L899:L962" ca="1" si="303">IF(K899=99,"END",CHOOSE(K899,"ADD ","MUL ","IN  ","OUT ","J!=0","J=0 ","CMP&lt;","CMP=","SP+ "))</f>
        <v>#VALUE!</v>
      </c>
      <c r="M899" s="7">
        <f t="shared" ref="M899:M962" si="304">IF($H899="data",1,IF($H899="str",$J899+1,N899+1))</f>
        <v>1</v>
      </c>
      <c r="N899" s="7">
        <f t="shared" ref="N899:N962" si="305">IF($I899,1,IFERROR(CHOOSE($K899,3,3,1,1,2,2,3,3,1),0))</f>
        <v>1</v>
      </c>
      <c r="O899" s="7">
        <f t="shared" ref="O899:O962" si="306">IF(I899,0,IF(OR(AND(K899=1,P899=1,V899=0),AND(K899=2,P899=1,V899=1)),2,IF(OR(AND(K899=1,Q899=1,W899=0),AND(K899=2,Q899=1,W899=1)),1,0)))</f>
        <v>0</v>
      </c>
      <c r="P899" s="8">
        <f t="shared" ref="P899:P962" si="307">IF(I899,1,IF($N899&gt;=1,MOD(INT($J899/100),10),""))</f>
        <v>1</v>
      </c>
      <c r="Q899" s="8" t="str">
        <f t="shared" ref="Q899:Q962" si="308">IF($N899&gt;=2,MOD(INT($J899/1000),10),"")</f>
        <v/>
      </c>
      <c r="R899" s="8" t="str">
        <f t="shared" ref="R899:R962" si="309">IF($N899&gt;=3,MOD(INT($J899/10000),10),"")</f>
        <v/>
      </c>
      <c r="S899" s="8" t="str">
        <f t="shared" ref="S899:S962" ca="1" si="310">IF(P899="","",
    IF(ISNUMBER(FIND(" A"&amp;S$1&amp;" ",$AB899)),"addr",
        IF(ISNUMBER(FIND(" C"&amp;S$1&amp;" ",$AB899)),"char",
            CHOOSE(P899+1,"addr","num","num")
        )
    )
)</f>
        <v>addr</v>
      </c>
      <c r="T899" s="8" t="str">
        <f t="shared" ref="T899:T962" si="311">IF(Q899="","",
    IF(ISNUMBER(FIND(" A"&amp;T$1&amp;" ",$AB899)),"addr",
        IF(ISNUMBER(FIND(" C"&amp;T$1&amp;" ",$AB899)),"char",
            CHOOSE(Q899+1,"addr","num","num")
        )
    )
)</f>
        <v/>
      </c>
      <c r="U899" s="8" t="str">
        <f t="shared" ref="U899:U962" si="312">IF(R899="","",
    IF(ISNUMBER(FIND(" A"&amp;U$1&amp;" ",$AB899)),"addr",
        IF(ISNUMBER(FIND(" C"&amp;U$1&amp;" ",$AB899)),"char",
            CHOOSE(R899+1,"addr","num","num")
        )
    )
)</f>
        <v/>
      </c>
      <c r="V899" s="7">
        <f ca="1">IF(P899="","",OFFSET(program!$B$2,0,disasm!$A899+COLUMN()-COLUMN($V899)+IF($I899,0,1)))</f>
        <v>4563</v>
      </c>
      <c r="W899" s="7" t="str">
        <f ca="1">IF(Q899="","",OFFSET(program!$B$2,0,disasm!$A899+COLUMN()-COLUMN($V899)+IF($I899,0,1)))</f>
        <v/>
      </c>
      <c r="X899" s="7" t="str">
        <f ca="1">IF(R899="","",OFFSET(program!$B$2,0,disasm!$A899+COLUMN()-COLUMN($V899)+IF($I899,0,1)))</f>
        <v/>
      </c>
      <c r="Y899" s="3" t="str">
        <f t="shared" ref="Y899:Y962" ca="1" si="313">IF(P899="","",
  SUBSTITUTE(SUBSTITUTE(
    CHOOSE(1+P899,"[val]","val","[SP+val]"),
    "val",
    IF(S899="char","'"&amp;CHAR(V899)&amp;"'",
      IF(S899="addr",
        INDEX($B:$B,MATCH(V899,$A:$A,1))
          &amp; IF(INDEX($A:$A,MATCH(V899,$A:$A,1)) &lt; V899, ".a"&amp;(V899 - INDEX($A:$A,MATCH(V899,$A:$A,1))),""),
        V899
       )
    )
  ),"+-","-")
)</f>
        <v>room_pressure_sensitive_floor.name</v>
      </c>
      <c r="Z899" s="3" t="str">
        <f t="shared" ref="Z899:Z962" si="314">IF(Q899="","",
  SUBSTITUTE(SUBSTITUTE(
    CHOOSE(1+Q899,"[val]","val","[SP+val]"),
    "val",
    IF(T899="char","'"&amp;CHAR(W899)&amp;"'",
      IF(T899="addr",
        INDEX($B:$B,MATCH(W899,$A:$A,1))
          &amp; IF(INDEX($A:$A,MATCH(W899,$A:$A,1)) &lt; W899, ".a"&amp;(W899 - INDEX($A:$A,MATCH(W899,$A:$A,1))),""),
        W899
       )
    )
  ),"+-","-")
)</f>
        <v/>
      </c>
      <c r="AA899" s="3" t="str">
        <f t="shared" ref="AA899:AA962" si="315">IF(R899="","",
  SUBSTITUTE(SUBSTITUTE(
    CHOOSE(1+R899,"[val]","val","[SP+val]"),
    "val",
    IF(U899="char","'"&amp;CHAR(X899)&amp;"'",
      IF(U899="addr",
        INDEX($B:$B,MATCH(X899,$A:$A,1))
          &amp; IF(INDEX($A:$A,MATCH(X899,$A:$A,1)) &lt; X899, ".a"&amp;(X899 - INDEX($A:$A,MATCH(X899,$A:$A,1))),""),
        X899
       )
    )
  ),"+-","-")
)</f>
        <v/>
      </c>
      <c r="AB899" s="3" t="str">
        <f ca="1">" "
&amp;AF899
&amp;IF(AND(OR(K899=5,K899=6),MOD(INT(J899/1000),10)=1)," A2","")
&amp;IF(AND(NOT(I899),J899=109,OFFSET(program!$B$2,0,disasm!$A899+1)&gt;0,NOT(ISNUMBER(FIND(" A1 "," "&amp;AF899&amp;" "))))," AUTOLABEL","")
&amp;" "</f>
        <v xml:space="preserve"> DATA A1 </v>
      </c>
      <c r="AC899" s="17" t="s">
        <v>59</v>
      </c>
      <c r="AE899" s="12" t="s">
        <v>246</v>
      </c>
      <c r="AF899" s="12" t="s">
        <v>32</v>
      </c>
    </row>
    <row r="900" spans="1:32" x14ac:dyDescent="0.2">
      <c r="A900" s="1">
        <f t="shared" ca="1" si="295"/>
        <v>4557</v>
      </c>
      <c r="B900" s="2" t="str">
        <f t="shared" ca="1" si="296"/>
        <v>room_pressure_sensitive_floor.pdesc</v>
      </c>
      <c r="C900" s="3" t="str">
        <f ca="1">_xlfn.TEXTJOIN(" ",FALSE,OFFSET(program!$B$2,0,A900,1,M900))</f>
        <v>4588</v>
      </c>
      <c r="D900" s="4" t="str">
        <f ca="1">IF($H900="data",".dat "&amp;Y900,
IF($H900="str",".str "&amp;_xlfn.TEXTJOIN(" ",FALSE,OFFSET(program!$B$2,0,A900+1,1,M900-1)),
IF(O900&lt;&gt;0,"LD"&amp;O900&amp;"  "&amp;CHOOSE(O900,Y900,Z900)&amp;", "&amp;AA900,
$L900&amp;" "&amp;_xlfn.TEXTJOIN(", ",TRUE,$Y900:$AA900)
)))</f>
        <v>.dat room_pressure_sensitive_floor.desc</v>
      </c>
      <c r="E900" s="19" t="b">
        <f t="shared" ca="1" si="297"/>
        <v>0</v>
      </c>
      <c r="F900" s="5" t="str">
        <f t="shared" ca="1" si="298"/>
        <v>room_pressure_sensitive_floor</v>
      </c>
      <c r="G900" s="5">
        <f t="shared" ca="1" si="299"/>
        <v>4556</v>
      </c>
      <c r="H900" s="5" t="str">
        <f t="shared" si="300"/>
        <v>data</v>
      </c>
      <c r="I900" s="13" t="b">
        <f t="shared" si="301"/>
        <v>1</v>
      </c>
      <c r="J900" s="6">
        <f ca="1">OFFSET(program!$B$2,0,disasm!A900)</f>
        <v>4588</v>
      </c>
      <c r="K900" s="7">
        <f t="shared" ca="1" si="302"/>
        <v>88</v>
      </c>
      <c r="L900" s="7" t="e">
        <f t="shared" ca="1" si="303"/>
        <v>#VALUE!</v>
      </c>
      <c r="M900" s="7">
        <f t="shared" si="304"/>
        <v>1</v>
      </c>
      <c r="N900" s="7">
        <f t="shared" si="305"/>
        <v>1</v>
      </c>
      <c r="O900" s="7">
        <f t="shared" si="306"/>
        <v>0</v>
      </c>
      <c r="P900" s="8">
        <f t="shared" si="307"/>
        <v>1</v>
      </c>
      <c r="Q900" s="8" t="str">
        <f t="shared" si="308"/>
        <v/>
      </c>
      <c r="R900" s="8" t="str">
        <f t="shared" si="309"/>
        <v/>
      </c>
      <c r="S900" s="8" t="str">
        <f t="shared" ca="1" si="310"/>
        <v>addr</v>
      </c>
      <c r="T900" s="8" t="str">
        <f t="shared" si="311"/>
        <v/>
      </c>
      <c r="U900" s="8" t="str">
        <f t="shared" si="312"/>
        <v/>
      </c>
      <c r="V900" s="7">
        <f ca="1">IF(P900="","",OFFSET(program!$B$2,0,disasm!$A900+COLUMN()-COLUMN($V900)+IF($I900,0,1)))</f>
        <v>4588</v>
      </c>
      <c r="W900" s="7" t="str">
        <f ca="1">IF(Q900="","",OFFSET(program!$B$2,0,disasm!$A900+COLUMN()-COLUMN($V900)+IF($I900,0,1)))</f>
        <v/>
      </c>
      <c r="X900" s="7" t="str">
        <f ca="1">IF(R900="","",OFFSET(program!$B$2,0,disasm!$A900+COLUMN()-COLUMN($V900)+IF($I900,0,1)))</f>
        <v/>
      </c>
      <c r="Y900" s="3" t="str">
        <f t="shared" ca="1" si="313"/>
        <v>room_pressure_sensitive_floor.desc</v>
      </c>
      <c r="Z900" s="3" t="str">
        <f t="shared" si="314"/>
        <v/>
      </c>
      <c r="AA900" s="3" t="str">
        <f t="shared" si="315"/>
        <v/>
      </c>
      <c r="AB900" s="3" t="str">
        <f ca="1">" "
&amp;AF900
&amp;IF(AND(OR(K900=5,K900=6),MOD(INT(J900/1000),10)=1)," A2","")
&amp;IF(AND(NOT(I900),J900=109,OFFSET(program!$B$2,0,disasm!$A900+1)&gt;0,NOT(ISNUMBER(FIND(" A1 "," "&amp;AF900&amp;" "))))," AUTOLABEL","")
&amp;" "</f>
        <v xml:space="preserve"> DATA A1 </v>
      </c>
      <c r="AC900" s="17" t="s">
        <v>60</v>
      </c>
      <c r="AF900" s="12" t="s">
        <v>32</v>
      </c>
    </row>
    <row r="901" spans="1:32" x14ac:dyDescent="0.2">
      <c r="A901" s="1">
        <f t="shared" ca="1" si="295"/>
        <v>4558</v>
      </c>
      <c r="B901" s="2" t="str">
        <f t="shared" ca="1" si="296"/>
        <v>room_pressure_sensitive_floor.func</v>
      </c>
      <c r="C901" s="3" t="str">
        <f ca="1">_xlfn.TEXTJOIN(" ",FALSE,OFFSET(program!$B$2,0,A901,1,M901))</f>
        <v>1553</v>
      </c>
      <c r="D901" s="4" t="str">
        <f ca="1">IF($H901="data",".dat "&amp;Y901,
IF($H901="str",".str "&amp;_xlfn.TEXTJOIN(" ",FALSE,OFFSET(program!$B$2,0,A901+1,1,M901-1)),
IF(O901&lt;&gt;0,"LD"&amp;O901&amp;"  "&amp;CHOOSE(O901,Y901,Z901)&amp;", "&amp;AA901,
$L901&amp;" "&amp;_xlfn.TEXTJOIN(", ",TRUE,$Y901:$AA901)
)))</f>
        <v>.dat roomhdl_sens_floor</v>
      </c>
      <c r="E901" s="19" t="b">
        <f t="shared" ca="1" si="297"/>
        <v>0</v>
      </c>
      <c r="F901" s="5" t="str">
        <f t="shared" ca="1" si="298"/>
        <v>room_pressure_sensitive_floor</v>
      </c>
      <c r="G901" s="5">
        <f t="shared" ca="1" si="299"/>
        <v>4556</v>
      </c>
      <c r="H901" s="5" t="str">
        <f t="shared" si="300"/>
        <v>data</v>
      </c>
      <c r="I901" s="13" t="b">
        <f t="shared" si="301"/>
        <v>1</v>
      </c>
      <c r="J901" s="6">
        <f ca="1">OFFSET(program!$B$2,0,disasm!A901)</f>
        <v>1553</v>
      </c>
      <c r="K901" s="7">
        <f t="shared" ca="1" si="302"/>
        <v>53</v>
      </c>
      <c r="L901" s="7" t="e">
        <f t="shared" ca="1" si="303"/>
        <v>#VALUE!</v>
      </c>
      <c r="M901" s="7">
        <f t="shared" si="304"/>
        <v>1</v>
      </c>
      <c r="N901" s="7">
        <f t="shared" si="305"/>
        <v>1</v>
      </c>
      <c r="O901" s="7">
        <f t="shared" si="306"/>
        <v>0</v>
      </c>
      <c r="P901" s="8">
        <f t="shared" si="307"/>
        <v>1</v>
      </c>
      <c r="Q901" s="8" t="str">
        <f t="shared" si="308"/>
        <v/>
      </c>
      <c r="R901" s="8" t="str">
        <f t="shared" si="309"/>
        <v/>
      </c>
      <c r="S901" s="8" t="str">
        <f t="shared" ca="1" si="310"/>
        <v>addr</v>
      </c>
      <c r="T901" s="8" t="str">
        <f t="shared" si="311"/>
        <v/>
      </c>
      <c r="U901" s="8" t="str">
        <f t="shared" si="312"/>
        <v/>
      </c>
      <c r="V901" s="7">
        <f ca="1">IF(P901="","",OFFSET(program!$B$2,0,disasm!$A901+COLUMN()-COLUMN($V901)+IF($I901,0,1)))</f>
        <v>1553</v>
      </c>
      <c r="W901" s="7" t="str">
        <f ca="1">IF(Q901="","",OFFSET(program!$B$2,0,disasm!$A901+COLUMN()-COLUMN($V901)+IF($I901,0,1)))</f>
        <v/>
      </c>
      <c r="X901" s="7" t="str">
        <f ca="1">IF(R901="","",OFFSET(program!$B$2,0,disasm!$A901+COLUMN()-COLUMN($V901)+IF($I901,0,1)))</f>
        <v/>
      </c>
      <c r="Y901" s="3" t="str">
        <f t="shared" ca="1" si="313"/>
        <v>roomhdl_sens_floor</v>
      </c>
      <c r="Z901" s="3" t="str">
        <f t="shared" si="314"/>
        <v/>
      </c>
      <c r="AA901" s="3" t="str">
        <f t="shared" si="315"/>
        <v/>
      </c>
      <c r="AB901" s="3" t="str">
        <f ca="1">" "
&amp;AF901
&amp;IF(AND(OR(K901=5,K901=6),MOD(INT(J901/1000),10)=1)," A2","")
&amp;IF(AND(NOT(I901),J901=109,OFFSET(program!$B$2,0,disasm!$A901+1)&gt;0,NOT(ISNUMBER(FIND(" A1 "," "&amp;AF901&amp;" "))))," AUTOLABEL","")
&amp;" "</f>
        <v xml:space="preserve"> DATA A1 </v>
      </c>
      <c r="AC901" s="17" t="s">
        <v>242</v>
      </c>
      <c r="AF901" s="12" t="s">
        <v>32</v>
      </c>
    </row>
    <row r="902" spans="1:32" x14ac:dyDescent="0.2">
      <c r="A902" s="1">
        <f t="shared" ca="1" si="295"/>
        <v>4559</v>
      </c>
      <c r="B902" s="2" t="str">
        <f t="shared" ca="1" si="296"/>
        <v>room_pressure_sensitive_floor.north</v>
      </c>
      <c r="C902" s="3" t="str">
        <f ca="1">_xlfn.TEXTJOIN(" ",FALSE,OFFSET(program!$B$2,0,A902,1,M902))</f>
        <v>4457</v>
      </c>
      <c r="D902" s="4" t="str">
        <f ca="1">IF($H902="data",".dat "&amp;Y902,
IF($H902="str",".str "&amp;_xlfn.TEXTJOIN(" ",FALSE,OFFSET(program!$B$2,0,A902+1,1,M902-1)),
IF(O902&lt;&gt;0,"LD"&amp;O902&amp;"  "&amp;CHOOSE(O902,Y902,Z902)&amp;", "&amp;AA902,
$L902&amp;" "&amp;_xlfn.TEXTJOIN(", ",TRUE,$Y902:$AA902)
)))</f>
        <v>.dat room_security_checkpoint.pname</v>
      </c>
      <c r="E902" s="19" t="b">
        <f t="shared" ca="1" si="297"/>
        <v>0</v>
      </c>
      <c r="F902" s="5" t="str">
        <f t="shared" ca="1" si="298"/>
        <v>room_pressure_sensitive_floor</v>
      </c>
      <c r="G902" s="5">
        <f t="shared" ca="1" si="299"/>
        <v>4556</v>
      </c>
      <c r="H902" s="5" t="str">
        <f t="shared" si="300"/>
        <v>data</v>
      </c>
      <c r="I902" s="13" t="b">
        <f t="shared" si="301"/>
        <v>1</v>
      </c>
      <c r="J902" s="6">
        <f ca="1">OFFSET(program!$B$2,0,disasm!A902)</f>
        <v>4457</v>
      </c>
      <c r="K902" s="7">
        <f t="shared" ca="1" si="302"/>
        <v>57</v>
      </c>
      <c r="L902" s="7" t="e">
        <f t="shared" ca="1" si="303"/>
        <v>#VALUE!</v>
      </c>
      <c r="M902" s="7">
        <f t="shared" si="304"/>
        <v>1</v>
      </c>
      <c r="N902" s="7">
        <f t="shared" si="305"/>
        <v>1</v>
      </c>
      <c r="O902" s="7">
        <f t="shared" si="306"/>
        <v>0</v>
      </c>
      <c r="P902" s="8">
        <f t="shared" si="307"/>
        <v>1</v>
      </c>
      <c r="Q902" s="8" t="str">
        <f t="shared" si="308"/>
        <v/>
      </c>
      <c r="R902" s="8" t="str">
        <f t="shared" si="309"/>
        <v/>
      </c>
      <c r="S902" s="8" t="str">
        <f t="shared" ca="1" si="310"/>
        <v>addr</v>
      </c>
      <c r="T902" s="8" t="str">
        <f t="shared" si="311"/>
        <v/>
      </c>
      <c r="U902" s="8" t="str">
        <f t="shared" si="312"/>
        <v/>
      </c>
      <c r="V902" s="7">
        <f ca="1">IF(P902="","",OFFSET(program!$B$2,0,disasm!$A902+COLUMN()-COLUMN($V902)+IF($I902,0,1)))</f>
        <v>4457</v>
      </c>
      <c r="W902" s="7" t="str">
        <f ca="1">IF(Q902="","",OFFSET(program!$B$2,0,disasm!$A902+COLUMN()-COLUMN($V902)+IF($I902,0,1)))</f>
        <v/>
      </c>
      <c r="X902" s="7" t="str">
        <f ca="1">IF(R902="","",OFFSET(program!$B$2,0,disasm!$A902+COLUMN()-COLUMN($V902)+IF($I902,0,1)))</f>
        <v/>
      </c>
      <c r="Y902" s="3" t="str">
        <f t="shared" ca="1" si="313"/>
        <v>room_security_checkpoint.pname</v>
      </c>
      <c r="Z902" s="3" t="str">
        <f t="shared" si="314"/>
        <v/>
      </c>
      <c r="AA902" s="3" t="str">
        <f t="shared" si="315"/>
        <v/>
      </c>
      <c r="AB902" s="3" t="str">
        <f ca="1">" "
&amp;AF902
&amp;IF(AND(OR(K902=5,K902=6),MOD(INT(J902/1000),10)=1)," A2","")
&amp;IF(AND(NOT(I902),J902=109,OFFSET(program!$B$2,0,disasm!$A902+1)&gt;0,NOT(ISNUMBER(FIND(" A1 "," "&amp;AF902&amp;" "))))," AUTOLABEL","")
&amp;" "</f>
        <v xml:space="preserve"> DATA A1 </v>
      </c>
      <c r="AC902" s="17" t="s">
        <v>158</v>
      </c>
      <c r="AF902" s="12" t="s">
        <v>32</v>
      </c>
    </row>
    <row r="903" spans="1:32" x14ac:dyDescent="0.2">
      <c r="A903" s="1">
        <f t="shared" ca="1" si="295"/>
        <v>4560</v>
      </c>
      <c r="B903" s="2" t="str">
        <f t="shared" ca="1" si="296"/>
        <v>room_pressure_sensitive_floor.east</v>
      </c>
      <c r="C903" s="3" t="str">
        <f ca="1">_xlfn.TEXTJOIN(" ",FALSE,OFFSET(program!$B$2,0,A903,1,M903))</f>
        <v>0</v>
      </c>
      <c r="D903" s="4" t="str">
        <f ca="1">IF($H903="data",".dat "&amp;Y903,
IF($H903="str",".str "&amp;_xlfn.TEXTJOIN(" ",FALSE,OFFSET(program!$B$2,0,A903+1,1,M903-1)),
IF(O903&lt;&gt;0,"LD"&amp;O903&amp;"  "&amp;CHOOSE(O903,Y903,Z903)&amp;", "&amp;AA903,
$L903&amp;" "&amp;_xlfn.TEXTJOIN(", ",TRUE,$Y903:$AA903)
)))</f>
        <v>.dat start</v>
      </c>
      <c r="E903" s="19" t="b">
        <f t="shared" ca="1" si="297"/>
        <v>0</v>
      </c>
      <c r="F903" s="5" t="str">
        <f t="shared" ca="1" si="298"/>
        <v>room_pressure_sensitive_floor</v>
      </c>
      <c r="G903" s="5">
        <f t="shared" ca="1" si="299"/>
        <v>4556</v>
      </c>
      <c r="H903" s="5" t="str">
        <f t="shared" si="300"/>
        <v>data</v>
      </c>
      <c r="I903" s="13" t="b">
        <f t="shared" si="301"/>
        <v>1</v>
      </c>
      <c r="J903" s="6">
        <f ca="1">OFFSET(program!$B$2,0,disasm!A903)</f>
        <v>0</v>
      </c>
      <c r="K903" s="7">
        <f t="shared" ca="1" si="302"/>
        <v>0</v>
      </c>
      <c r="L903" s="7" t="e">
        <f t="shared" ca="1" si="303"/>
        <v>#VALUE!</v>
      </c>
      <c r="M903" s="7">
        <f t="shared" si="304"/>
        <v>1</v>
      </c>
      <c r="N903" s="7">
        <f t="shared" si="305"/>
        <v>1</v>
      </c>
      <c r="O903" s="7">
        <f t="shared" si="306"/>
        <v>0</v>
      </c>
      <c r="P903" s="8">
        <f t="shared" si="307"/>
        <v>1</v>
      </c>
      <c r="Q903" s="8" t="str">
        <f t="shared" si="308"/>
        <v/>
      </c>
      <c r="R903" s="8" t="str">
        <f t="shared" si="309"/>
        <v/>
      </c>
      <c r="S903" s="8" t="str">
        <f t="shared" ca="1" si="310"/>
        <v>addr</v>
      </c>
      <c r="T903" s="8" t="str">
        <f t="shared" si="311"/>
        <v/>
      </c>
      <c r="U903" s="8" t="str">
        <f t="shared" si="312"/>
        <v/>
      </c>
      <c r="V903" s="7">
        <f ca="1">IF(P903="","",OFFSET(program!$B$2,0,disasm!$A903+COLUMN()-COLUMN($V903)+IF($I903,0,1)))</f>
        <v>0</v>
      </c>
      <c r="W903" s="7" t="str">
        <f ca="1">IF(Q903="","",OFFSET(program!$B$2,0,disasm!$A903+COLUMN()-COLUMN($V903)+IF($I903,0,1)))</f>
        <v/>
      </c>
      <c r="X903" s="7" t="str">
        <f ca="1">IF(R903="","",OFFSET(program!$B$2,0,disasm!$A903+COLUMN()-COLUMN($V903)+IF($I903,0,1)))</f>
        <v/>
      </c>
      <c r="Y903" s="3" t="str">
        <f t="shared" ca="1" si="313"/>
        <v>start</v>
      </c>
      <c r="Z903" s="3" t="str">
        <f t="shared" si="314"/>
        <v/>
      </c>
      <c r="AA903" s="3" t="str">
        <f t="shared" si="315"/>
        <v/>
      </c>
      <c r="AB903" s="3" t="str">
        <f ca="1">" "
&amp;AF903
&amp;IF(AND(OR(K903=5,K903=6),MOD(INT(J903/1000),10)=1)," A2","")
&amp;IF(AND(NOT(I903),J903=109,OFFSET(program!$B$2,0,disasm!$A903+1)&gt;0,NOT(ISNUMBER(FIND(" A1 "," "&amp;AF903&amp;" "))))," AUTOLABEL","")
&amp;" "</f>
        <v xml:space="preserve"> DATA A1 </v>
      </c>
      <c r="AC903" s="17" t="s">
        <v>156</v>
      </c>
      <c r="AF903" s="12" t="s">
        <v>32</v>
      </c>
    </row>
    <row r="904" spans="1:32" x14ac:dyDescent="0.2">
      <c r="A904" s="1">
        <f t="shared" ca="1" si="295"/>
        <v>4561</v>
      </c>
      <c r="B904" s="2" t="str">
        <f t="shared" ca="1" si="296"/>
        <v>room_pressure_sensitive_floor.south</v>
      </c>
      <c r="C904" s="3" t="str">
        <f ca="1">_xlfn.TEXTJOIN(" ",FALSE,OFFSET(program!$B$2,0,A904,1,M904))</f>
        <v>0</v>
      </c>
      <c r="D904" s="4" t="str">
        <f ca="1">IF($H904="data",".dat "&amp;Y904,
IF($H904="str",".str "&amp;_xlfn.TEXTJOIN(" ",FALSE,OFFSET(program!$B$2,0,A904+1,1,M904-1)),
IF(O904&lt;&gt;0,"LD"&amp;O904&amp;"  "&amp;CHOOSE(O904,Y904,Z904)&amp;", "&amp;AA904,
$L904&amp;" "&amp;_xlfn.TEXTJOIN(", ",TRUE,$Y904:$AA904)
)))</f>
        <v>.dat start</v>
      </c>
      <c r="E904" s="19" t="b">
        <f t="shared" ca="1" si="297"/>
        <v>0</v>
      </c>
      <c r="F904" s="5" t="str">
        <f t="shared" ca="1" si="298"/>
        <v>room_pressure_sensitive_floor</v>
      </c>
      <c r="G904" s="5">
        <f t="shared" ca="1" si="299"/>
        <v>4556</v>
      </c>
      <c r="H904" s="5" t="str">
        <f t="shared" si="300"/>
        <v>data</v>
      </c>
      <c r="I904" s="13" t="b">
        <f t="shared" si="301"/>
        <v>1</v>
      </c>
      <c r="J904" s="6">
        <f ca="1">OFFSET(program!$B$2,0,disasm!A904)</f>
        <v>0</v>
      </c>
      <c r="K904" s="7">
        <f t="shared" ca="1" si="302"/>
        <v>0</v>
      </c>
      <c r="L904" s="7" t="e">
        <f t="shared" ca="1" si="303"/>
        <v>#VALUE!</v>
      </c>
      <c r="M904" s="7">
        <f t="shared" si="304"/>
        <v>1</v>
      </c>
      <c r="N904" s="7">
        <f t="shared" si="305"/>
        <v>1</v>
      </c>
      <c r="O904" s="7">
        <f t="shared" si="306"/>
        <v>0</v>
      </c>
      <c r="P904" s="8">
        <f t="shared" si="307"/>
        <v>1</v>
      </c>
      <c r="Q904" s="8" t="str">
        <f t="shared" si="308"/>
        <v/>
      </c>
      <c r="R904" s="8" t="str">
        <f t="shared" si="309"/>
        <v/>
      </c>
      <c r="S904" s="8" t="str">
        <f t="shared" ca="1" si="310"/>
        <v>addr</v>
      </c>
      <c r="T904" s="8" t="str">
        <f t="shared" si="311"/>
        <v/>
      </c>
      <c r="U904" s="8" t="str">
        <f t="shared" si="312"/>
        <v/>
      </c>
      <c r="V904" s="7">
        <f ca="1">IF(P904="","",OFFSET(program!$B$2,0,disasm!$A904+COLUMN()-COLUMN($V904)+IF($I904,0,1)))</f>
        <v>0</v>
      </c>
      <c r="W904" s="7" t="str">
        <f ca="1">IF(Q904="","",OFFSET(program!$B$2,0,disasm!$A904+COLUMN()-COLUMN($V904)+IF($I904,0,1)))</f>
        <v/>
      </c>
      <c r="X904" s="7" t="str">
        <f ca="1">IF(R904="","",OFFSET(program!$B$2,0,disasm!$A904+COLUMN()-COLUMN($V904)+IF($I904,0,1)))</f>
        <v/>
      </c>
      <c r="Y904" s="3" t="str">
        <f t="shared" ca="1" si="313"/>
        <v>start</v>
      </c>
      <c r="Z904" s="3" t="str">
        <f t="shared" si="314"/>
        <v/>
      </c>
      <c r="AA904" s="3" t="str">
        <f t="shared" si="315"/>
        <v/>
      </c>
      <c r="AB904" s="3" t="str">
        <f ca="1">" "
&amp;AF904
&amp;IF(AND(OR(K904=5,K904=6),MOD(INT(J904/1000),10)=1)," A2","")
&amp;IF(AND(NOT(I904),J904=109,OFFSET(program!$B$2,0,disasm!$A904+1)&gt;0,NOT(ISNUMBER(FIND(" A1 "," "&amp;AF904&amp;" "))))," AUTOLABEL","")
&amp;" "</f>
        <v xml:space="preserve"> DATA A1 </v>
      </c>
      <c r="AC904" s="17" t="s">
        <v>159</v>
      </c>
      <c r="AF904" s="12" t="s">
        <v>32</v>
      </c>
    </row>
    <row r="905" spans="1:32" x14ac:dyDescent="0.2">
      <c r="A905" s="1">
        <f t="shared" ca="1" si="295"/>
        <v>4562</v>
      </c>
      <c r="B905" s="2" t="str">
        <f t="shared" ca="1" si="296"/>
        <v>room_pressure_sensitive_floor.west</v>
      </c>
      <c r="C905" s="3" t="str">
        <f ca="1">_xlfn.TEXTJOIN(" ",FALSE,OFFSET(program!$B$2,0,A905,1,M905))</f>
        <v>0</v>
      </c>
      <c r="D905" s="4" t="str">
        <f ca="1">IF($H905="data",".dat "&amp;Y905,
IF($H905="str",".str "&amp;_xlfn.TEXTJOIN(" ",FALSE,OFFSET(program!$B$2,0,A905+1,1,M905-1)),
IF(O905&lt;&gt;0,"LD"&amp;O905&amp;"  "&amp;CHOOSE(O905,Y905,Z905)&amp;", "&amp;AA905,
$L905&amp;" "&amp;_xlfn.TEXTJOIN(", ",TRUE,$Y905:$AA905)
)))</f>
        <v>.dat start</v>
      </c>
      <c r="E905" s="19" t="b">
        <f t="shared" ca="1" si="297"/>
        <v>0</v>
      </c>
      <c r="F905" s="5" t="str">
        <f t="shared" ca="1" si="298"/>
        <v>room_pressure_sensitive_floor</v>
      </c>
      <c r="G905" s="5">
        <f t="shared" ca="1" si="299"/>
        <v>4556</v>
      </c>
      <c r="H905" s="5" t="str">
        <f t="shared" si="300"/>
        <v>data</v>
      </c>
      <c r="I905" s="13" t="b">
        <f t="shared" si="301"/>
        <v>1</v>
      </c>
      <c r="J905" s="6">
        <f ca="1">OFFSET(program!$B$2,0,disasm!A905)</f>
        <v>0</v>
      </c>
      <c r="K905" s="7">
        <f t="shared" ca="1" si="302"/>
        <v>0</v>
      </c>
      <c r="L905" s="7" t="e">
        <f t="shared" ca="1" si="303"/>
        <v>#VALUE!</v>
      </c>
      <c r="M905" s="7">
        <f t="shared" si="304"/>
        <v>1</v>
      </c>
      <c r="N905" s="7">
        <f t="shared" si="305"/>
        <v>1</v>
      </c>
      <c r="O905" s="7">
        <f t="shared" si="306"/>
        <v>0</v>
      </c>
      <c r="P905" s="8">
        <f t="shared" si="307"/>
        <v>1</v>
      </c>
      <c r="Q905" s="8" t="str">
        <f t="shared" si="308"/>
        <v/>
      </c>
      <c r="R905" s="8" t="str">
        <f t="shared" si="309"/>
        <v/>
      </c>
      <c r="S905" s="8" t="str">
        <f t="shared" ca="1" si="310"/>
        <v>addr</v>
      </c>
      <c r="T905" s="8" t="str">
        <f t="shared" si="311"/>
        <v/>
      </c>
      <c r="U905" s="8" t="str">
        <f t="shared" si="312"/>
        <v/>
      </c>
      <c r="V905" s="7">
        <f ca="1">IF(P905="","",OFFSET(program!$B$2,0,disasm!$A905+COLUMN()-COLUMN($V905)+IF($I905,0,1)))</f>
        <v>0</v>
      </c>
      <c r="W905" s="7" t="str">
        <f ca="1">IF(Q905="","",OFFSET(program!$B$2,0,disasm!$A905+COLUMN()-COLUMN($V905)+IF($I905,0,1)))</f>
        <v/>
      </c>
      <c r="X905" s="7" t="str">
        <f ca="1">IF(R905="","",OFFSET(program!$B$2,0,disasm!$A905+COLUMN()-COLUMN($V905)+IF($I905,0,1)))</f>
        <v/>
      </c>
      <c r="Y905" s="3" t="str">
        <f t="shared" ca="1" si="313"/>
        <v>start</v>
      </c>
      <c r="Z905" s="3" t="str">
        <f t="shared" si="314"/>
        <v/>
      </c>
      <c r="AA905" s="3" t="str">
        <f t="shared" si="315"/>
        <v/>
      </c>
      <c r="AB905" s="3" t="str">
        <f ca="1">" "
&amp;AF905
&amp;IF(AND(OR(K905=5,K905=6),MOD(INT(J905/1000),10)=1)," A2","")
&amp;IF(AND(NOT(I905),J905=109,OFFSET(program!$B$2,0,disasm!$A905+1)&gt;0,NOT(ISNUMBER(FIND(" A1 "," "&amp;AF905&amp;" "))))," AUTOLABEL","")
&amp;" "</f>
        <v xml:space="preserve"> DATA A1 </v>
      </c>
      <c r="AC905" s="17" t="s">
        <v>161</v>
      </c>
      <c r="AF905" s="12" t="s">
        <v>32</v>
      </c>
    </row>
    <row r="906" spans="1:32" x14ac:dyDescent="0.2">
      <c r="A906" s="1">
        <f t="shared" ca="1" si="295"/>
        <v>4563</v>
      </c>
      <c r="B906" s="2" t="str">
        <f t="shared" ca="1" si="296"/>
        <v>room_pressure_sensitive_floor.name</v>
      </c>
      <c r="C906" s="3" t="str">
        <f ca="1">_xlfn.TEXTJOIN(" ",FALSE,OFFSET(program!$B$2,0,A906,1,M906))</f>
        <v>24 56 89 75 88 87 88 84 70 13 50 67 75 79 68 78 66 78 60 -10 27 64 66 65 67</v>
      </c>
      <c r="D906" s="4" t="str">
        <f ca="1">IF($H906="data",".dat "&amp;Y906,
IF($H906="str",".str "&amp;_xlfn.TEXTJOIN(" ",FALSE,OFFSET(program!$B$2,0,A906+1,1,M906-1)),
IF(O906&lt;&gt;0,"LD"&amp;O906&amp;"  "&amp;CHOOSE(O906,Y906,Z906)&amp;", "&amp;AA906,
$L906&amp;" "&amp;_xlfn.TEXTJOIN(", ",TRUE,$Y906:$AA906)
)))</f>
        <v>.str 56 89 75 88 87 88 84 70 13 50 67 75 79 68 78 66 78 60 -10 27 64 66 65 67</v>
      </c>
      <c r="E906" s="19" t="b">
        <f t="shared" ca="1" si="297"/>
        <v>0</v>
      </c>
      <c r="F906" s="5" t="str">
        <f t="shared" ca="1" si="298"/>
        <v>room_pressure_sensitive_floor</v>
      </c>
      <c r="G906" s="5">
        <f t="shared" ca="1" si="299"/>
        <v>4556</v>
      </c>
      <c r="H906" s="5" t="str">
        <f t="shared" si="300"/>
        <v>str</v>
      </c>
      <c r="I906" s="13" t="b">
        <f t="shared" si="301"/>
        <v>1</v>
      </c>
      <c r="J906" s="6">
        <f ca="1">OFFSET(program!$B$2,0,disasm!A906)</f>
        <v>24</v>
      </c>
      <c r="K906" s="7">
        <f t="shared" ca="1" si="302"/>
        <v>24</v>
      </c>
      <c r="L906" s="7" t="e">
        <f t="shared" ca="1" si="303"/>
        <v>#VALUE!</v>
      </c>
      <c r="M906" s="7">
        <f t="shared" ca="1" si="304"/>
        <v>25</v>
      </c>
      <c r="N906" s="7">
        <f t="shared" si="305"/>
        <v>1</v>
      </c>
      <c r="O906" s="7">
        <f t="shared" si="306"/>
        <v>0</v>
      </c>
      <c r="P906" s="8">
        <f t="shared" si="307"/>
        <v>1</v>
      </c>
      <c r="Q906" s="8" t="str">
        <f t="shared" si="308"/>
        <v/>
      </c>
      <c r="R906" s="8" t="str">
        <f t="shared" si="309"/>
        <v/>
      </c>
      <c r="S906" s="8" t="str">
        <f t="shared" ca="1" si="310"/>
        <v>num</v>
      </c>
      <c r="T906" s="8" t="str">
        <f t="shared" si="311"/>
        <v/>
      </c>
      <c r="U906" s="8" t="str">
        <f t="shared" si="312"/>
        <v/>
      </c>
      <c r="V906" s="7">
        <f ca="1">IF(P906="","",OFFSET(program!$B$2,0,disasm!$A906+COLUMN()-COLUMN($V906)+IF($I906,0,1)))</f>
        <v>24</v>
      </c>
      <c r="W906" s="7" t="str">
        <f ca="1">IF(Q906="","",OFFSET(program!$B$2,0,disasm!$A906+COLUMN()-COLUMN($V906)+IF($I906,0,1)))</f>
        <v/>
      </c>
      <c r="X906" s="7" t="str">
        <f ca="1">IF(R906="","",OFFSET(program!$B$2,0,disasm!$A906+COLUMN()-COLUMN($V906)+IF($I906,0,1)))</f>
        <v/>
      </c>
      <c r="Y906" s="3" t="str">
        <f t="shared" ca="1" si="313"/>
        <v>24</v>
      </c>
      <c r="Z906" s="3" t="str">
        <f t="shared" si="314"/>
        <v/>
      </c>
      <c r="AA906" s="3" t="str">
        <f t="shared" si="315"/>
        <v/>
      </c>
      <c r="AB906" s="3" t="str">
        <f ca="1">" "
&amp;AF906
&amp;IF(AND(OR(K906=5,K906=6),MOD(INT(J906/1000),10)=1)," A2","")
&amp;IF(AND(NOT(I906),J906=109,OFFSET(program!$B$2,0,disasm!$A906+1)&gt;0,NOT(ISNUMBER(FIND(" A1 "," "&amp;AF906&amp;" "))))," AUTOLABEL","")
&amp;" "</f>
        <v xml:space="preserve"> STR </v>
      </c>
      <c r="AC906" s="17" t="s">
        <v>62</v>
      </c>
      <c r="AD906" s="17" t="s">
        <v>153</v>
      </c>
      <c r="AF906" s="12" t="s">
        <v>30</v>
      </c>
    </row>
    <row r="907" spans="1:32" x14ac:dyDescent="0.2">
      <c r="A907" s="1">
        <f t="shared" ca="1" si="295"/>
        <v>4588</v>
      </c>
      <c r="B907" s="2" t="str">
        <f t="shared" ca="1" si="296"/>
        <v>room_pressure_sensitive_floor.desc</v>
      </c>
      <c r="C907" s="3" t="str">
        <f ca="1">_xlfn.TEXTJOIN(" ",FALSE,OFFSET(program!$B$2,0,A907,1,M907))</f>
        <v>12 53 97 83 93 105 105 87 91 83 25 24 23</v>
      </c>
      <c r="D907" s="4" t="str">
        <f ca="1">IF($H907="data",".dat "&amp;Y907,
IF($H907="str",".str "&amp;_xlfn.TEXTJOIN(" ",FALSE,OFFSET(program!$B$2,0,A907+1,1,M907-1)),
IF(O907&lt;&gt;0,"LD"&amp;O907&amp;"  "&amp;CHOOSE(O907,Y907,Z907)&amp;", "&amp;AA907,
$L907&amp;" "&amp;_xlfn.TEXTJOIN(", ",TRUE,$Y907:$AA907)
)))</f>
        <v>.str 53 97 83 93 105 105 87 91 83 25 24 23</v>
      </c>
      <c r="E907" s="19" t="b">
        <f t="shared" ca="1" si="297"/>
        <v>0</v>
      </c>
      <c r="F907" s="5" t="str">
        <f t="shared" ca="1" si="298"/>
        <v>room_pressure_sensitive_floor</v>
      </c>
      <c r="G907" s="5">
        <f t="shared" ca="1" si="299"/>
        <v>4556</v>
      </c>
      <c r="H907" s="5" t="str">
        <f t="shared" si="300"/>
        <v>str</v>
      </c>
      <c r="I907" s="13" t="b">
        <f t="shared" si="301"/>
        <v>1</v>
      </c>
      <c r="J907" s="6">
        <f ca="1">OFFSET(program!$B$2,0,disasm!A907)</f>
        <v>12</v>
      </c>
      <c r="K907" s="7">
        <f t="shared" ca="1" si="302"/>
        <v>12</v>
      </c>
      <c r="L907" s="7" t="e">
        <f t="shared" ca="1" si="303"/>
        <v>#VALUE!</v>
      </c>
      <c r="M907" s="7">
        <f t="shared" ca="1" si="304"/>
        <v>13</v>
      </c>
      <c r="N907" s="7">
        <f t="shared" si="305"/>
        <v>1</v>
      </c>
      <c r="O907" s="7">
        <f t="shared" si="306"/>
        <v>0</v>
      </c>
      <c r="P907" s="8">
        <f t="shared" si="307"/>
        <v>1</v>
      </c>
      <c r="Q907" s="8" t="str">
        <f t="shared" si="308"/>
        <v/>
      </c>
      <c r="R907" s="8" t="str">
        <f t="shared" si="309"/>
        <v/>
      </c>
      <c r="S907" s="8" t="str">
        <f t="shared" ca="1" si="310"/>
        <v>num</v>
      </c>
      <c r="T907" s="8" t="str">
        <f t="shared" si="311"/>
        <v/>
      </c>
      <c r="U907" s="8" t="str">
        <f t="shared" si="312"/>
        <v/>
      </c>
      <c r="V907" s="7">
        <f ca="1">IF(P907="","",OFFSET(program!$B$2,0,disasm!$A907+COLUMN()-COLUMN($V907)+IF($I907,0,1)))</f>
        <v>12</v>
      </c>
      <c r="W907" s="7" t="str">
        <f ca="1">IF(Q907="","",OFFSET(program!$B$2,0,disasm!$A907+COLUMN()-COLUMN($V907)+IF($I907,0,1)))</f>
        <v/>
      </c>
      <c r="X907" s="7" t="str">
        <f ca="1">IF(R907="","",OFFSET(program!$B$2,0,disasm!$A907+COLUMN()-COLUMN($V907)+IF($I907,0,1)))</f>
        <v/>
      </c>
      <c r="Y907" s="3" t="str">
        <f t="shared" ca="1" si="313"/>
        <v>12</v>
      </c>
      <c r="Z907" s="3" t="str">
        <f t="shared" si="314"/>
        <v/>
      </c>
      <c r="AA907" s="3" t="str">
        <f t="shared" si="315"/>
        <v/>
      </c>
      <c r="AB907" s="3" t="str">
        <f ca="1">" "
&amp;AF907
&amp;IF(AND(OR(K907=5,K907=6),MOD(INT(J907/1000),10)=1)," A2","")
&amp;IF(AND(NOT(I907),J907=109,OFFSET(program!$B$2,0,disasm!$A907+1)&gt;0,NOT(ISNUMBER(FIND(" A1 "," "&amp;AF907&amp;" "))))," AUTOLABEL","")
&amp;" "</f>
        <v xml:space="preserve"> STR </v>
      </c>
      <c r="AC907" s="17" t="s">
        <v>63</v>
      </c>
      <c r="AD907" s="17" t="s">
        <v>154</v>
      </c>
      <c r="AF907" s="15" t="s">
        <v>30</v>
      </c>
    </row>
    <row r="908" spans="1:32" x14ac:dyDescent="0.2">
      <c r="A908" s="1">
        <f t="shared" ca="1" si="295"/>
        <v>4601</v>
      </c>
      <c r="B908" s="2" t="str">
        <f t="shared" si="296"/>
        <v>obj_spool_of_cat6.room</v>
      </c>
      <c r="C908" s="3" t="str">
        <f ca="1">_xlfn.TEXTJOIN(" ",FALSE,OFFSET(program!$B$2,0,A908,1,M908))</f>
        <v>3971</v>
      </c>
      <c r="D908" s="4" t="str">
        <f ca="1">IF($H908="data",".dat "&amp;Y908,
IF($H908="str",".str "&amp;_xlfn.TEXTJOIN(" ",FALSE,OFFSET(program!$B$2,0,A908+1,1,M908-1)),
IF(O908&lt;&gt;0,"LD"&amp;O908&amp;"  "&amp;CHOOSE(O908,Y908,Z908)&amp;", "&amp;AA908,
$L908&amp;" "&amp;_xlfn.TEXTJOIN(", ",TRUE,$Y908:$AA908)
)))</f>
        <v>.dat room13.pname</v>
      </c>
      <c r="E908" s="19" t="b">
        <f t="shared" ca="1" si="297"/>
        <v>1</v>
      </c>
      <c r="F908" s="5" t="str">
        <f t="shared" si="298"/>
        <v>obj_spool_of_cat6</v>
      </c>
      <c r="G908" s="5">
        <f t="shared" ca="1" si="299"/>
        <v>4601</v>
      </c>
      <c r="H908" s="5" t="str">
        <f t="shared" si="300"/>
        <v>data</v>
      </c>
      <c r="I908" s="13" t="b">
        <f t="shared" si="301"/>
        <v>1</v>
      </c>
      <c r="J908" s="6">
        <f ca="1">OFFSET(program!$B$2,0,disasm!A908)</f>
        <v>3971</v>
      </c>
      <c r="K908" s="7">
        <f t="shared" ca="1" si="302"/>
        <v>71</v>
      </c>
      <c r="L908" s="7" t="e">
        <f t="shared" ca="1" si="303"/>
        <v>#VALUE!</v>
      </c>
      <c r="M908" s="7">
        <f t="shared" si="304"/>
        <v>1</v>
      </c>
      <c r="N908" s="7">
        <f t="shared" si="305"/>
        <v>1</v>
      </c>
      <c r="O908" s="7">
        <f t="shared" si="306"/>
        <v>0</v>
      </c>
      <c r="P908" s="8">
        <f t="shared" si="307"/>
        <v>1</v>
      </c>
      <c r="Q908" s="8" t="str">
        <f t="shared" si="308"/>
        <v/>
      </c>
      <c r="R908" s="8" t="str">
        <f t="shared" si="309"/>
        <v/>
      </c>
      <c r="S908" s="8" t="str">
        <f t="shared" ca="1" si="310"/>
        <v>addr</v>
      </c>
      <c r="T908" s="8" t="str">
        <f t="shared" si="311"/>
        <v/>
      </c>
      <c r="U908" s="8" t="str">
        <f t="shared" si="312"/>
        <v/>
      </c>
      <c r="V908" s="7">
        <f ca="1">IF(P908="","",OFFSET(program!$B$2,0,disasm!$A908+COLUMN()-COLUMN($V908)+IF($I908,0,1)))</f>
        <v>3971</v>
      </c>
      <c r="W908" s="7" t="str">
        <f ca="1">IF(Q908="","",OFFSET(program!$B$2,0,disasm!$A908+COLUMN()-COLUMN($V908)+IF($I908,0,1)))</f>
        <v/>
      </c>
      <c r="X908" s="7" t="str">
        <f ca="1">IF(R908="","",OFFSET(program!$B$2,0,disasm!$A908+COLUMN()-COLUMN($V908)+IF($I908,0,1)))</f>
        <v/>
      </c>
      <c r="Y908" s="3" t="str">
        <f t="shared" ca="1" si="313"/>
        <v>room13.pname</v>
      </c>
      <c r="Z908" s="3" t="str">
        <f t="shared" si="314"/>
        <v/>
      </c>
      <c r="AA908" s="3" t="str">
        <f t="shared" si="315"/>
        <v/>
      </c>
      <c r="AB908" s="3" t="str">
        <f ca="1">" "
&amp;AF908
&amp;IF(AND(OR(K908=5,K908=6),MOD(INT(J908/1000),10)=1)," A2","")
&amp;IF(AND(NOT(I908),J908=109,OFFSET(program!$B$2,0,disasm!$A908+1)&gt;0,NOT(ISNUMBER(FIND(" A1 "," "&amp;AF908&amp;" "))))," AUTOLABEL","")
&amp;" "</f>
        <v xml:space="preserve"> DATA A1 </v>
      </c>
      <c r="AC908" s="17" t="s">
        <v>116</v>
      </c>
      <c r="AE908" s="12" t="s">
        <v>115</v>
      </c>
      <c r="AF908" s="12" t="s">
        <v>32</v>
      </c>
    </row>
    <row r="909" spans="1:32" x14ac:dyDescent="0.2">
      <c r="A909" s="1">
        <f t="shared" ca="1" si="295"/>
        <v>4602</v>
      </c>
      <c r="B909" s="2" t="str">
        <f t="shared" ca="1" si="296"/>
        <v>obj_spool_of_cat6.pname</v>
      </c>
      <c r="C909" s="3" t="str">
        <f ca="1">_xlfn.TEXTJOIN(" ",FALSE,OFFSET(program!$B$2,0,A909,1,M909))</f>
        <v>4653</v>
      </c>
      <c r="D909" s="4" t="str">
        <f ca="1">IF($H909="data",".dat "&amp;Y909,
IF($H909="str",".str "&amp;_xlfn.TEXTJOIN(" ",FALSE,OFFSET(program!$B$2,0,A909+1,1,M909-1)),
IF(O909&lt;&gt;0,"LD"&amp;O909&amp;"  "&amp;CHOOSE(O909,Y909,Z909)&amp;", "&amp;AA909,
$L909&amp;" "&amp;_xlfn.TEXTJOIN(", ",TRUE,$Y909:$AA909)
)))</f>
        <v>.dat str.spool_of_cat6</v>
      </c>
      <c r="E909" s="19" t="b">
        <f t="shared" ca="1" si="297"/>
        <v>1</v>
      </c>
      <c r="F909" s="5" t="str">
        <f t="shared" ca="1" si="298"/>
        <v>obj_spool_of_cat6</v>
      </c>
      <c r="G909" s="5">
        <f t="shared" ca="1" si="299"/>
        <v>4601</v>
      </c>
      <c r="H909" s="5" t="str">
        <f t="shared" si="300"/>
        <v>data</v>
      </c>
      <c r="I909" s="13" t="b">
        <f t="shared" si="301"/>
        <v>1</v>
      </c>
      <c r="J909" s="6">
        <f ca="1">OFFSET(program!$B$2,0,disasm!A909)</f>
        <v>4653</v>
      </c>
      <c r="K909" s="7">
        <f t="shared" ca="1" si="302"/>
        <v>53</v>
      </c>
      <c r="L909" s="7" t="e">
        <f t="shared" ca="1" si="303"/>
        <v>#VALUE!</v>
      </c>
      <c r="M909" s="7">
        <f t="shared" si="304"/>
        <v>1</v>
      </c>
      <c r="N909" s="7">
        <f t="shared" si="305"/>
        <v>1</v>
      </c>
      <c r="O909" s="7">
        <f t="shared" si="306"/>
        <v>0</v>
      </c>
      <c r="P909" s="8">
        <f t="shared" si="307"/>
        <v>1</v>
      </c>
      <c r="Q909" s="8" t="str">
        <f t="shared" si="308"/>
        <v/>
      </c>
      <c r="R909" s="8" t="str">
        <f t="shared" si="309"/>
        <v/>
      </c>
      <c r="S909" s="8" t="str">
        <f t="shared" ca="1" si="310"/>
        <v>addr</v>
      </c>
      <c r="T909" s="8" t="str">
        <f t="shared" si="311"/>
        <v/>
      </c>
      <c r="U909" s="8" t="str">
        <f t="shared" si="312"/>
        <v/>
      </c>
      <c r="V909" s="7">
        <f ca="1">IF(P909="","",OFFSET(program!$B$2,0,disasm!$A909+COLUMN()-COLUMN($V909)+IF($I909,0,1)))</f>
        <v>4653</v>
      </c>
      <c r="W909" s="7" t="str">
        <f ca="1">IF(Q909="","",OFFSET(program!$B$2,0,disasm!$A909+COLUMN()-COLUMN($V909)+IF($I909,0,1)))</f>
        <v/>
      </c>
      <c r="X909" s="7" t="str">
        <f ca="1">IF(R909="","",OFFSET(program!$B$2,0,disasm!$A909+COLUMN()-COLUMN($V909)+IF($I909,0,1)))</f>
        <v/>
      </c>
      <c r="Y909" s="3" t="str">
        <f t="shared" ca="1" si="313"/>
        <v>str.spool_of_cat6</v>
      </c>
      <c r="Z909" s="3" t="str">
        <f t="shared" si="314"/>
        <v/>
      </c>
      <c r="AA909" s="3" t="str">
        <f t="shared" si="315"/>
        <v/>
      </c>
      <c r="AB909" s="3" t="str">
        <f ca="1">" "
&amp;AF909
&amp;IF(AND(OR(K909=5,K909=6),MOD(INT(J909/1000),10)=1)," A2","")
&amp;IF(AND(NOT(I909),J909=109,OFFSET(program!$B$2,0,disasm!$A909+1)&gt;0,NOT(ISNUMBER(FIND(" A1 "," "&amp;AF909&amp;" "))))," AUTOLABEL","")
&amp;" "</f>
        <v xml:space="preserve"> DATA A1 </v>
      </c>
      <c r="AC909" s="17" t="s">
        <v>59</v>
      </c>
      <c r="AF909" s="12" t="s">
        <v>32</v>
      </c>
    </row>
    <row r="910" spans="1:32" x14ac:dyDescent="0.2">
      <c r="A910" s="1">
        <f t="shared" ca="1" si="295"/>
        <v>4603</v>
      </c>
      <c r="B910" s="2" t="str">
        <f t="shared" ca="1" si="296"/>
        <v>obj_spool_of_cat6.weight</v>
      </c>
      <c r="C910" s="3" t="str">
        <f ca="1">_xlfn.TEXTJOIN(" ",FALSE,OFFSET(program!$B$2,0,A910,1,M910))</f>
        <v>31</v>
      </c>
      <c r="D910" s="4" t="str">
        <f ca="1">IF($H910="data",".dat "&amp;Y910,
IF($H910="str",".str "&amp;_xlfn.TEXTJOIN(" ",FALSE,OFFSET(program!$B$2,0,A910+1,1,M910-1)),
IF(O910&lt;&gt;0,"LD"&amp;O910&amp;"  "&amp;CHOOSE(O910,Y910,Z910)&amp;", "&amp;AA910,
$L910&amp;" "&amp;_xlfn.TEXTJOIN(", ",TRUE,$Y910:$AA910)
)))</f>
        <v>.dat 31</v>
      </c>
      <c r="E910" s="19" t="b">
        <f t="shared" ca="1" si="297"/>
        <v>1</v>
      </c>
      <c r="F910" s="5" t="str">
        <f t="shared" ca="1" si="298"/>
        <v>obj_spool_of_cat6</v>
      </c>
      <c r="G910" s="5">
        <f t="shared" ca="1" si="299"/>
        <v>4601</v>
      </c>
      <c r="H910" s="5" t="str">
        <f t="shared" si="300"/>
        <v>data</v>
      </c>
      <c r="I910" s="13" t="b">
        <f t="shared" si="301"/>
        <v>1</v>
      </c>
      <c r="J910" s="6">
        <f ca="1">OFFSET(program!$B$2,0,disasm!A910)</f>
        <v>31</v>
      </c>
      <c r="K910" s="7">
        <f t="shared" ca="1" si="302"/>
        <v>31</v>
      </c>
      <c r="L910" s="7" t="e">
        <f t="shared" ca="1" si="303"/>
        <v>#VALUE!</v>
      </c>
      <c r="M910" s="7">
        <f t="shared" si="304"/>
        <v>1</v>
      </c>
      <c r="N910" s="7">
        <f t="shared" si="305"/>
        <v>1</v>
      </c>
      <c r="O910" s="7">
        <f t="shared" si="306"/>
        <v>0</v>
      </c>
      <c r="P910" s="8">
        <f t="shared" si="307"/>
        <v>1</v>
      </c>
      <c r="Q910" s="8" t="str">
        <f t="shared" si="308"/>
        <v/>
      </c>
      <c r="R910" s="8" t="str">
        <f t="shared" si="309"/>
        <v/>
      </c>
      <c r="S910" s="8" t="str">
        <f t="shared" ca="1" si="310"/>
        <v>num</v>
      </c>
      <c r="T910" s="8" t="str">
        <f t="shared" si="311"/>
        <v/>
      </c>
      <c r="U910" s="8" t="str">
        <f t="shared" si="312"/>
        <v/>
      </c>
      <c r="V910" s="7">
        <f ca="1">IF(P910="","",OFFSET(program!$B$2,0,disasm!$A910+COLUMN()-COLUMN($V910)+IF($I910,0,1)))</f>
        <v>31</v>
      </c>
      <c r="W910" s="7" t="str">
        <f ca="1">IF(Q910="","",OFFSET(program!$B$2,0,disasm!$A910+COLUMN()-COLUMN($V910)+IF($I910,0,1)))</f>
        <v/>
      </c>
      <c r="X910" s="7" t="str">
        <f ca="1">IF(R910="","",OFFSET(program!$B$2,0,disasm!$A910+COLUMN()-COLUMN($V910)+IF($I910,0,1)))</f>
        <v/>
      </c>
      <c r="Y910" s="3" t="str">
        <f t="shared" ca="1" si="313"/>
        <v>31</v>
      </c>
      <c r="Z910" s="3" t="str">
        <f t="shared" si="314"/>
        <v/>
      </c>
      <c r="AA910" s="3" t="str">
        <f t="shared" si="315"/>
        <v/>
      </c>
      <c r="AB910" s="3" t="str">
        <f ca="1">" "
&amp;AF910
&amp;IF(AND(OR(K910=5,K910=6),MOD(INT(J910/1000),10)=1)," A2","")
&amp;IF(AND(NOT(I910),J910=109,OFFSET(program!$B$2,0,disasm!$A910+1)&gt;0,NOT(ISNUMBER(FIND(" A1 "," "&amp;AF910&amp;" "))))," AUTOLABEL","")
&amp;" "</f>
        <v xml:space="preserve">  </v>
      </c>
      <c r="AC910" s="17" t="s">
        <v>254</v>
      </c>
      <c r="AF910" s="12"/>
    </row>
    <row r="911" spans="1:32" x14ac:dyDescent="0.2">
      <c r="A911" s="1">
        <f t="shared" ca="1" si="295"/>
        <v>4604</v>
      </c>
      <c r="B911" s="2" t="str">
        <f t="shared" ca="1" si="296"/>
        <v>obj_spool_of_cat6.func</v>
      </c>
      <c r="C911" s="3" t="str">
        <f ca="1">_xlfn.TEXTJOIN(" ",FALSE,OFFSET(program!$B$2,0,A911,1,M911))</f>
        <v>0</v>
      </c>
      <c r="D911" s="4" t="str">
        <f ca="1">IF($H911="data",".dat "&amp;Y911,
IF($H911="str",".str "&amp;_xlfn.TEXTJOIN(" ",FALSE,OFFSET(program!$B$2,0,A911+1,1,M911-1)),
IF(O911&lt;&gt;0,"LD"&amp;O911&amp;"  "&amp;CHOOSE(O911,Y911,Z911)&amp;", "&amp;AA911,
$L911&amp;" "&amp;_xlfn.TEXTJOIN(", ",TRUE,$Y911:$AA911)
)))</f>
        <v>.dat start</v>
      </c>
      <c r="E911" s="19" t="b">
        <f t="shared" ca="1" si="297"/>
        <v>1</v>
      </c>
      <c r="F911" s="5" t="str">
        <f t="shared" ca="1" si="298"/>
        <v>obj_spool_of_cat6</v>
      </c>
      <c r="G911" s="5">
        <f t="shared" ca="1" si="299"/>
        <v>4601</v>
      </c>
      <c r="H911" s="5" t="str">
        <f t="shared" si="300"/>
        <v>data</v>
      </c>
      <c r="I911" s="13" t="b">
        <f t="shared" si="301"/>
        <v>1</v>
      </c>
      <c r="J911" s="6">
        <f ca="1">OFFSET(program!$B$2,0,disasm!A911)</f>
        <v>0</v>
      </c>
      <c r="K911" s="7">
        <f t="shared" ca="1" si="302"/>
        <v>0</v>
      </c>
      <c r="L911" s="7" t="e">
        <f t="shared" ca="1" si="303"/>
        <v>#VALUE!</v>
      </c>
      <c r="M911" s="7">
        <f t="shared" si="304"/>
        <v>1</v>
      </c>
      <c r="N911" s="7">
        <f t="shared" si="305"/>
        <v>1</v>
      </c>
      <c r="O911" s="7">
        <f t="shared" si="306"/>
        <v>0</v>
      </c>
      <c r="P911" s="8">
        <f t="shared" si="307"/>
        <v>1</v>
      </c>
      <c r="Q911" s="8" t="str">
        <f t="shared" si="308"/>
        <v/>
      </c>
      <c r="R911" s="8" t="str">
        <f t="shared" si="309"/>
        <v/>
      </c>
      <c r="S911" s="8" t="str">
        <f t="shared" ca="1" si="310"/>
        <v>addr</v>
      </c>
      <c r="T911" s="8" t="str">
        <f t="shared" si="311"/>
        <v/>
      </c>
      <c r="U911" s="8" t="str">
        <f t="shared" si="312"/>
        <v/>
      </c>
      <c r="V911" s="7">
        <f ca="1">IF(P911="","",OFFSET(program!$B$2,0,disasm!$A911+COLUMN()-COLUMN($V911)+IF($I911,0,1)))</f>
        <v>0</v>
      </c>
      <c r="W911" s="7" t="str">
        <f ca="1">IF(Q911="","",OFFSET(program!$B$2,0,disasm!$A911+COLUMN()-COLUMN($V911)+IF($I911,0,1)))</f>
        <v/>
      </c>
      <c r="X911" s="7" t="str">
        <f ca="1">IF(R911="","",OFFSET(program!$B$2,0,disasm!$A911+COLUMN()-COLUMN($V911)+IF($I911,0,1)))</f>
        <v/>
      </c>
      <c r="Y911" s="3" t="str">
        <f t="shared" ca="1" si="313"/>
        <v>start</v>
      </c>
      <c r="Z911" s="3" t="str">
        <f t="shared" si="314"/>
        <v/>
      </c>
      <c r="AA911" s="3" t="str">
        <f t="shared" si="315"/>
        <v/>
      </c>
      <c r="AB911" s="3" t="str">
        <f ca="1">" "
&amp;AF911
&amp;IF(AND(OR(K911=5,K911=6),MOD(INT(J911/1000),10)=1)," A2","")
&amp;IF(AND(NOT(I911),J911=109,OFFSET(program!$B$2,0,disasm!$A911+1)&gt;0,NOT(ISNUMBER(FIND(" A1 "," "&amp;AF911&amp;" "))))," AUTOLABEL","")
&amp;" "</f>
        <v xml:space="preserve"> DATA A1 </v>
      </c>
      <c r="AC911" s="17" t="s">
        <v>242</v>
      </c>
      <c r="AF911" s="12" t="s">
        <v>32</v>
      </c>
    </row>
    <row r="912" spans="1:32" x14ac:dyDescent="0.2">
      <c r="A912" s="1">
        <f t="shared" ca="1" si="295"/>
        <v>4605</v>
      </c>
      <c r="B912" s="2" t="str">
        <f t="shared" si="296"/>
        <v>obj_space_law_space_brochure.room</v>
      </c>
      <c r="C912" s="3" t="str">
        <f ca="1">_xlfn.TEXTJOIN(" ",FALSE,OFFSET(program!$B$2,0,A912,1,M912))</f>
        <v>4163</v>
      </c>
      <c r="D912" s="4" t="str">
        <f ca="1">IF($H912="data",".dat "&amp;Y912,
IF($H912="str",".str "&amp;_xlfn.TEXTJOIN(" ",FALSE,OFFSET(program!$B$2,0,A912+1,1,M912-1)),
IF(O912&lt;&gt;0,"LD"&amp;O912&amp;"  "&amp;CHOOSE(O912,Y912,Z912)&amp;", "&amp;AA912,
$L912&amp;" "&amp;_xlfn.TEXTJOIN(", ",TRUE,$Y912:$AA912)
)))</f>
        <v>.dat room15.pname</v>
      </c>
      <c r="E912" s="19" t="b">
        <f t="shared" ca="1" si="297"/>
        <v>0</v>
      </c>
      <c r="F912" s="5" t="str">
        <f t="shared" si="298"/>
        <v>obj_space_law_space_brochure</v>
      </c>
      <c r="G912" s="5">
        <f t="shared" ca="1" si="299"/>
        <v>4605</v>
      </c>
      <c r="H912" s="5" t="str">
        <f t="shared" si="300"/>
        <v>data</v>
      </c>
      <c r="I912" s="13" t="b">
        <f t="shared" si="301"/>
        <v>1</v>
      </c>
      <c r="J912" s="6">
        <f ca="1">OFFSET(program!$B$2,0,disasm!A912)</f>
        <v>4163</v>
      </c>
      <c r="K912" s="7">
        <f t="shared" ca="1" si="302"/>
        <v>63</v>
      </c>
      <c r="L912" s="7" t="e">
        <f t="shared" ca="1" si="303"/>
        <v>#VALUE!</v>
      </c>
      <c r="M912" s="7">
        <f t="shared" si="304"/>
        <v>1</v>
      </c>
      <c r="N912" s="7">
        <f t="shared" si="305"/>
        <v>1</v>
      </c>
      <c r="O912" s="7">
        <f t="shared" si="306"/>
        <v>0</v>
      </c>
      <c r="P912" s="8">
        <f t="shared" si="307"/>
        <v>1</v>
      </c>
      <c r="Q912" s="8" t="str">
        <f t="shared" si="308"/>
        <v/>
      </c>
      <c r="R912" s="8" t="str">
        <f t="shared" si="309"/>
        <v/>
      </c>
      <c r="S912" s="8" t="str">
        <f t="shared" ca="1" si="310"/>
        <v>addr</v>
      </c>
      <c r="T912" s="8" t="str">
        <f t="shared" si="311"/>
        <v/>
      </c>
      <c r="U912" s="8" t="str">
        <f t="shared" si="312"/>
        <v/>
      </c>
      <c r="V912" s="7">
        <f ca="1">IF(P912="","",OFFSET(program!$B$2,0,disasm!$A912+COLUMN()-COLUMN($V912)+IF($I912,0,1)))</f>
        <v>4163</v>
      </c>
      <c r="W912" s="7" t="str">
        <f ca="1">IF(Q912="","",OFFSET(program!$B$2,0,disasm!$A912+COLUMN()-COLUMN($V912)+IF($I912,0,1)))</f>
        <v/>
      </c>
      <c r="X912" s="7" t="str">
        <f ca="1">IF(R912="","",OFFSET(program!$B$2,0,disasm!$A912+COLUMN()-COLUMN($V912)+IF($I912,0,1)))</f>
        <v/>
      </c>
      <c r="Y912" s="3" t="str">
        <f t="shared" ca="1" si="313"/>
        <v>room15.pname</v>
      </c>
      <c r="Z912" s="3" t="str">
        <f t="shared" si="314"/>
        <v/>
      </c>
      <c r="AA912" s="3" t="str">
        <f t="shared" si="315"/>
        <v/>
      </c>
      <c r="AB912" s="3" t="str">
        <f ca="1">" "
&amp;AF912
&amp;IF(AND(OR(K912=5,K912=6),MOD(INT(J912/1000),10)=1)," A2","")
&amp;IF(AND(NOT(I912),J912=109,OFFSET(program!$B$2,0,disasm!$A912+1)&gt;0,NOT(ISNUMBER(FIND(" A1 "," "&amp;AF912&amp;" "))))," AUTOLABEL","")
&amp;" "</f>
        <v xml:space="preserve"> DATA A1 </v>
      </c>
      <c r="AC912" s="17" t="s">
        <v>116</v>
      </c>
      <c r="AE912" s="12" t="s">
        <v>114</v>
      </c>
      <c r="AF912" s="12" t="s">
        <v>32</v>
      </c>
    </row>
    <row r="913" spans="1:38" x14ac:dyDescent="0.2">
      <c r="A913" s="1">
        <f t="shared" ca="1" si="295"/>
        <v>4606</v>
      </c>
      <c r="B913" s="2" t="str">
        <f t="shared" ca="1" si="296"/>
        <v>obj_space_law_space_brochure.pname</v>
      </c>
      <c r="C913" s="3" t="str">
        <f ca="1">_xlfn.TEXTJOIN(" ",FALSE,OFFSET(program!$B$2,0,A913,1,M913))</f>
        <v>4667</v>
      </c>
      <c r="D913" s="4" t="str">
        <f ca="1">IF($H913="data",".dat "&amp;Y913,
IF($H913="str",".str "&amp;_xlfn.TEXTJOIN(" ",FALSE,OFFSET(program!$B$2,0,A913+1,1,M913-1)),
IF(O913&lt;&gt;0,"LD"&amp;O913&amp;"  "&amp;CHOOSE(O913,Y913,Z913)&amp;", "&amp;AA913,
$L913&amp;" "&amp;_xlfn.TEXTJOIN(", ",TRUE,$Y913:$AA913)
)))</f>
        <v>.dat str.space_law_space_brochure</v>
      </c>
      <c r="E913" s="19" t="b">
        <f t="shared" ca="1" si="297"/>
        <v>0</v>
      </c>
      <c r="F913" s="5" t="str">
        <f t="shared" ca="1" si="298"/>
        <v>obj_space_law_space_brochure</v>
      </c>
      <c r="G913" s="5">
        <f t="shared" ca="1" si="299"/>
        <v>4605</v>
      </c>
      <c r="H913" s="5" t="str">
        <f t="shared" si="300"/>
        <v>data</v>
      </c>
      <c r="I913" s="13" t="b">
        <f t="shared" si="301"/>
        <v>1</v>
      </c>
      <c r="J913" s="6">
        <f ca="1">OFFSET(program!$B$2,0,disasm!A913)</f>
        <v>4667</v>
      </c>
      <c r="K913" s="7">
        <f t="shared" ca="1" si="302"/>
        <v>67</v>
      </c>
      <c r="L913" s="7" t="e">
        <f t="shared" ca="1" si="303"/>
        <v>#VALUE!</v>
      </c>
      <c r="M913" s="7">
        <f t="shared" si="304"/>
        <v>1</v>
      </c>
      <c r="N913" s="7">
        <f t="shared" si="305"/>
        <v>1</v>
      </c>
      <c r="O913" s="7">
        <f t="shared" si="306"/>
        <v>0</v>
      </c>
      <c r="P913" s="8">
        <f t="shared" si="307"/>
        <v>1</v>
      </c>
      <c r="Q913" s="8" t="str">
        <f t="shared" si="308"/>
        <v/>
      </c>
      <c r="R913" s="8" t="str">
        <f t="shared" si="309"/>
        <v/>
      </c>
      <c r="S913" s="8" t="str">
        <f t="shared" ca="1" si="310"/>
        <v>addr</v>
      </c>
      <c r="T913" s="8" t="str">
        <f t="shared" si="311"/>
        <v/>
      </c>
      <c r="U913" s="8" t="str">
        <f t="shared" si="312"/>
        <v/>
      </c>
      <c r="V913" s="7">
        <f ca="1">IF(P913="","",OFFSET(program!$B$2,0,disasm!$A913+COLUMN()-COLUMN($V913)+IF($I913,0,1)))</f>
        <v>4667</v>
      </c>
      <c r="W913" s="7" t="str">
        <f ca="1">IF(Q913="","",OFFSET(program!$B$2,0,disasm!$A913+COLUMN()-COLUMN($V913)+IF($I913,0,1)))</f>
        <v/>
      </c>
      <c r="X913" s="7" t="str">
        <f ca="1">IF(R913="","",OFFSET(program!$B$2,0,disasm!$A913+COLUMN()-COLUMN($V913)+IF($I913,0,1)))</f>
        <v/>
      </c>
      <c r="Y913" s="3" t="str">
        <f t="shared" ca="1" si="313"/>
        <v>str.space_law_space_brochure</v>
      </c>
      <c r="Z913" s="3" t="str">
        <f t="shared" si="314"/>
        <v/>
      </c>
      <c r="AA913" s="3" t="str">
        <f t="shared" si="315"/>
        <v/>
      </c>
      <c r="AB913" s="3" t="str">
        <f ca="1">" "
&amp;AF913
&amp;IF(AND(OR(K913=5,K913=6),MOD(INT(J913/1000),10)=1)," A2","")
&amp;IF(AND(NOT(I913),J913=109,OFFSET(program!$B$2,0,disasm!$A913+1)&gt;0,NOT(ISNUMBER(FIND(" A1 "," "&amp;AF913&amp;" "))))," AUTOLABEL","")
&amp;" "</f>
        <v xml:space="preserve"> DATA A1 </v>
      </c>
      <c r="AC913" s="17" t="s">
        <v>59</v>
      </c>
      <c r="AF913" s="12" t="s">
        <v>32</v>
      </c>
    </row>
    <row r="914" spans="1:38" x14ac:dyDescent="0.2">
      <c r="A914" s="1">
        <f t="shared" ca="1" si="295"/>
        <v>4607</v>
      </c>
      <c r="B914" s="2" t="str">
        <f t="shared" ca="1" si="296"/>
        <v>obj_space_law_space_brochure.weight</v>
      </c>
      <c r="C914" s="3" t="str">
        <f ca="1">_xlfn.TEXTJOIN(" ",FALSE,OFFSET(program!$B$2,0,A914,1,M914))</f>
        <v>30</v>
      </c>
      <c r="D914" s="4" t="str">
        <f ca="1">IF($H914="data",".dat "&amp;Y914,
IF($H914="str",".str "&amp;_xlfn.TEXTJOIN(" ",FALSE,OFFSET(program!$B$2,0,A914+1,1,M914-1)),
IF(O914&lt;&gt;0,"LD"&amp;O914&amp;"  "&amp;CHOOSE(O914,Y914,Z914)&amp;", "&amp;AA914,
$L914&amp;" "&amp;_xlfn.TEXTJOIN(", ",TRUE,$Y914:$AA914)
)))</f>
        <v>.dat start+28.a2</v>
      </c>
      <c r="E914" s="19" t="b">
        <f t="shared" ca="1" si="297"/>
        <v>0</v>
      </c>
      <c r="F914" s="5" t="str">
        <f t="shared" ca="1" si="298"/>
        <v>obj_space_law_space_brochure</v>
      </c>
      <c r="G914" s="5">
        <f t="shared" ca="1" si="299"/>
        <v>4605</v>
      </c>
      <c r="H914" s="5" t="str">
        <f t="shared" si="300"/>
        <v>data</v>
      </c>
      <c r="I914" s="13" t="b">
        <f t="shared" si="301"/>
        <v>1</v>
      </c>
      <c r="J914" s="6">
        <f ca="1">OFFSET(program!$B$2,0,disasm!A914)</f>
        <v>30</v>
      </c>
      <c r="K914" s="7">
        <f t="shared" ca="1" si="302"/>
        <v>30</v>
      </c>
      <c r="L914" s="7" t="e">
        <f t="shared" ca="1" si="303"/>
        <v>#VALUE!</v>
      </c>
      <c r="M914" s="7">
        <f t="shared" si="304"/>
        <v>1</v>
      </c>
      <c r="N914" s="7">
        <f t="shared" si="305"/>
        <v>1</v>
      </c>
      <c r="O914" s="7">
        <f t="shared" si="306"/>
        <v>0</v>
      </c>
      <c r="P914" s="8">
        <f t="shared" si="307"/>
        <v>1</v>
      </c>
      <c r="Q914" s="8" t="str">
        <f t="shared" si="308"/>
        <v/>
      </c>
      <c r="R914" s="8" t="str">
        <f t="shared" si="309"/>
        <v/>
      </c>
      <c r="S914" s="8" t="str">
        <f t="shared" ca="1" si="310"/>
        <v>addr</v>
      </c>
      <c r="T914" s="8" t="str">
        <f t="shared" si="311"/>
        <v/>
      </c>
      <c r="U914" s="8" t="str">
        <f t="shared" si="312"/>
        <v/>
      </c>
      <c r="V914" s="7">
        <f ca="1">IF(P914="","",OFFSET(program!$B$2,0,disasm!$A914+COLUMN()-COLUMN($V914)+IF($I914,0,1)))</f>
        <v>30</v>
      </c>
      <c r="W914" s="7" t="str">
        <f ca="1">IF(Q914="","",OFFSET(program!$B$2,0,disasm!$A914+COLUMN()-COLUMN($V914)+IF($I914,0,1)))</f>
        <v/>
      </c>
      <c r="X914" s="7" t="str">
        <f ca="1">IF(R914="","",OFFSET(program!$B$2,0,disasm!$A914+COLUMN()-COLUMN($V914)+IF($I914,0,1)))</f>
        <v/>
      </c>
      <c r="Y914" s="3" t="str">
        <f t="shared" ca="1" si="313"/>
        <v>start+28.a2</v>
      </c>
      <c r="Z914" s="3" t="str">
        <f t="shared" si="314"/>
        <v/>
      </c>
      <c r="AA914" s="3" t="str">
        <f t="shared" si="315"/>
        <v/>
      </c>
      <c r="AB914" s="3" t="str">
        <f ca="1">" "
&amp;AF914
&amp;IF(AND(OR(K914=5,K914=6),MOD(INT(J914/1000),10)=1)," A2","")
&amp;IF(AND(NOT(I914),J914=109,OFFSET(program!$B$2,0,disasm!$A914+1)&gt;0,NOT(ISNUMBER(FIND(" A1 "," "&amp;AF914&amp;" "))))," AUTOLABEL","")
&amp;" "</f>
        <v xml:space="preserve"> DATA A1 </v>
      </c>
      <c r="AC914" s="17" t="s">
        <v>254</v>
      </c>
      <c r="AE914" s="12"/>
      <c r="AF914" s="12" t="s">
        <v>32</v>
      </c>
    </row>
    <row r="915" spans="1:38" x14ac:dyDescent="0.2">
      <c r="A915" s="1">
        <f t="shared" ca="1" si="295"/>
        <v>4608</v>
      </c>
      <c r="B915" s="2" t="str">
        <f t="shared" ca="1" si="296"/>
        <v>obj_space_law_space_brochure.func</v>
      </c>
      <c r="C915" s="3" t="str">
        <f ca="1">_xlfn.TEXTJOIN(" ",FALSE,OFFSET(program!$B$2,0,A915,1,M915))</f>
        <v>0</v>
      </c>
      <c r="D915" s="4" t="str">
        <f ca="1">IF($H915="data",".dat "&amp;Y915,
IF($H915="str",".str "&amp;_xlfn.TEXTJOIN(" ",FALSE,OFFSET(program!$B$2,0,A915+1,1,M915-1)),
IF(O915&lt;&gt;0,"LD"&amp;O915&amp;"  "&amp;CHOOSE(O915,Y915,Z915)&amp;", "&amp;AA915,
$L915&amp;" "&amp;_xlfn.TEXTJOIN(", ",TRUE,$Y915:$AA915)
)))</f>
        <v>.dat start</v>
      </c>
      <c r="E915" s="19" t="b">
        <f t="shared" ca="1" si="297"/>
        <v>0</v>
      </c>
      <c r="F915" s="5" t="str">
        <f t="shared" ca="1" si="298"/>
        <v>obj_space_law_space_brochure</v>
      </c>
      <c r="G915" s="5">
        <f t="shared" ca="1" si="299"/>
        <v>4605</v>
      </c>
      <c r="H915" s="5" t="str">
        <f t="shared" si="300"/>
        <v>data</v>
      </c>
      <c r="I915" s="13" t="b">
        <f t="shared" si="301"/>
        <v>1</v>
      </c>
      <c r="J915" s="6">
        <f ca="1">OFFSET(program!$B$2,0,disasm!A915)</f>
        <v>0</v>
      </c>
      <c r="K915" s="7">
        <f t="shared" ca="1" si="302"/>
        <v>0</v>
      </c>
      <c r="L915" s="7" t="e">
        <f t="shared" ca="1" si="303"/>
        <v>#VALUE!</v>
      </c>
      <c r="M915" s="7">
        <f t="shared" si="304"/>
        <v>1</v>
      </c>
      <c r="N915" s="7">
        <f t="shared" si="305"/>
        <v>1</v>
      </c>
      <c r="O915" s="7">
        <f t="shared" si="306"/>
        <v>0</v>
      </c>
      <c r="P915" s="8">
        <f t="shared" si="307"/>
        <v>1</v>
      </c>
      <c r="Q915" s="8" t="str">
        <f t="shared" si="308"/>
        <v/>
      </c>
      <c r="R915" s="8" t="str">
        <f t="shared" si="309"/>
        <v/>
      </c>
      <c r="S915" s="8" t="str">
        <f t="shared" ca="1" si="310"/>
        <v>addr</v>
      </c>
      <c r="T915" s="8" t="str">
        <f t="shared" si="311"/>
        <v/>
      </c>
      <c r="U915" s="8" t="str">
        <f t="shared" si="312"/>
        <v/>
      </c>
      <c r="V915" s="7">
        <f ca="1">IF(P915="","",OFFSET(program!$B$2,0,disasm!$A915+COLUMN()-COLUMN($V915)+IF($I915,0,1)))</f>
        <v>0</v>
      </c>
      <c r="W915" s="7" t="str">
        <f ca="1">IF(Q915="","",OFFSET(program!$B$2,0,disasm!$A915+COLUMN()-COLUMN($V915)+IF($I915,0,1)))</f>
        <v/>
      </c>
      <c r="X915" s="7" t="str">
        <f ca="1">IF(R915="","",OFFSET(program!$B$2,0,disasm!$A915+COLUMN()-COLUMN($V915)+IF($I915,0,1)))</f>
        <v/>
      </c>
      <c r="Y915" s="3" t="str">
        <f t="shared" ca="1" si="313"/>
        <v>start</v>
      </c>
      <c r="Z915" s="3" t="str">
        <f t="shared" si="314"/>
        <v/>
      </c>
      <c r="AA915" s="3" t="str">
        <f t="shared" si="315"/>
        <v/>
      </c>
      <c r="AB915" s="3" t="str">
        <f ca="1">" "
&amp;AF915
&amp;IF(AND(OR(K915=5,K915=6),MOD(INT(J915/1000),10)=1)," A2","")
&amp;IF(AND(NOT(I915),J915=109,OFFSET(program!$B$2,0,disasm!$A915+1)&gt;0,NOT(ISNUMBER(FIND(" A1 "," "&amp;AF915&amp;" "))))," AUTOLABEL","")
&amp;" "</f>
        <v xml:space="preserve"> DATA A1 </v>
      </c>
      <c r="AC915" s="17" t="s">
        <v>242</v>
      </c>
      <c r="AD915" s="17"/>
      <c r="AF915" s="12" t="s">
        <v>32</v>
      </c>
    </row>
    <row r="916" spans="1:38" x14ac:dyDescent="0.2">
      <c r="A916" s="1">
        <f t="shared" ca="1" si="295"/>
        <v>4609</v>
      </c>
      <c r="B916" s="2" t="str">
        <f t="shared" si="296"/>
        <v>obj_asterisk.room</v>
      </c>
      <c r="C916" s="3" t="str">
        <f ca="1">_xlfn.TEXTJOIN(" ",FALSE,OFFSET(program!$B$2,0,A916,1,M916))</f>
        <v>3423</v>
      </c>
      <c r="D916" s="4" t="str">
        <f ca="1">IF($H916="data",".dat "&amp;Y916,
IF($H916="str",".str "&amp;_xlfn.TEXTJOIN(" ",FALSE,OFFSET(program!$B$2,0,A916+1,1,M916-1)),
IF(O916&lt;&gt;0,"LD"&amp;O916&amp;"  "&amp;CHOOSE(O916,Y916,Z916)&amp;", "&amp;AA916,
$L916&amp;" "&amp;_xlfn.TEXTJOIN(", ",TRUE,$Y916:$AA916)
)))</f>
        <v>.dat room5.pname</v>
      </c>
      <c r="E916" s="19" t="b">
        <f t="shared" ca="1" si="297"/>
        <v>1</v>
      </c>
      <c r="F916" s="5" t="str">
        <f t="shared" si="298"/>
        <v>obj_asterisk</v>
      </c>
      <c r="G916" s="5">
        <f t="shared" ca="1" si="299"/>
        <v>4609</v>
      </c>
      <c r="H916" s="5" t="str">
        <f t="shared" si="300"/>
        <v>data</v>
      </c>
      <c r="I916" s="13" t="b">
        <f t="shared" si="301"/>
        <v>1</v>
      </c>
      <c r="J916" s="6">
        <f ca="1">OFFSET(program!$B$2,0,disasm!A916)</f>
        <v>3423</v>
      </c>
      <c r="K916" s="7">
        <f t="shared" ca="1" si="302"/>
        <v>23</v>
      </c>
      <c r="L916" s="7" t="e">
        <f t="shared" ca="1" si="303"/>
        <v>#VALUE!</v>
      </c>
      <c r="M916" s="7">
        <f t="shared" si="304"/>
        <v>1</v>
      </c>
      <c r="N916" s="7">
        <f t="shared" si="305"/>
        <v>1</v>
      </c>
      <c r="O916" s="7">
        <f t="shared" si="306"/>
        <v>0</v>
      </c>
      <c r="P916" s="8">
        <f t="shared" si="307"/>
        <v>1</v>
      </c>
      <c r="Q916" s="8" t="str">
        <f t="shared" si="308"/>
        <v/>
      </c>
      <c r="R916" s="8" t="str">
        <f t="shared" si="309"/>
        <v/>
      </c>
      <c r="S916" s="8" t="str">
        <f t="shared" ca="1" si="310"/>
        <v>addr</v>
      </c>
      <c r="T916" s="8" t="str">
        <f t="shared" si="311"/>
        <v/>
      </c>
      <c r="U916" s="8" t="str">
        <f t="shared" si="312"/>
        <v/>
      </c>
      <c r="V916" s="7">
        <f ca="1">IF(P916="","",OFFSET(program!$B$2,0,disasm!$A916+COLUMN()-COLUMN($V916)+IF($I916,0,1)))</f>
        <v>3423</v>
      </c>
      <c r="W916" s="7" t="str">
        <f ca="1">IF(Q916="","",OFFSET(program!$B$2,0,disasm!$A916+COLUMN()-COLUMN($V916)+IF($I916,0,1)))</f>
        <v/>
      </c>
      <c r="X916" s="7" t="str">
        <f ca="1">IF(R916="","",OFFSET(program!$B$2,0,disasm!$A916+COLUMN()-COLUMN($V916)+IF($I916,0,1)))</f>
        <v/>
      </c>
      <c r="Y916" s="3" t="str">
        <f t="shared" ca="1" si="313"/>
        <v>room5.pname</v>
      </c>
      <c r="Z916" s="3" t="str">
        <f t="shared" si="314"/>
        <v/>
      </c>
      <c r="AA916" s="3" t="str">
        <f t="shared" si="315"/>
        <v/>
      </c>
      <c r="AB916" s="3" t="str">
        <f ca="1">" "
&amp;AF916
&amp;IF(AND(OR(K916=5,K916=6),MOD(INT(J916/1000),10)=1)," A2","")
&amp;IF(AND(NOT(I916),J916=109,OFFSET(program!$B$2,0,disasm!$A916+1)&gt;0,NOT(ISNUMBER(FIND(" A1 "," "&amp;AF916&amp;" "))))," AUTOLABEL","")
&amp;" "</f>
        <v xml:space="preserve"> DATA A1 </v>
      </c>
      <c r="AC916" s="17" t="s">
        <v>116</v>
      </c>
      <c r="AD916" s="17"/>
      <c r="AE916" s="12" t="s">
        <v>103</v>
      </c>
      <c r="AF916" s="12" t="s">
        <v>32</v>
      </c>
    </row>
    <row r="917" spans="1:38" x14ac:dyDescent="0.2">
      <c r="A917" s="1">
        <f t="shared" ca="1" si="295"/>
        <v>4610</v>
      </c>
      <c r="B917" s="2" t="str">
        <f t="shared" ca="1" si="296"/>
        <v>obj_asterisk.pname</v>
      </c>
      <c r="C917" s="3" t="str">
        <f ca="1">_xlfn.TEXTJOIN(" ",FALSE,OFFSET(program!$B$2,0,A917,1,M917))</f>
        <v>4692</v>
      </c>
      <c r="D917" s="4" t="str">
        <f ca="1">IF($H917="data",".dat "&amp;Y917,
IF($H917="str",".str "&amp;_xlfn.TEXTJOIN(" ",FALSE,OFFSET(program!$B$2,0,A917+1,1,M917-1)),
IF(O917&lt;&gt;0,"LD"&amp;O917&amp;"  "&amp;CHOOSE(O917,Y917,Z917)&amp;", "&amp;AA917,
$L917&amp;" "&amp;_xlfn.TEXTJOIN(", ",TRUE,$Y917:$AA917)
)))</f>
        <v>.dat str.asterisk</v>
      </c>
      <c r="E917" s="19" t="b">
        <f t="shared" ca="1" si="297"/>
        <v>1</v>
      </c>
      <c r="F917" s="5" t="str">
        <f t="shared" ca="1" si="298"/>
        <v>obj_asterisk</v>
      </c>
      <c r="G917" s="5">
        <f t="shared" ca="1" si="299"/>
        <v>4609</v>
      </c>
      <c r="H917" s="5" t="str">
        <f t="shared" si="300"/>
        <v>data</v>
      </c>
      <c r="I917" s="13" t="b">
        <f t="shared" si="301"/>
        <v>1</v>
      </c>
      <c r="J917" s="6">
        <f ca="1">OFFSET(program!$B$2,0,disasm!A917)</f>
        <v>4692</v>
      </c>
      <c r="K917" s="7">
        <f t="shared" ca="1" si="302"/>
        <v>92</v>
      </c>
      <c r="L917" s="7" t="e">
        <f t="shared" ca="1" si="303"/>
        <v>#VALUE!</v>
      </c>
      <c r="M917" s="7">
        <f t="shared" si="304"/>
        <v>1</v>
      </c>
      <c r="N917" s="7">
        <f t="shared" si="305"/>
        <v>1</v>
      </c>
      <c r="O917" s="7">
        <f t="shared" si="306"/>
        <v>0</v>
      </c>
      <c r="P917" s="8">
        <f t="shared" si="307"/>
        <v>1</v>
      </c>
      <c r="Q917" s="8" t="str">
        <f t="shared" si="308"/>
        <v/>
      </c>
      <c r="R917" s="8" t="str">
        <f t="shared" si="309"/>
        <v/>
      </c>
      <c r="S917" s="8" t="str">
        <f t="shared" ca="1" si="310"/>
        <v>addr</v>
      </c>
      <c r="T917" s="8" t="str">
        <f t="shared" si="311"/>
        <v/>
      </c>
      <c r="U917" s="8" t="str">
        <f t="shared" si="312"/>
        <v/>
      </c>
      <c r="V917" s="7">
        <f ca="1">IF(P917="","",OFFSET(program!$B$2,0,disasm!$A917+COLUMN()-COLUMN($V917)+IF($I917,0,1)))</f>
        <v>4692</v>
      </c>
      <c r="W917" s="7" t="str">
        <f ca="1">IF(Q917="","",OFFSET(program!$B$2,0,disasm!$A917+COLUMN()-COLUMN($V917)+IF($I917,0,1)))</f>
        <v/>
      </c>
      <c r="X917" s="7" t="str">
        <f ca="1">IF(R917="","",OFFSET(program!$B$2,0,disasm!$A917+COLUMN()-COLUMN($V917)+IF($I917,0,1)))</f>
        <v/>
      </c>
      <c r="Y917" s="3" t="str">
        <f t="shared" ca="1" si="313"/>
        <v>str.asterisk</v>
      </c>
      <c r="Z917" s="3" t="str">
        <f t="shared" si="314"/>
        <v/>
      </c>
      <c r="AA917" s="3" t="str">
        <f t="shared" si="315"/>
        <v/>
      </c>
      <c r="AB917" s="3" t="str">
        <f ca="1">" "
&amp;AF917
&amp;IF(AND(OR(K917=5,K917=6),MOD(INT(J917/1000),10)=1)," A2","")
&amp;IF(AND(NOT(I917),J917=109,OFFSET(program!$B$2,0,disasm!$A917+1)&gt;0,NOT(ISNUMBER(FIND(" A1 "," "&amp;AF917&amp;" "))))," AUTOLABEL","")
&amp;" "</f>
        <v xml:space="preserve"> DATA A1 </v>
      </c>
      <c r="AC917" s="17" t="s">
        <v>59</v>
      </c>
      <c r="AF917" s="12" t="s">
        <v>32</v>
      </c>
    </row>
    <row r="918" spans="1:38" x14ac:dyDescent="0.2">
      <c r="A918" s="1">
        <f t="shared" ca="1" si="295"/>
        <v>4611</v>
      </c>
      <c r="B918" s="2" t="str">
        <f t="shared" ca="1" si="296"/>
        <v>obj_asterisk.weight</v>
      </c>
      <c r="C918" s="3" t="str">
        <f ca="1">_xlfn.TEXTJOIN(" ",FALSE,OFFSET(program!$B$2,0,A918,1,M918))</f>
        <v>30</v>
      </c>
      <c r="D918" s="4" t="str">
        <f ca="1">IF($H918="data",".dat "&amp;Y918,
IF($H918="str",".str "&amp;_xlfn.TEXTJOIN(" ",FALSE,OFFSET(program!$B$2,0,A918+1,1,M918-1)),
IF(O918&lt;&gt;0,"LD"&amp;O918&amp;"  "&amp;CHOOSE(O918,Y918,Z918)&amp;", "&amp;AA918,
$L918&amp;" "&amp;_xlfn.TEXTJOIN(", ",TRUE,$Y918:$AA918)
)))</f>
        <v>.dat 30</v>
      </c>
      <c r="E918" s="19" t="b">
        <f t="shared" ca="1" si="297"/>
        <v>1</v>
      </c>
      <c r="F918" s="5" t="str">
        <f t="shared" ca="1" si="298"/>
        <v>obj_asterisk</v>
      </c>
      <c r="G918" s="5">
        <f t="shared" ca="1" si="299"/>
        <v>4609</v>
      </c>
      <c r="H918" s="5" t="str">
        <f t="shared" si="300"/>
        <v>data</v>
      </c>
      <c r="I918" s="13" t="b">
        <f t="shared" si="301"/>
        <v>1</v>
      </c>
      <c r="J918" s="6">
        <f ca="1">OFFSET(program!$B$2,0,disasm!A918)</f>
        <v>30</v>
      </c>
      <c r="K918" s="7">
        <f t="shared" ca="1" si="302"/>
        <v>30</v>
      </c>
      <c r="L918" s="7" t="e">
        <f t="shared" ca="1" si="303"/>
        <v>#VALUE!</v>
      </c>
      <c r="M918" s="7">
        <f t="shared" si="304"/>
        <v>1</v>
      </c>
      <c r="N918" s="7">
        <f t="shared" si="305"/>
        <v>1</v>
      </c>
      <c r="O918" s="7">
        <f t="shared" si="306"/>
        <v>0</v>
      </c>
      <c r="P918" s="8">
        <f t="shared" si="307"/>
        <v>1</v>
      </c>
      <c r="Q918" s="8" t="str">
        <f t="shared" si="308"/>
        <v/>
      </c>
      <c r="R918" s="8" t="str">
        <f t="shared" si="309"/>
        <v/>
      </c>
      <c r="S918" s="8" t="str">
        <f t="shared" ca="1" si="310"/>
        <v>num</v>
      </c>
      <c r="T918" s="8" t="str">
        <f t="shared" si="311"/>
        <v/>
      </c>
      <c r="U918" s="8" t="str">
        <f t="shared" si="312"/>
        <v/>
      </c>
      <c r="V918" s="7">
        <f ca="1">IF(P918="","",OFFSET(program!$B$2,0,disasm!$A918+COLUMN()-COLUMN($V918)+IF($I918,0,1)))</f>
        <v>30</v>
      </c>
      <c r="W918" s="7" t="str">
        <f ca="1">IF(Q918="","",OFFSET(program!$B$2,0,disasm!$A918+COLUMN()-COLUMN($V918)+IF($I918,0,1)))</f>
        <v/>
      </c>
      <c r="X918" s="7" t="str">
        <f ca="1">IF(R918="","",OFFSET(program!$B$2,0,disasm!$A918+COLUMN()-COLUMN($V918)+IF($I918,0,1)))</f>
        <v/>
      </c>
      <c r="Y918" s="3" t="str">
        <f t="shared" ca="1" si="313"/>
        <v>30</v>
      </c>
      <c r="Z918" s="3" t="str">
        <f t="shared" si="314"/>
        <v/>
      </c>
      <c r="AA918" s="3" t="str">
        <f t="shared" si="315"/>
        <v/>
      </c>
      <c r="AB918" s="3" t="str">
        <f ca="1">" "
&amp;AF918
&amp;IF(AND(OR(K918=5,K918=6),MOD(INT(J918/1000),10)=1)," A2","")
&amp;IF(AND(NOT(I918),J918=109,OFFSET(program!$B$2,0,disasm!$A918+1)&gt;0,NOT(ISNUMBER(FIND(" A1 "," "&amp;AF918&amp;" "))))," AUTOLABEL","")
&amp;" "</f>
        <v xml:space="preserve">  </v>
      </c>
      <c r="AC918" s="17" t="s">
        <v>254</v>
      </c>
      <c r="AF918" s="12"/>
    </row>
    <row r="919" spans="1:38" x14ac:dyDescent="0.2">
      <c r="A919" s="1">
        <f t="shared" ca="1" si="295"/>
        <v>4612</v>
      </c>
      <c r="B919" s="2" t="str">
        <f t="shared" ca="1" si="296"/>
        <v>obj_asterisk.func</v>
      </c>
      <c r="C919" s="3" t="str">
        <f ca="1">_xlfn.TEXTJOIN(" ",FALSE,OFFSET(program!$B$2,0,A919,1,M919))</f>
        <v>0</v>
      </c>
      <c r="D919" s="4" t="str">
        <f ca="1">IF($H919="data",".dat "&amp;Y919,
IF($H919="str",".str "&amp;_xlfn.TEXTJOIN(" ",FALSE,OFFSET(program!$B$2,0,A919+1,1,M919-1)),
IF(O919&lt;&gt;0,"LD"&amp;O919&amp;"  "&amp;CHOOSE(O919,Y919,Z919)&amp;", "&amp;AA919,
$L919&amp;" "&amp;_xlfn.TEXTJOIN(", ",TRUE,$Y919:$AA919)
)))</f>
        <v>.dat start</v>
      </c>
      <c r="E919" s="19" t="b">
        <f t="shared" ca="1" si="297"/>
        <v>1</v>
      </c>
      <c r="F919" s="5" t="str">
        <f t="shared" ca="1" si="298"/>
        <v>obj_asterisk</v>
      </c>
      <c r="G919" s="5">
        <f t="shared" ca="1" si="299"/>
        <v>4609</v>
      </c>
      <c r="H919" s="5" t="str">
        <f t="shared" si="300"/>
        <v>data</v>
      </c>
      <c r="I919" s="13" t="b">
        <f t="shared" si="301"/>
        <v>1</v>
      </c>
      <c r="J919" s="6">
        <f ca="1">OFFSET(program!$B$2,0,disasm!A919)</f>
        <v>0</v>
      </c>
      <c r="K919" s="7">
        <f t="shared" ca="1" si="302"/>
        <v>0</v>
      </c>
      <c r="L919" s="7" t="e">
        <f t="shared" ca="1" si="303"/>
        <v>#VALUE!</v>
      </c>
      <c r="M919" s="7">
        <f t="shared" si="304"/>
        <v>1</v>
      </c>
      <c r="N919" s="7">
        <f t="shared" si="305"/>
        <v>1</v>
      </c>
      <c r="O919" s="7">
        <f t="shared" si="306"/>
        <v>0</v>
      </c>
      <c r="P919" s="8">
        <f t="shared" si="307"/>
        <v>1</v>
      </c>
      <c r="Q919" s="8" t="str">
        <f t="shared" si="308"/>
        <v/>
      </c>
      <c r="R919" s="8" t="str">
        <f t="shared" si="309"/>
        <v/>
      </c>
      <c r="S919" s="8" t="str">
        <f t="shared" ca="1" si="310"/>
        <v>addr</v>
      </c>
      <c r="T919" s="8" t="str">
        <f t="shared" si="311"/>
        <v/>
      </c>
      <c r="U919" s="8" t="str">
        <f t="shared" si="312"/>
        <v/>
      </c>
      <c r="V919" s="7">
        <f ca="1">IF(P919="","",OFFSET(program!$B$2,0,disasm!$A919+COLUMN()-COLUMN($V919)+IF($I919,0,1)))</f>
        <v>0</v>
      </c>
      <c r="W919" s="7" t="str">
        <f ca="1">IF(Q919="","",OFFSET(program!$B$2,0,disasm!$A919+COLUMN()-COLUMN($V919)+IF($I919,0,1)))</f>
        <v/>
      </c>
      <c r="X919" s="7" t="str">
        <f ca="1">IF(R919="","",OFFSET(program!$B$2,0,disasm!$A919+COLUMN()-COLUMN($V919)+IF($I919,0,1)))</f>
        <v/>
      </c>
      <c r="Y919" s="3" t="str">
        <f t="shared" ca="1" si="313"/>
        <v>start</v>
      </c>
      <c r="Z919" s="3" t="str">
        <f t="shared" si="314"/>
        <v/>
      </c>
      <c r="AA919" s="3" t="str">
        <f t="shared" si="315"/>
        <v/>
      </c>
      <c r="AB919" s="3" t="str">
        <f ca="1">" "
&amp;AF919
&amp;IF(AND(OR(K919=5,K919=6),MOD(INT(J919/1000),10)=1)," A2","")
&amp;IF(AND(NOT(I919),J919=109,OFFSET(program!$B$2,0,disasm!$A919+1)&gt;0,NOT(ISNUMBER(FIND(" A1 "," "&amp;AF919&amp;" "))))," AUTOLABEL","")
&amp;" "</f>
        <v xml:space="preserve"> DATA A1 </v>
      </c>
      <c r="AC919" s="17" t="s">
        <v>242</v>
      </c>
      <c r="AF919" s="12" t="s">
        <v>32</v>
      </c>
    </row>
    <row r="920" spans="1:38" x14ac:dyDescent="0.2">
      <c r="A920" s="1">
        <f t="shared" ca="1" si="295"/>
        <v>4613</v>
      </c>
      <c r="B920" s="2" t="str">
        <f t="shared" si="296"/>
        <v>obj_infinite_loop.room</v>
      </c>
      <c r="C920" s="3" t="str">
        <f ca="1">_xlfn.TEXTJOIN(" ",FALSE,OFFSET(program!$B$2,0,A920,1,M920))</f>
        <v>4067</v>
      </c>
      <c r="D920" s="4" t="str">
        <f ca="1">IF($H920="data",".dat "&amp;Y920,
IF($H920="str",".str "&amp;_xlfn.TEXTJOIN(" ",FALSE,OFFSET(program!$B$2,0,A920+1,1,M920-1)),
IF(O920&lt;&gt;0,"LD"&amp;O920&amp;"  "&amp;CHOOSE(O920,Y920,Z920)&amp;", "&amp;AA920,
$L920&amp;" "&amp;_xlfn.TEXTJOIN(", ",TRUE,$Y920:$AA920)
)))</f>
        <v>.dat room14.pname</v>
      </c>
      <c r="E920" s="19" t="b">
        <f t="shared" ca="1" si="297"/>
        <v>0</v>
      </c>
      <c r="F920" s="5" t="str">
        <f t="shared" si="298"/>
        <v>obj_infinite_loop</v>
      </c>
      <c r="G920" s="5">
        <f t="shared" ca="1" si="299"/>
        <v>4613</v>
      </c>
      <c r="H920" s="5" t="str">
        <f t="shared" si="300"/>
        <v>data</v>
      </c>
      <c r="I920" s="13" t="b">
        <f t="shared" si="301"/>
        <v>1</v>
      </c>
      <c r="J920" s="6">
        <f ca="1">OFFSET(program!$B$2,0,disasm!A920)</f>
        <v>4067</v>
      </c>
      <c r="K920" s="7">
        <f t="shared" ca="1" si="302"/>
        <v>67</v>
      </c>
      <c r="L920" s="7" t="e">
        <f t="shared" ca="1" si="303"/>
        <v>#VALUE!</v>
      </c>
      <c r="M920" s="7">
        <f t="shared" si="304"/>
        <v>1</v>
      </c>
      <c r="N920" s="7">
        <f t="shared" si="305"/>
        <v>1</v>
      </c>
      <c r="O920" s="7">
        <f t="shared" si="306"/>
        <v>0</v>
      </c>
      <c r="P920" s="8">
        <f t="shared" si="307"/>
        <v>1</v>
      </c>
      <c r="Q920" s="8" t="str">
        <f t="shared" si="308"/>
        <v/>
      </c>
      <c r="R920" s="8" t="str">
        <f t="shared" si="309"/>
        <v/>
      </c>
      <c r="S920" s="8" t="str">
        <f t="shared" ca="1" si="310"/>
        <v>addr</v>
      </c>
      <c r="T920" s="8" t="str">
        <f t="shared" si="311"/>
        <v/>
      </c>
      <c r="U920" s="8" t="str">
        <f t="shared" si="312"/>
        <v/>
      </c>
      <c r="V920" s="7">
        <f ca="1">IF(P920="","",OFFSET(program!$B$2,0,disasm!$A920+COLUMN()-COLUMN($V920)+IF($I920,0,1)))</f>
        <v>4067</v>
      </c>
      <c r="W920" s="7" t="str">
        <f ca="1">IF(Q920="","",OFFSET(program!$B$2,0,disasm!$A920+COLUMN()-COLUMN($V920)+IF($I920,0,1)))</f>
        <v/>
      </c>
      <c r="X920" s="7" t="str">
        <f ca="1">IF(R920="","",OFFSET(program!$B$2,0,disasm!$A920+COLUMN()-COLUMN($V920)+IF($I920,0,1)))</f>
        <v/>
      </c>
      <c r="Y920" s="3" t="str">
        <f t="shared" ca="1" si="313"/>
        <v>room14.pname</v>
      </c>
      <c r="Z920" s="3" t="str">
        <f t="shared" si="314"/>
        <v/>
      </c>
      <c r="AA920" s="3" t="str">
        <f t="shared" si="315"/>
        <v/>
      </c>
      <c r="AB920" s="3" t="str">
        <f ca="1">" "
&amp;AF920
&amp;IF(AND(OR(K920=5,K920=6),MOD(INT(J920/1000),10)=1)," A2","")
&amp;IF(AND(NOT(I920),J920=109,OFFSET(program!$B$2,0,disasm!$A920+1)&gt;0,NOT(ISNUMBER(FIND(" A1 "," "&amp;AF920&amp;" "))))," AUTOLABEL","")
&amp;" "</f>
        <v xml:space="preserve"> DATA A1 </v>
      </c>
      <c r="AC920" s="17" t="s">
        <v>116</v>
      </c>
      <c r="AE920" s="12" t="s">
        <v>104</v>
      </c>
      <c r="AF920" s="12" t="s">
        <v>32</v>
      </c>
    </row>
    <row r="921" spans="1:38" x14ac:dyDescent="0.2">
      <c r="A921" s="1">
        <f t="shared" ca="1" si="295"/>
        <v>4614</v>
      </c>
      <c r="B921" s="2" t="str">
        <f t="shared" ca="1" si="296"/>
        <v>obj_infinite_loop.pname</v>
      </c>
      <c r="C921" s="3" t="str">
        <f ca="1">_xlfn.TEXTJOIN(" ",FALSE,OFFSET(program!$B$2,0,A921,1,M921))</f>
        <v>4701</v>
      </c>
      <c r="D921" s="4" t="str">
        <f ca="1">IF($H921="data",".dat "&amp;Y921,
IF($H921="str",".str "&amp;_xlfn.TEXTJOIN(" ",FALSE,OFFSET(program!$B$2,0,A921+1,1,M921-1)),
IF(O921&lt;&gt;0,"LD"&amp;O921&amp;"  "&amp;CHOOSE(O921,Y921,Z921)&amp;", "&amp;AA921,
$L921&amp;" "&amp;_xlfn.TEXTJOIN(", ",TRUE,$Y921:$AA921)
)))</f>
        <v>.dat str.infinite_loop</v>
      </c>
      <c r="E921" s="19" t="b">
        <f t="shared" ca="1" si="297"/>
        <v>0</v>
      </c>
      <c r="F921" s="5" t="str">
        <f t="shared" ca="1" si="298"/>
        <v>obj_infinite_loop</v>
      </c>
      <c r="G921" s="5">
        <f t="shared" ca="1" si="299"/>
        <v>4613</v>
      </c>
      <c r="H921" s="5" t="str">
        <f t="shared" si="300"/>
        <v>data</v>
      </c>
      <c r="I921" s="13" t="b">
        <f t="shared" si="301"/>
        <v>1</v>
      </c>
      <c r="J921" s="6">
        <f ca="1">OFFSET(program!$B$2,0,disasm!A921)</f>
        <v>4701</v>
      </c>
      <c r="K921" s="7">
        <f t="shared" ca="1" si="302"/>
        <v>1</v>
      </c>
      <c r="L921" s="7" t="str">
        <f t="shared" ca="1" si="303"/>
        <v xml:space="preserve">ADD </v>
      </c>
      <c r="M921" s="7">
        <f t="shared" si="304"/>
        <v>1</v>
      </c>
      <c r="N921" s="7">
        <f t="shared" si="305"/>
        <v>1</v>
      </c>
      <c r="O921" s="7">
        <f t="shared" si="306"/>
        <v>0</v>
      </c>
      <c r="P921" s="8">
        <f t="shared" si="307"/>
        <v>1</v>
      </c>
      <c r="Q921" s="8" t="str">
        <f t="shared" si="308"/>
        <v/>
      </c>
      <c r="R921" s="8" t="str">
        <f t="shared" si="309"/>
        <v/>
      </c>
      <c r="S921" s="8" t="str">
        <f t="shared" ca="1" si="310"/>
        <v>addr</v>
      </c>
      <c r="T921" s="8" t="str">
        <f t="shared" si="311"/>
        <v/>
      </c>
      <c r="U921" s="8" t="str">
        <f t="shared" si="312"/>
        <v/>
      </c>
      <c r="V921" s="7">
        <f ca="1">IF(P921="","",OFFSET(program!$B$2,0,disasm!$A921+COLUMN()-COLUMN($V921)+IF($I921,0,1)))</f>
        <v>4701</v>
      </c>
      <c r="W921" s="7" t="str">
        <f ca="1">IF(Q921="","",OFFSET(program!$B$2,0,disasm!$A921+COLUMN()-COLUMN($V921)+IF($I921,0,1)))</f>
        <v/>
      </c>
      <c r="X921" s="7" t="str">
        <f ca="1">IF(R921="","",OFFSET(program!$B$2,0,disasm!$A921+COLUMN()-COLUMN($V921)+IF($I921,0,1)))</f>
        <v/>
      </c>
      <c r="Y921" s="3" t="str">
        <f t="shared" ca="1" si="313"/>
        <v>str.infinite_loop</v>
      </c>
      <c r="Z921" s="3" t="str">
        <f t="shared" si="314"/>
        <v/>
      </c>
      <c r="AA921" s="3" t="str">
        <f t="shared" si="315"/>
        <v/>
      </c>
      <c r="AB921" s="3" t="str">
        <f ca="1">" "
&amp;AF921
&amp;IF(AND(OR(K921=5,K921=6),MOD(INT(J921/1000),10)=1)," A2","")
&amp;IF(AND(NOT(I921),J921=109,OFFSET(program!$B$2,0,disasm!$A921+1)&gt;0,NOT(ISNUMBER(FIND(" A1 "," "&amp;AF921&amp;" "))))," AUTOLABEL","")
&amp;" "</f>
        <v xml:space="preserve"> DATA A1 </v>
      </c>
      <c r="AC921" s="17" t="s">
        <v>59</v>
      </c>
      <c r="AF921" s="12" t="s">
        <v>32</v>
      </c>
    </row>
    <row r="922" spans="1:38" x14ac:dyDescent="0.2">
      <c r="A922" s="1">
        <f t="shared" ca="1" si="295"/>
        <v>4615</v>
      </c>
      <c r="B922" s="2" t="str">
        <f t="shared" ca="1" si="296"/>
        <v>obj_infinite_loop.weight</v>
      </c>
      <c r="C922" s="3" t="str">
        <f ca="1">_xlfn.TEXTJOIN(" ",FALSE,OFFSET(program!$B$2,0,A922,1,M922))</f>
        <v>30</v>
      </c>
      <c r="D922" s="4" t="str">
        <f ca="1">IF($H922="data",".dat "&amp;Y922,
IF($H922="str",".str "&amp;_xlfn.TEXTJOIN(" ",FALSE,OFFSET(program!$B$2,0,A922+1,1,M922-1)),
IF(O922&lt;&gt;0,"LD"&amp;O922&amp;"  "&amp;CHOOSE(O922,Y922,Z922)&amp;", "&amp;AA922,
$L922&amp;" "&amp;_xlfn.TEXTJOIN(", ",TRUE,$Y922:$AA922)
)))</f>
        <v>.dat 30</v>
      </c>
      <c r="E922" s="19" t="b">
        <f t="shared" ca="1" si="297"/>
        <v>0</v>
      </c>
      <c r="F922" s="5" t="str">
        <f t="shared" ca="1" si="298"/>
        <v>obj_infinite_loop</v>
      </c>
      <c r="G922" s="5">
        <f t="shared" ca="1" si="299"/>
        <v>4613</v>
      </c>
      <c r="H922" s="5" t="str">
        <f t="shared" si="300"/>
        <v>data</v>
      </c>
      <c r="I922" s="13" t="b">
        <f t="shared" si="301"/>
        <v>1</v>
      </c>
      <c r="J922" s="6">
        <f ca="1">OFFSET(program!$B$2,0,disasm!A922)</f>
        <v>30</v>
      </c>
      <c r="K922" s="7">
        <f t="shared" ca="1" si="302"/>
        <v>30</v>
      </c>
      <c r="L922" s="7" t="e">
        <f t="shared" ca="1" si="303"/>
        <v>#VALUE!</v>
      </c>
      <c r="M922" s="7">
        <f t="shared" si="304"/>
        <v>1</v>
      </c>
      <c r="N922" s="7">
        <f t="shared" si="305"/>
        <v>1</v>
      </c>
      <c r="O922" s="7">
        <f t="shared" si="306"/>
        <v>0</v>
      </c>
      <c r="P922" s="8">
        <f t="shared" si="307"/>
        <v>1</v>
      </c>
      <c r="Q922" s="8" t="str">
        <f t="shared" si="308"/>
        <v/>
      </c>
      <c r="R922" s="8" t="str">
        <f t="shared" si="309"/>
        <v/>
      </c>
      <c r="S922" s="8" t="str">
        <f t="shared" ca="1" si="310"/>
        <v>num</v>
      </c>
      <c r="T922" s="8" t="str">
        <f t="shared" si="311"/>
        <v/>
      </c>
      <c r="U922" s="8" t="str">
        <f t="shared" si="312"/>
        <v/>
      </c>
      <c r="V922" s="7">
        <f ca="1">IF(P922="","",OFFSET(program!$B$2,0,disasm!$A922+COLUMN()-COLUMN($V922)+IF($I922,0,1)))</f>
        <v>30</v>
      </c>
      <c r="W922" s="7" t="str">
        <f ca="1">IF(Q922="","",OFFSET(program!$B$2,0,disasm!$A922+COLUMN()-COLUMN($V922)+IF($I922,0,1)))</f>
        <v/>
      </c>
      <c r="X922" s="7" t="str">
        <f ca="1">IF(R922="","",OFFSET(program!$B$2,0,disasm!$A922+COLUMN()-COLUMN($V922)+IF($I922,0,1)))</f>
        <v/>
      </c>
      <c r="Y922" s="3" t="str">
        <f t="shared" ca="1" si="313"/>
        <v>30</v>
      </c>
      <c r="Z922" s="3" t="str">
        <f t="shared" si="314"/>
        <v/>
      </c>
      <c r="AA922" s="3" t="str">
        <f t="shared" si="315"/>
        <v/>
      </c>
      <c r="AB922" s="3" t="str">
        <f ca="1">" "
&amp;AF922
&amp;IF(AND(OR(K922=5,K922=6),MOD(INT(J922/1000),10)=1)," A2","")
&amp;IF(AND(NOT(I922),J922=109,OFFSET(program!$B$2,0,disasm!$A922+1)&gt;0,NOT(ISNUMBER(FIND(" A1 "," "&amp;AF922&amp;" "))))," AUTOLABEL","")
&amp;" "</f>
        <v xml:space="preserve">  </v>
      </c>
      <c r="AC922" s="17" t="s">
        <v>254</v>
      </c>
      <c r="AF922" s="12"/>
    </row>
    <row r="923" spans="1:38" x14ac:dyDescent="0.2">
      <c r="A923" s="1">
        <f t="shared" ca="1" si="295"/>
        <v>4616</v>
      </c>
      <c r="B923" s="2" t="str">
        <f t="shared" ca="1" si="296"/>
        <v>obj_infinite_loop.func</v>
      </c>
      <c r="C923" s="3" t="str">
        <f ca="1">_xlfn.TEXTJOIN(" ",FALSE,OFFSET(program!$B$2,0,A923,1,M923))</f>
        <v>1829</v>
      </c>
      <c r="D923" s="4" t="str">
        <f ca="1">IF($H923="data",".dat "&amp;Y923,
IF($H923="str",".str "&amp;_xlfn.TEXTJOIN(" ",FALSE,OFFSET(program!$B$2,0,A923+1,1,M923-1)),
IF(O923&lt;&gt;0,"LD"&amp;O923&amp;"  "&amp;CHOOSE(O923,Y923,Z923)&amp;", "&amp;AA923,
$L923&amp;" "&amp;_xlfn.TEXTJOIN(", ",TRUE,$Y923:$AA923)
)))</f>
        <v>.dat objhdl_infinite_loop</v>
      </c>
      <c r="E923" s="19" t="b">
        <f t="shared" ca="1" si="297"/>
        <v>0</v>
      </c>
      <c r="F923" s="5" t="str">
        <f t="shared" ca="1" si="298"/>
        <v>obj_infinite_loop</v>
      </c>
      <c r="G923" s="5">
        <f t="shared" ca="1" si="299"/>
        <v>4613</v>
      </c>
      <c r="H923" s="5" t="str">
        <f t="shared" si="300"/>
        <v>data</v>
      </c>
      <c r="I923" s="13" t="b">
        <f t="shared" si="301"/>
        <v>1</v>
      </c>
      <c r="J923" s="6">
        <f ca="1">OFFSET(program!$B$2,0,disasm!A923)</f>
        <v>1829</v>
      </c>
      <c r="K923" s="7">
        <f t="shared" ca="1" si="302"/>
        <v>29</v>
      </c>
      <c r="L923" s="7" t="e">
        <f t="shared" ca="1" si="303"/>
        <v>#VALUE!</v>
      </c>
      <c r="M923" s="7">
        <f t="shared" si="304"/>
        <v>1</v>
      </c>
      <c r="N923" s="7">
        <f t="shared" si="305"/>
        <v>1</v>
      </c>
      <c r="O923" s="7">
        <f t="shared" si="306"/>
        <v>0</v>
      </c>
      <c r="P923" s="8">
        <f t="shared" si="307"/>
        <v>1</v>
      </c>
      <c r="Q923" s="8" t="str">
        <f t="shared" si="308"/>
        <v/>
      </c>
      <c r="R923" s="8" t="str">
        <f t="shared" si="309"/>
        <v/>
      </c>
      <c r="S923" s="8" t="str">
        <f t="shared" ca="1" si="310"/>
        <v>addr</v>
      </c>
      <c r="T923" s="8" t="str">
        <f t="shared" si="311"/>
        <v/>
      </c>
      <c r="U923" s="8" t="str">
        <f t="shared" si="312"/>
        <v/>
      </c>
      <c r="V923" s="7">
        <f ca="1">IF(P923="","",OFFSET(program!$B$2,0,disasm!$A923+COLUMN()-COLUMN($V923)+IF($I923,0,1)))</f>
        <v>1829</v>
      </c>
      <c r="W923" s="7" t="str">
        <f ca="1">IF(Q923="","",OFFSET(program!$B$2,0,disasm!$A923+COLUMN()-COLUMN($V923)+IF($I923,0,1)))</f>
        <v/>
      </c>
      <c r="X923" s="7" t="str">
        <f ca="1">IF(R923="","",OFFSET(program!$B$2,0,disasm!$A923+COLUMN()-COLUMN($V923)+IF($I923,0,1)))</f>
        <v/>
      </c>
      <c r="Y923" s="3" t="str">
        <f t="shared" ca="1" si="313"/>
        <v>objhdl_infinite_loop</v>
      </c>
      <c r="Z923" s="3" t="str">
        <f t="shared" si="314"/>
        <v/>
      </c>
      <c r="AA923" s="3" t="str">
        <f t="shared" si="315"/>
        <v/>
      </c>
      <c r="AB923" s="3" t="str">
        <f ca="1">" "
&amp;AF923
&amp;IF(AND(OR(K923=5,K923=6),MOD(INT(J923/1000),10)=1)," A2","")
&amp;IF(AND(NOT(I923),J923=109,OFFSET(program!$B$2,0,disasm!$A923+1)&gt;0,NOT(ISNUMBER(FIND(" A1 "," "&amp;AF923&amp;" "))))," AUTOLABEL","")
&amp;" "</f>
        <v xml:space="preserve"> DATA A1 </v>
      </c>
      <c r="AC923" s="17" t="s">
        <v>242</v>
      </c>
      <c r="AF923" s="12" t="s">
        <v>32</v>
      </c>
    </row>
    <row r="924" spans="1:38" x14ac:dyDescent="0.2">
      <c r="A924" s="1">
        <f t="shared" ca="1" si="295"/>
        <v>4617</v>
      </c>
      <c r="B924" s="2" t="str">
        <f t="shared" si="296"/>
        <v>obj_escape_pod.room</v>
      </c>
      <c r="C924" s="3" t="str">
        <f ca="1">_xlfn.TEXTJOIN(" ",FALSE,OFFSET(program!$B$2,0,A924,1,M924))</f>
        <v>4312</v>
      </c>
      <c r="D924" s="4" t="str">
        <f ca="1">IF($H924="data",".dat "&amp;Y924,
IF($H924="str",".str "&amp;_xlfn.TEXTJOIN(" ",FALSE,OFFSET(program!$B$2,0,A924+1,1,M924-1)),
IF(O924&lt;&gt;0,"LD"&amp;O924&amp;"  "&amp;CHOOSE(O924,Y924,Z924)&amp;", "&amp;AA924,
$L924&amp;" "&amp;_xlfn.TEXTJOIN(", ",TRUE,$Y924:$AA924)
)))</f>
        <v>.dat room17.pname</v>
      </c>
      <c r="E924" s="19" t="b">
        <f t="shared" ca="1" si="297"/>
        <v>1</v>
      </c>
      <c r="F924" s="5" t="str">
        <f t="shared" si="298"/>
        <v>obj_escape_pod</v>
      </c>
      <c r="G924" s="5">
        <f t="shared" ca="1" si="299"/>
        <v>4617</v>
      </c>
      <c r="H924" s="5" t="str">
        <f t="shared" si="300"/>
        <v>data</v>
      </c>
      <c r="I924" s="13" t="b">
        <f t="shared" si="301"/>
        <v>1</v>
      </c>
      <c r="J924" s="6">
        <f ca="1">OFFSET(program!$B$2,0,disasm!A924)</f>
        <v>4312</v>
      </c>
      <c r="K924" s="7">
        <f t="shared" ca="1" si="302"/>
        <v>12</v>
      </c>
      <c r="L924" s="7" t="e">
        <f t="shared" ca="1" si="303"/>
        <v>#VALUE!</v>
      </c>
      <c r="M924" s="7">
        <f t="shared" si="304"/>
        <v>1</v>
      </c>
      <c r="N924" s="7">
        <f t="shared" si="305"/>
        <v>1</v>
      </c>
      <c r="O924" s="7">
        <f t="shared" si="306"/>
        <v>0</v>
      </c>
      <c r="P924" s="8">
        <f t="shared" si="307"/>
        <v>1</v>
      </c>
      <c r="Q924" s="8" t="str">
        <f t="shared" si="308"/>
        <v/>
      </c>
      <c r="R924" s="8" t="str">
        <f t="shared" si="309"/>
        <v/>
      </c>
      <c r="S924" s="8" t="str">
        <f t="shared" ca="1" si="310"/>
        <v>addr</v>
      </c>
      <c r="T924" s="8" t="str">
        <f t="shared" si="311"/>
        <v/>
      </c>
      <c r="U924" s="8" t="str">
        <f t="shared" si="312"/>
        <v/>
      </c>
      <c r="V924" s="7">
        <f ca="1">IF(P924="","",OFFSET(program!$B$2,0,disasm!$A924+COLUMN()-COLUMN($V924)+IF($I924,0,1)))</f>
        <v>4312</v>
      </c>
      <c r="W924" s="7" t="str">
        <f ca="1">IF(Q924="","",OFFSET(program!$B$2,0,disasm!$A924+COLUMN()-COLUMN($V924)+IF($I924,0,1)))</f>
        <v/>
      </c>
      <c r="X924" s="7" t="str">
        <f ca="1">IF(R924="","",OFFSET(program!$B$2,0,disasm!$A924+COLUMN()-COLUMN($V924)+IF($I924,0,1)))</f>
        <v/>
      </c>
      <c r="Y924" s="3" t="str">
        <f t="shared" ca="1" si="313"/>
        <v>room17.pname</v>
      </c>
      <c r="Z924" s="3" t="str">
        <f t="shared" si="314"/>
        <v/>
      </c>
      <c r="AA924" s="3" t="str">
        <f t="shared" si="315"/>
        <v/>
      </c>
      <c r="AB924" s="3" t="str">
        <f ca="1">" "
&amp;AF924
&amp;IF(AND(OR(K924=5,K924=6),MOD(INT(J924/1000),10)=1)," A2","")
&amp;IF(AND(NOT(I924),J924=109,OFFSET(program!$B$2,0,disasm!$A924+1)&gt;0,NOT(ISNUMBER(FIND(" A1 "," "&amp;AF924&amp;" "))))," AUTOLABEL","")
&amp;" "</f>
        <v xml:space="preserve"> DATA A1 </v>
      </c>
      <c r="AC924" s="17" t="s">
        <v>116</v>
      </c>
      <c r="AE924" s="12" t="s">
        <v>105</v>
      </c>
      <c r="AF924" s="12" t="s">
        <v>32</v>
      </c>
    </row>
    <row r="925" spans="1:38" x14ac:dyDescent="0.2">
      <c r="A925" s="1">
        <f t="shared" ca="1" si="295"/>
        <v>4618</v>
      </c>
      <c r="B925" s="2" t="str">
        <f t="shared" ca="1" si="296"/>
        <v>obj_escape_pod.pname</v>
      </c>
      <c r="C925" s="3" t="str">
        <f ca="1">_xlfn.TEXTJOIN(" ",FALSE,OFFSET(program!$B$2,0,A925,1,M925))</f>
        <v>4715</v>
      </c>
      <c r="D925" s="4" t="str">
        <f ca="1">IF($H925="data",".dat "&amp;Y925,
IF($H925="str",".str "&amp;_xlfn.TEXTJOIN(" ",FALSE,OFFSET(program!$B$2,0,A925+1,1,M925-1)),
IF(O925&lt;&gt;0,"LD"&amp;O925&amp;"  "&amp;CHOOSE(O925,Y925,Z925)&amp;", "&amp;AA925,
$L925&amp;" "&amp;_xlfn.TEXTJOIN(", ",TRUE,$Y925:$AA925)
)))</f>
        <v>.dat str.escape_pod</v>
      </c>
      <c r="E925" s="19" t="b">
        <f t="shared" ca="1" si="297"/>
        <v>1</v>
      </c>
      <c r="F925" s="5" t="str">
        <f t="shared" ca="1" si="298"/>
        <v>obj_escape_pod</v>
      </c>
      <c r="G925" s="5">
        <f t="shared" ca="1" si="299"/>
        <v>4617</v>
      </c>
      <c r="H925" s="5" t="str">
        <f t="shared" si="300"/>
        <v>data</v>
      </c>
      <c r="I925" s="13" t="b">
        <f t="shared" si="301"/>
        <v>1</v>
      </c>
      <c r="J925" s="6">
        <f ca="1">OFFSET(program!$B$2,0,disasm!A925)</f>
        <v>4715</v>
      </c>
      <c r="K925" s="7">
        <f t="shared" ca="1" si="302"/>
        <v>15</v>
      </c>
      <c r="L925" s="7" t="e">
        <f t="shared" ca="1" si="303"/>
        <v>#VALUE!</v>
      </c>
      <c r="M925" s="7">
        <f t="shared" si="304"/>
        <v>1</v>
      </c>
      <c r="N925" s="7">
        <f t="shared" si="305"/>
        <v>1</v>
      </c>
      <c r="O925" s="7">
        <f t="shared" si="306"/>
        <v>0</v>
      </c>
      <c r="P925" s="8">
        <f t="shared" si="307"/>
        <v>1</v>
      </c>
      <c r="Q925" s="8" t="str">
        <f t="shared" si="308"/>
        <v/>
      </c>
      <c r="R925" s="8" t="str">
        <f t="shared" si="309"/>
        <v/>
      </c>
      <c r="S925" s="8" t="str">
        <f t="shared" ca="1" si="310"/>
        <v>addr</v>
      </c>
      <c r="T925" s="8" t="str">
        <f t="shared" si="311"/>
        <v/>
      </c>
      <c r="U925" s="8" t="str">
        <f t="shared" si="312"/>
        <v/>
      </c>
      <c r="V925" s="7">
        <f ca="1">IF(P925="","",OFFSET(program!$B$2,0,disasm!$A925+COLUMN()-COLUMN($V925)+IF($I925,0,1)))</f>
        <v>4715</v>
      </c>
      <c r="W925" s="7" t="str">
        <f ca="1">IF(Q925="","",OFFSET(program!$B$2,0,disasm!$A925+COLUMN()-COLUMN($V925)+IF($I925,0,1)))</f>
        <v/>
      </c>
      <c r="X925" s="7" t="str">
        <f ca="1">IF(R925="","",OFFSET(program!$B$2,0,disasm!$A925+COLUMN()-COLUMN($V925)+IF($I925,0,1)))</f>
        <v/>
      </c>
      <c r="Y925" s="3" t="str">
        <f t="shared" ca="1" si="313"/>
        <v>str.escape_pod</v>
      </c>
      <c r="Z925" s="3" t="str">
        <f t="shared" si="314"/>
        <v/>
      </c>
      <c r="AA925" s="3" t="str">
        <f t="shared" si="315"/>
        <v/>
      </c>
      <c r="AB925" s="3" t="str">
        <f ca="1">" "
&amp;AF925
&amp;IF(AND(OR(K925=5,K925=6),MOD(INT(J925/1000),10)=1)," A2","")
&amp;IF(AND(NOT(I925),J925=109,OFFSET(program!$B$2,0,disasm!$A925+1)&gt;0,NOT(ISNUMBER(FIND(" A1 "," "&amp;AF925&amp;" "))))," AUTOLABEL","")
&amp;" "</f>
        <v xml:space="preserve"> DATA A1 </v>
      </c>
      <c r="AC925" s="17" t="s">
        <v>59</v>
      </c>
      <c r="AF925" s="12" t="s">
        <v>32</v>
      </c>
      <c r="AI925"/>
      <c r="AJ925" s="17"/>
      <c r="AK925" s="12"/>
    </row>
    <row r="926" spans="1:38" x14ac:dyDescent="0.2">
      <c r="A926" s="1">
        <f t="shared" ca="1" si="295"/>
        <v>4619</v>
      </c>
      <c r="B926" s="2" t="str">
        <f t="shared" ca="1" si="296"/>
        <v>obj_escape_pod.weight</v>
      </c>
      <c r="C926" s="3" t="str">
        <f ca="1">_xlfn.TEXTJOIN(" ",FALSE,OFFSET(program!$B$2,0,A926,1,M926))</f>
        <v>31</v>
      </c>
      <c r="D926" s="4" t="str">
        <f ca="1">IF($H926="data",".dat "&amp;Y926,
IF($H926="str",".str "&amp;_xlfn.TEXTJOIN(" ",FALSE,OFFSET(program!$B$2,0,A926+1,1,M926-1)),
IF(O926&lt;&gt;0,"LD"&amp;O926&amp;"  "&amp;CHOOSE(O926,Y926,Z926)&amp;", "&amp;AA926,
$L926&amp;" "&amp;_xlfn.TEXTJOIN(", ",TRUE,$Y926:$AA926)
)))</f>
        <v>.dat 31</v>
      </c>
      <c r="E926" s="19" t="b">
        <f t="shared" ca="1" si="297"/>
        <v>1</v>
      </c>
      <c r="F926" s="5" t="str">
        <f t="shared" ca="1" si="298"/>
        <v>obj_escape_pod</v>
      </c>
      <c r="G926" s="5">
        <f t="shared" ca="1" si="299"/>
        <v>4617</v>
      </c>
      <c r="H926" s="5" t="str">
        <f t="shared" si="300"/>
        <v>data</v>
      </c>
      <c r="I926" s="13" t="b">
        <f t="shared" si="301"/>
        <v>1</v>
      </c>
      <c r="J926" s="6">
        <f ca="1">OFFSET(program!$B$2,0,disasm!A926)</f>
        <v>31</v>
      </c>
      <c r="K926" s="7">
        <f t="shared" ca="1" si="302"/>
        <v>31</v>
      </c>
      <c r="L926" s="7" t="e">
        <f t="shared" ca="1" si="303"/>
        <v>#VALUE!</v>
      </c>
      <c r="M926" s="7">
        <f t="shared" si="304"/>
        <v>1</v>
      </c>
      <c r="N926" s="7">
        <f t="shared" si="305"/>
        <v>1</v>
      </c>
      <c r="O926" s="7">
        <f t="shared" si="306"/>
        <v>0</v>
      </c>
      <c r="P926" s="8">
        <f t="shared" si="307"/>
        <v>1</v>
      </c>
      <c r="Q926" s="8" t="str">
        <f t="shared" si="308"/>
        <v/>
      </c>
      <c r="R926" s="8" t="str">
        <f t="shared" si="309"/>
        <v/>
      </c>
      <c r="S926" s="8" t="str">
        <f t="shared" ca="1" si="310"/>
        <v>num</v>
      </c>
      <c r="T926" s="8" t="str">
        <f t="shared" si="311"/>
        <v/>
      </c>
      <c r="U926" s="8" t="str">
        <f t="shared" si="312"/>
        <v/>
      </c>
      <c r="V926" s="7">
        <f ca="1">IF(P926="","",OFFSET(program!$B$2,0,disasm!$A926+COLUMN()-COLUMN($V926)+IF($I926,0,1)))</f>
        <v>31</v>
      </c>
      <c r="W926" s="7" t="str">
        <f ca="1">IF(Q926="","",OFFSET(program!$B$2,0,disasm!$A926+COLUMN()-COLUMN($V926)+IF($I926,0,1)))</f>
        <v/>
      </c>
      <c r="X926" s="7" t="str">
        <f ca="1">IF(R926="","",OFFSET(program!$B$2,0,disasm!$A926+COLUMN()-COLUMN($V926)+IF($I926,0,1)))</f>
        <v/>
      </c>
      <c r="Y926" s="3" t="str">
        <f t="shared" ca="1" si="313"/>
        <v>31</v>
      </c>
      <c r="Z926" s="3" t="str">
        <f t="shared" si="314"/>
        <v/>
      </c>
      <c r="AA926" s="3" t="str">
        <f t="shared" si="315"/>
        <v/>
      </c>
      <c r="AB926" s="3" t="str">
        <f ca="1">" "
&amp;AF926
&amp;IF(AND(OR(K926=5,K926=6),MOD(INT(J926/1000),10)=1)," A2","")
&amp;IF(AND(NOT(I926),J926=109,OFFSET(program!$B$2,0,disasm!$A926+1)&gt;0,NOT(ISNUMBER(FIND(" A1 "," "&amp;AF926&amp;" "))))," AUTOLABEL","")
&amp;" "</f>
        <v xml:space="preserve">  </v>
      </c>
      <c r="AC926" s="17" t="s">
        <v>254</v>
      </c>
      <c r="AF926" s="12"/>
      <c r="AI926"/>
      <c r="AJ926"/>
    </row>
    <row r="927" spans="1:38" x14ac:dyDescent="0.2">
      <c r="A927" s="1">
        <f t="shared" ca="1" si="295"/>
        <v>4620</v>
      </c>
      <c r="B927" s="2" t="str">
        <f t="shared" ca="1" si="296"/>
        <v>obj_escape_pod.func</v>
      </c>
      <c r="C927" s="3" t="str">
        <f ca="1">_xlfn.TEXTJOIN(" ",FALSE,OFFSET(program!$B$2,0,A927,1,M927))</f>
        <v>1796</v>
      </c>
      <c r="D927" s="4" t="str">
        <f ca="1">IF($H927="data",".dat "&amp;Y927,
IF($H927="str",".str "&amp;_xlfn.TEXTJOIN(" ",FALSE,OFFSET(program!$B$2,0,A927+1,1,M927-1)),
IF(O927&lt;&gt;0,"LD"&amp;O927&amp;"  "&amp;CHOOSE(O927,Y927,Z927)&amp;", "&amp;AA927,
$L927&amp;" "&amp;_xlfn.TEXTJOIN(", ",TRUE,$Y927:$AA927)
)))</f>
        <v>.dat objhdl_escape_pod</v>
      </c>
      <c r="E927" s="19" t="b">
        <f t="shared" ca="1" si="297"/>
        <v>1</v>
      </c>
      <c r="F927" s="5" t="str">
        <f t="shared" ca="1" si="298"/>
        <v>obj_escape_pod</v>
      </c>
      <c r="G927" s="5">
        <f t="shared" ca="1" si="299"/>
        <v>4617</v>
      </c>
      <c r="H927" s="5" t="str">
        <f t="shared" si="300"/>
        <v>data</v>
      </c>
      <c r="I927" s="13" t="b">
        <f t="shared" si="301"/>
        <v>1</v>
      </c>
      <c r="J927" s="6">
        <f ca="1">OFFSET(program!$B$2,0,disasm!A927)</f>
        <v>1796</v>
      </c>
      <c r="K927" s="7">
        <f t="shared" ca="1" si="302"/>
        <v>96</v>
      </c>
      <c r="L927" s="7" t="e">
        <f t="shared" ca="1" si="303"/>
        <v>#VALUE!</v>
      </c>
      <c r="M927" s="7">
        <f t="shared" si="304"/>
        <v>1</v>
      </c>
      <c r="N927" s="7">
        <f t="shared" si="305"/>
        <v>1</v>
      </c>
      <c r="O927" s="7">
        <f t="shared" si="306"/>
        <v>0</v>
      </c>
      <c r="P927" s="8">
        <f t="shared" si="307"/>
        <v>1</v>
      </c>
      <c r="Q927" s="8" t="str">
        <f t="shared" si="308"/>
        <v/>
      </c>
      <c r="R927" s="8" t="str">
        <f t="shared" si="309"/>
        <v/>
      </c>
      <c r="S927" s="8" t="str">
        <f t="shared" ca="1" si="310"/>
        <v>addr</v>
      </c>
      <c r="T927" s="8" t="str">
        <f t="shared" si="311"/>
        <v/>
      </c>
      <c r="U927" s="8" t="str">
        <f t="shared" si="312"/>
        <v/>
      </c>
      <c r="V927" s="7">
        <f ca="1">IF(P927="","",OFFSET(program!$B$2,0,disasm!$A927+COLUMN()-COLUMN($V927)+IF($I927,0,1)))</f>
        <v>1796</v>
      </c>
      <c r="W927" s="7" t="str">
        <f ca="1">IF(Q927="","",OFFSET(program!$B$2,0,disasm!$A927+COLUMN()-COLUMN($V927)+IF($I927,0,1)))</f>
        <v/>
      </c>
      <c r="X927" s="7" t="str">
        <f ca="1">IF(R927="","",OFFSET(program!$B$2,0,disasm!$A927+COLUMN()-COLUMN($V927)+IF($I927,0,1)))</f>
        <v/>
      </c>
      <c r="Y927" s="3" t="str">
        <f t="shared" ca="1" si="313"/>
        <v>objhdl_escape_pod</v>
      </c>
      <c r="Z927" s="3" t="str">
        <f t="shared" si="314"/>
        <v/>
      </c>
      <c r="AA927" s="3" t="str">
        <f t="shared" si="315"/>
        <v/>
      </c>
      <c r="AB927" s="3" t="str">
        <f ca="1">" "
&amp;AF927
&amp;IF(AND(OR(K927=5,K927=6),MOD(INT(J927/1000),10)=1)," A2","")
&amp;IF(AND(NOT(I927),J927=109,OFFSET(program!$B$2,0,disasm!$A927+1)&gt;0,NOT(ISNUMBER(FIND(" A1 "," "&amp;AF927&amp;" "))))," AUTOLABEL","")
&amp;" "</f>
        <v xml:space="preserve"> DATA A1 </v>
      </c>
      <c r="AC927" s="17" t="s">
        <v>242</v>
      </c>
      <c r="AF927" s="12" t="s">
        <v>32</v>
      </c>
      <c r="AI927"/>
      <c r="AJ927"/>
      <c r="AK927" s="12"/>
      <c r="AL927" s="12"/>
    </row>
    <row r="928" spans="1:38" x14ac:dyDescent="0.2">
      <c r="A928" s="1">
        <f t="shared" ca="1" si="295"/>
        <v>4621</v>
      </c>
      <c r="B928" s="2" t="str">
        <f t="shared" si="296"/>
        <v>obj_photons.room</v>
      </c>
      <c r="C928" s="3" t="str">
        <f ca="1">_xlfn.TEXTJOIN(" ",FALSE,OFFSET(program!$B$2,0,A928,1,M928))</f>
        <v>3478</v>
      </c>
      <c r="D928" s="4" t="str">
        <f ca="1">IF($H928="data",".dat "&amp;Y928,
IF($H928="str",".str "&amp;_xlfn.TEXTJOIN(" ",FALSE,OFFSET(program!$B$2,0,A928+1,1,M928-1)),
IF(O928&lt;&gt;0,"LD"&amp;O928&amp;"  "&amp;CHOOSE(O928,Y928,Z928)&amp;", "&amp;AA928,
$L928&amp;" "&amp;_xlfn.TEXTJOIN(", ",TRUE,$Y928:$AA928)
)))</f>
        <v>.dat room6.pname</v>
      </c>
      <c r="E928" s="19" t="b">
        <f t="shared" ca="1" si="297"/>
        <v>0</v>
      </c>
      <c r="F928" s="5" t="str">
        <f t="shared" si="298"/>
        <v>obj_photons</v>
      </c>
      <c r="G928" s="5">
        <f t="shared" ca="1" si="299"/>
        <v>4621</v>
      </c>
      <c r="H928" s="5" t="str">
        <f t="shared" si="300"/>
        <v>data</v>
      </c>
      <c r="I928" s="13" t="b">
        <f t="shared" si="301"/>
        <v>1</v>
      </c>
      <c r="J928" s="6">
        <f ca="1">OFFSET(program!$B$2,0,disasm!A928)</f>
        <v>3478</v>
      </c>
      <c r="K928" s="7">
        <f t="shared" ca="1" si="302"/>
        <v>78</v>
      </c>
      <c r="L928" s="7" t="e">
        <f t="shared" ca="1" si="303"/>
        <v>#VALUE!</v>
      </c>
      <c r="M928" s="7">
        <f t="shared" si="304"/>
        <v>1</v>
      </c>
      <c r="N928" s="7">
        <f t="shared" si="305"/>
        <v>1</v>
      </c>
      <c r="O928" s="7">
        <f t="shared" si="306"/>
        <v>0</v>
      </c>
      <c r="P928" s="8">
        <f t="shared" si="307"/>
        <v>1</v>
      </c>
      <c r="Q928" s="8" t="str">
        <f t="shared" si="308"/>
        <v/>
      </c>
      <c r="R928" s="8" t="str">
        <f t="shared" si="309"/>
        <v/>
      </c>
      <c r="S928" s="8" t="str">
        <f t="shared" ca="1" si="310"/>
        <v>addr</v>
      </c>
      <c r="T928" s="8" t="str">
        <f t="shared" si="311"/>
        <v/>
      </c>
      <c r="U928" s="8" t="str">
        <f t="shared" si="312"/>
        <v/>
      </c>
      <c r="V928" s="7">
        <f ca="1">IF(P928="","",OFFSET(program!$B$2,0,disasm!$A928+COLUMN()-COLUMN($V928)+IF($I928,0,1)))</f>
        <v>3478</v>
      </c>
      <c r="W928" s="7" t="str">
        <f ca="1">IF(Q928="","",OFFSET(program!$B$2,0,disasm!$A928+COLUMN()-COLUMN($V928)+IF($I928,0,1)))</f>
        <v/>
      </c>
      <c r="X928" s="7" t="str">
        <f ca="1">IF(R928="","",OFFSET(program!$B$2,0,disasm!$A928+COLUMN()-COLUMN($V928)+IF($I928,0,1)))</f>
        <v/>
      </c>
      <c r="Y928" s="3" t="str">
        <f t="shared" ca="1" si="313"/>
        <v>room6.pname</v>
      </c>
      <c r="Z928" s="3" t="str">
        <f t="shared" si="314"/>
        <v/>
      </c>
      <c r="AA928" s="3" t="str">
        <f t="shared" si="315"/>
        <v/>
      </c>
      <c r="AB928" s="3" t="str">
        <f ca="1">" "
&amp;AF928
&amp;IF(AND(OR(K928=5,K928=6),MOD(INT(J928/1000),10)=1)," A2","")
&amp;IF(AND(NOT(I928),J928=109,OFFSET(program!$B$2,0,disasm!$A928+1)&gt;0,NOT(ISNUMBER(FIND(" A1 "," "&amp;AF928&amp;" "))))," AUTOLABEL","")
&amp;" "</f>
        <v xml:space="preserve"> DATA A1 </v>
      </c>
      <c r="AC928" s="17" t="s">
        <v>116</v>
      </c>
      <c r="AE928" s="12" t="s">
        <v>106</v>
      </c>
      <c r="AF928" s="12" t="s">
        <v>32</v>
      </c>
      <c r="AI928"/>
      <c r="AJ928"/>
    </row>
    <row r="929" spans="1:38" x14ac:dyDescent="0.2">
      <c r="A929" s="1">
        <f t="shared" ca="1" si="295"/>
        <v>4622</v>
      </c>
      <c r="B929" s="2" t="str">
        <f t="shared" ca="1" si="296"/>
        <v>obj_photons.pname</v>
      </c>
      <c r="C929" s="3" t="str">
        <f ca="1">_xlfn.TEXTJOIN(" ",FALSE,OFFSET(program!$B$2,0,A929,1,M929))</f>
        <v>4726</v>
      </c>
      <c r="D929" s="4" t="str">
        <f ca="1">IF($H929="data",".dat "&amp;Y929,
IF($H929="str",".str "&amp;_xlfn.TEXTJOIN(" ",FALSE,OFFSET(program!$B$2,0,A929+1,1,M929-1)),
IF(O929&lt;&gt;0,"LD"&amp;O929&amp;"  "&amp;CHOOSE(O929,Y929,Z929)&amp;", "&amp;AA929,
$L929&amp;" "&amp;_xlfn.TEXTJOIN(", ",TRUE,$Y929:$AA929)
)))</f>
        <v>.dat str.photons</v>
      </c>
      <c r="E929" s="19" t="b">
        <f t="shared" ca="1" si="297"/>
        <v>0</v>
      </c>
      <c r="F929" s="5" t="str">
        <f t="shared" ca="1" si="298"/>
        <v>obj_photons</v>
      </c>
      <c r="G929" s="5">
        <f t="shared" ca="1" si="299"/>
        <v>4621</v>
      </c>
      <c r="H929" s="5" t="str">
        <f t="shared" si="300"/>
        <v>data</v>
      </c>
      <c r="I929" s="13" t="b">
        <f t="shared" si="301"/>
        <v>1</v>
      </c>
      <c r="J929" s="6">
        <f ca="1">OFFSET(program!$B$2,0,disasm!A929)</f>
        <v>4726</v>
      </c>
      <c r="K929" s="7">
        <f t="shared" ca="1" si="302"/>
        <v>26</v>
      </c>
      <c r="L929" s="7" t="e">
        <f t="shared" ca="1" si="303"/>
        <v>#VALUE!</v>
      </c>
      <c r="M929" s="7">
        <f t="shared" si="304"/>
        <v>1</v>
      </c>
      <c r="N929" s="7">
        <f t="shared" si="305"/>
        <v>1</v>
      </c>
      <c r="O929" s="7">
        <f t="shared" si="306"/>
        <v>0</v>
      </c>
      <c r="P929" s="8">
        <f t="shared" si="307"/>
        <v>1</v>
      </c>
      <c r="Q929" s="8" t="str">
        <f t="shared" si="308"/>
        <v/>
      </c>
      <c r="R929" s="8" t="str">
        <f t="shared" si="309"/>
        <v/>
      </c>
      <c r="S929" s="8" t="str">
        <f t="shared" ca="1" si="310"/>
        <v>addr</v>
      </c>
      <c r="T929" s="8" t="str">
        <f t="shared" si="311"/>
        <v/>
      </c>
      <c r="U929" s="8" t="str">
        <f t="shared" si="312"/>
        <v/>
      </c>
      <c r="V929" s="7">
        <f ca="1">IF(P929="","",OFFSET(program!$B$2,0,disasm!$A929+COLUMN()-COLUMN($V929)+IF($I929,0,1)))</f>
        <v>4726</v>
      </c>
      <c r="W929" s="7" t="str">
        <f ca="1">IF(Q929="","",OFFSET(program!$B$2,0,disasm!$A929+COLUMN()-COLUMN($V929)+IF($I929,0,1)))</f>
        <v/>
      </c>
      <c r="X929" s="7" t="str">
        <f ca="1">IF(R929="","",OFFSET(program!$B$2,0,disasm!$A929+COLUMN()-COLUMN($V929)+IF($I929,0,1)))</f>
        <v/>
      </c>
      <c r="Y929" s="3" t="str">
        <f t="shared" ca="1" si="313"/>
        <v>str.photons</v>
      </c>
      <c r="Z929" s="3" t="str">
        <f t="shared" si="314"/>
        <v/>
      </c>
      <c r="AA929" s="3" t="str">
        <f t="shared" si="315"/>
        <v/>
      </c>
      <c r="AB929" s="3" t="str">
        <f ca="1">" "
&amp;AF929
&amp;IF(AND(OR(K929=5,K929=6),MOD(INT(J929/1000),10)=1)," A2","")
&amp;IF(AND(NOT(I929),J929=109,OFFSET(program!$B$2,0,disasm!$A929+1)&gt;0,NOT(ISNUMBER(FIND(" A1 "," "&amp;AF929&amp;" "))))," AUTOLABEL","")
&amp;" "</f>
        <v xml:space="preserve"> DATA A1 </v>
      </c>
      <c r="AC929" s="17" t="s">
        <v>59</v>
      </c>
      <c r="AF929" s="12" t="s">
        <v>32</v>
      </c>
      <c r="AI929"/>
      <c r="AJ929"/>
    </row>
    <row r="930" spans="1:38" x14ac:dyDescent="0.2">
      <c r="A930" s="1">
        <f t="shared" ca="1" si="295"/>
        <v>4623</v>
      </c>
      <c r="B930" s="2" t="str">
        <f t="shared" ca="1" si="296"/>
        <v>obj_photons.weight</v>
      </c>
      <c r="C930" s="3" t="str">
        <f ca="1">_xlfn.TEXTJOIN(" ",FALSE,OFFSET(program!$B$2,0,A930,1,M930))</f>
        <v>32</v>
      </c>
      <c r="D930" s="4" t="str">
        <f ca="1">IF($H930="data",".dat "&amp;Y930,
IF($H930="str",".str "&amp;_xlfn.TEXTJOIN(" ",FALSE,OFFSET(program!$B$2,0,A930+1,1,M930-1)),
IF(O930&lt;&gt;0,"LD"&amp;O930&amp;"  "&amp;CHOOSE(O930,Y930,Z930)&amp;", "&amp;AA930,
$L930&amp;" "&amp;_xlfn.TEXTJOIN(", ",TRUE,$Y930:$AA930)
)))</f>
        <v>.dat 32</v>
      </c>
      <c r="E930" s="19" t="b">
        <f t="shared" ca="1" si="297"/>
        <v>0</v>
      </c>
      <c r="F930" s="5" t="str">
        <f t="shared" ca="1" si="298"/>
        <v>obj_photons</v>
      </c>
      <c r="G930" s="5">
        <f t="shared" ca="1" si="299"/>
        <v>4621</v>
      </c>
      <c r="H930" s="5" t="str">
        <f t="shared" si="300"/>
        <v>data</v>
      </c>
      <c r="I930" s="13" t="b">
        <f t="shared" si="301"/>
        <v>1</v>
      </c>
      <c r="J930" s="6">
        <f ca="1">OFFSET(program!$B$2,0,disasm!A930)</f>
        <v>32</v>
      </c>
      <c r="K930" s="7">
        <f t="shared" ca="1" si="302"/>
        <v>32</v>
      </c>
      <c r="L930" s="7" t="e">
        <f t="shared" ca="1" si="303"/>
        <v>#VALUE!</v>
      </c>
      <c r="M930" s="7">
        <f t="shared" si="304"/>
        <v>1</v>
      </c>
      <c r="N930" s="7">
        <f t="shared" si="305"/>
        <v>1</v>
      </c>
      <c r="O930" s="7">
        <f t="shared" si="306"/>
        <v>0</v>
      </c>
      <c r="P930" s="8">
        <f t="shared" si="307"/>
        <v>1</v>
      </c>
      <c r="Q930" s="8" t="str">
        <f t="shared" si="308"/>
        <v/>
      </c>
      <c r="R930" s="8" t="str">
        <f t="shared" si="309"/>
        <v/>
      </c>
      <c r="S930" s="8" t="str">
        <f t="shared" ca="1" si="310"/>
        <v>num</v>
      </c>
      <c r="T930" s="8" t="str">
        <f t="shared" si="311"/>
        <v/>
      </c>
      <c r="U930" s="8" t="str">
        <f t="shared" si="312"/>
        <v/>
      </c>
      <c r="V930" s="7">
        <f ca="1">IF(P930="","",OFFSET(program!$B$2,0,disasm!$A930+COLUMN()-COLUMN($V930)+IF($I930,0,1)))</f>
        <v>32</v>
      </c>
      <c r="W930" s="7" t="str">
        <f ca="1">IF(Q930="","",OFFSET(program!$B$2,0,disasm!$A930+COLUMN()-COLUMN($V930)+IF($I930,0,1)))</f>
        <v/>
      </c>
      <c r="X930" s="7" t="str">
        <f ca="1">IF(R930="","",OFFSET(program!$B$2,0,disasm!$A930+COLUMN()-COLUMN($V930)+IF($I930,0,1)))</f>
        <v/>
      </c>
      <c r="Y930" s="3" t="str">
        <f t="shared" ca="1" si="313"/>
        <v>32</v>
      </c>
      <c r="Z930" s="3" t="str">
        <f t="shared" si="314"/>
        <v/>
      </c>
      <c r="AA930" s="3" t="str">
        <f t="shared" si="315"/>
        <v/>
      </c>
      <c r="AB930" s="3" t="str">
        <f ca="1">" "
&amp;AF930
&amp;IF(AND(OR(K930=5,K930=6),MOD(INT(J930/1000),10)=1)," A2","")
&amp;IF(AND(NOT(I930),J930=109,OFFSET(program!$B$2,0,disasm!$A930+1)&gt;0,NOT(ISNUMBER(FIND(" A1 "," "&amp;AF930&amp;" "))))," AUTOLABEL","")
&amp;" "</f>
        <v xml:space="preserve">  </v>
      </c>
      <c r="AC930" s="17" t="s">
        <v>254</v>
      </c>
      <c r="AF930" s="12"/>
      <c r="AI930"/>
      <c r="AJ930"/>
    </row>
    <row r="931" spans="1:38" x14ac:dyDescent="0.2">
      <c r="A931" s="1">
        <f t="shared" ca="1" si="295"/>
        <v>4624</v>
      </c>
      <c r="B931" s="2" t="str">
        <f t="shared" ca="1" si="296"/>
        <v>obj_photons.func</v>
      </c>
      <c r="C931" s="3" t="str">
        <f ca="1">_xlfn.TEXTJOIN(" ",FALSE,OFFSET(program!$B$2,0,A931,1,M931))</f>
        <v>1872</v>
      </c>
      <c r="D931" s="4" t="str">
        <f ca="1">IF($H931="data",".dat "&amp;Y931,
IF($H931="str",".str "&amp;_xlfn.TEXTJOIN(" ",FALSE,OFFSET(program!$B$2,0,A931+1,1,M931-1)),
IF(O931&lt;&gt;0,"LD"&amp;O931&amp;"  "&amp;CHOOSE(O931,Y931,Z931)&amp;", "&amp;AA931,
$L931&amp;" "&amp;_xlfn.TEXTJOIN(", ",TRUE,$Y931:$AA931)
)))</f>
        <v>.dat objhdl_photons</v>
      </c>
      <c r="E931" s="19" t="b">
        <f t="shared" ca="1" si="297"/>
        <v>0</v>
      </c>
      <c r="F931" s="5" t="str">
        <f t="shared" ca="1" si="298"/>
        <v>obj_photons</v>
      </c>
      <c r="G931" s="5">
        <f t="shared" ca="1" si="299"/>
        <v>4621</v>
      </c>
      <c r="H931" s="5" t="str">
        <f t="shared" si="300"/>
        <v>data</v>
      </c>
      <c r="I931" s="13" t="b">
        <f t="shared" si="301"/>
        <v>1</v>
      </c>
      <c r="J931" s="6">
        <f ca="1">OFFSET(program!$B$2,0,disasm!A931)</f>
        <v>1872</v>
      </c>
      <c r="K931" s="7">
        <f t="shared" ca="1" si="302"/>
        <v>72</v>
      </c>
      <c r="L931" s="7" t="e">
        <f t="shared" ca="1" si="303"/>
        <v>#VALUE!</v>
      </c>
      <c r="M931" s="7">
        <f t="shared" si="304"/>
        <v>1</v>
      </c>
      <c r="N931" s="7">
        <f t="shared" si="305"/>
        <v>1</v>
      </c>
      <c r="O931" s="7">
        <f t="shared" si="306"/>
        <v>0</v>
      </c>
      <c r="P931" s="8">
        <f t="shared" si="307"/>
        <v>1</v>
      </c>
      <c r="Q931" s="8" t="str">
        <f t="shared" si="308"/>
        <v/>
      </c>
      <c r="R931" s="8" t="str">
        <f t="shared" si="309"/>
        <v/>
      </c>
      <c r="S931" s="8" t="str">
        <f t="shared" ca="1" si="310"/>
        <v>addr</v>
      </c>
      <c r="T931" s="8" t="str">
        <f t="shared" si="311"/>
        <v/>
      </c>
      <c r="U931" s="8" t="str">
        <f t="shared" si="312"/>
        <v/>
      </c>
      <c r="V931" s="7">
        <f ca="1">IF(P931="","",OFFSET(program!$B$2,0,disasm!$A931+COLUMN()-COLUMN($V931)+IF($I931,0,1)))</f>
        <v>1872</v>
      </c>
      <c r="W931" s="7" t="str">
        <f ca="1">IF(Q931="","",OFFSET(program!$B$2,0,disasm!$A931+COLUMN()-COLUMN($V931)+IF($I931,0,1)))</f>
        <v/>
      </c>
      <c r="X931" s="7" t="str">
        <f ca="1">IF(R931="","",OFFSET(program!$B$2,0,disasm!$A931+COLUMN()-COLUMN($V931)+IF($I931,0,1)))</f>
        <v/>
      </c>
      <c r="Y931" s="3" t="str">
        <f t="shared" ca="1" si="313"/>
        <v>objhdl_photons</v>
      </c>
      <c r="Z931" s="3" t="str">
        <f t="shared" si="314"/>
        <v/>
      </c>
      <c r="AA931" s="3" t="str">
        <f t="shared" si="315"/>
        <v/>
      </c>
      <c r="AB931" s="3" t="str">
        <f ca="1">" "
&amp;AF931
&amp;IF(AND(OR(K931=5,K931=6),MOD(INT(J931/1000),10)=1)," A2","")
&amp;IF(AND(NOT(I931),J931=109,OFFSET(program!$B$2,0,disasm!$A931+1)&gt;0,NOT(ISNUMBER(FIND(" A1 "," "&amp;AF931&amp;" "))))," AUTOLABEL","")
&amp;" "</f>
        <v xml:space="preserve"> DATA A1 </v>
      </c>
      <c r="AC931" s="17" t="s">
        <v>242</v>
      </c>
      <c r="AF931" s="12" t="s">
        <v>32</v>
      </c>
      <c r="AI931"/>
      <c r="AJ931"/>
    </row>
    <row r="932" spans="1:38" x14ac:dyDescent="0.2">
      <c r="A932" s="1">
        <f t="shared" ca="1" si="295"/>
        <v>4625</v>
      </c>
      <c r="B932" s="2" t="str">
        <f t="shared" si="296"/>
        <v>obj_jam.room</v>
      </c>
      <c r="C932" s="3" t="str">
        <f ca="1">_xlfn.TEXTJOIN(" ",FALSE,OFFSET(program!$B$2,0,A932,1,M932))</f>
        <v>3316</v>
      </c>
      <c r="D932" s="4" t="str">
        <f ca="1">IF($H932="data",".dat "&amp;Y932,
IF($H932="str",".str "&amp;_xlfn.TEXTJOIN(" ",FALSE,OFFSET(program!$B$2,0,A932+1,1,M932-1)),
IF(O932&lt;&gt;0,"LD"&amp;O932&amp;"  "&amp;CHOOSE(O932,Y932,Z932)&amp;", "&amp;AA932,
$L932&amp;" "&amp;_xlfn.TEXTJOIN(", ",TRUE,$Y932:$AA932)
)))</f>
        <v>.dat room3.pname</v>
      </c>
      <c r="E932" s="19" t="b">
        <f t="shared" ca="1" si="297"/>
        <v>1</v>
      </c>
      <c r="F932" s="5" t="str">
        <f t="shared" si="298"/>
        <v>obj_jam</v>
      </c>
      <c r="G932" s="5">
        <f t="shared" ca="1" si="299"/>
        <v>4625</v>
      </c>
      <c r="H932" s="5" t="str">
        <f t="shared" si="300"/>
        <v>data</v>
      </c>
      <c r="I932" s="13" t="b">
        <f t="shared" si="301"/>
        <v>1</v>
      </c>
      <c r="J932" s="6">
        <f ca="1">OFFSET(program!$B$2,0,disasm!A932)</f>
        <v>3316</v>
      </c>
      <c r="K932" s="7">
        <f t="shared" ca="1" si="302"/>
        <v>16</v>
      </c>
      <c r="L932" s="7" t="e">
        <f t="shared" ca="1" si="303"/>
        <v>#VALUE!</v>
      </c>
      <c r="M932" s="7">
        <f t="shared" si="304"/>
        <v>1</v>
      </c>
      <c r="N932" s="7">
        <f t="shared" si="305"/>
        <v>1</v>
      </c>
      <c r="O932" s="7">
        <f t="shared" si="306"/>
        <v>0</v>
      </c>
      <c r="P932" s="8">
        <f t="shared" si="307"/>
        <v>1</v>
      </c>
      <c r="Q932" s="8" t="str">
        <f t="shared" si="308"/>
        <v/>
      </c>
      <c r="R932" s="8" t="str">
        <f t="shared" si="309"/>
        <v/>
      </c>
      <c r="S932" s="8" t="str">
        <f t="shared" ca="1" si="310"/>
        <v>addr</v>
      </c>
      <c r="T932" s="8" t="str">
        <f t="shared" si="311"/>
        <v/>
      </c>
      <c r="U932" s="8" t="str">
        <f t="shared" si="312"/>
        <v/>
      </c>
      <c r="V932" s="7">
        <f ca="1">IF(P932="","",OFFSET(program!$B$2,0,disasm!$A932+COLUMN()-COLUMN($V932)+IF($I932,0,1)))</f>
        <v>3316</v>
      </c>
      <c r="W932" s="7" t="str">
        <f ca="1">IF(Q932="","",OFFSET(program!$B$2,0,disasm!$A932+COLUMN()-COLUMN($V932)+IF($I932,0,1)))</f>
        <v/>
      </c>
      <c r="X932" s="7" t="str">
        <f ca="1">IF(R932="","",OFFSET(program!$B$2,0,disasm!$A932+COLUMN()-COLUMN($V932)+IF($I932,0,1)))</f>
        <v/>
      </c>
      <c r="Y932" s="3" t="str">
        <f t="shared" ca="1" si="313"/>
        <v>room3.pname</v>
      </c>
      <c r="Z932" s="3" t="str">
        <f t="shared" si="314"/>
        <v/>
      </c>
      <c r="AA932" s="3" t="str">
        <f t="shared" si="315"/>
        <v/>
      </c>
      <c r="AB932" s="3" t="str">
        <f ca="1">" "
&amp;AF932
&amp;IF(AND(OR(K932=5,K932=6),MOD(INT(J932/1000),10)=1)," A2","")
&amp;IF(AND(NOT(I932),J932=109,OFFSET(program!$B$2,0,disasm!$A932+1)&gt;0,NOT(ISNUMBER(FIND(" A1 "," "&amp;AF932&amp;" "))))," AUTOLABEL","")
&amp;" "</f>
        <v xml:space="preserve"> DATA A1 </v>
      </c>
      <c r="AC932" s="17" t="s">
        <v>116</v>
      </c>
      <c r="AE932" s="12" t="s">
        <v>107</v>
      </c>
      <c r="AF932" s="12" t="s">
        <v>32</v>
      </c>
      <c r="AI932"/>
      <c r="AJ932"/>
    </row>
    <row r="933" spans="1:38" x14ac:dyDescent="0.2">
      <c r="A933" s="1">
        <f t="shared" ca="1" si="295"/>
        <v>4626</v>
      </c>
      <c r="B933" s="2" t="str">
        <f t="shared" ca="1" si="296"/>
        <v>obj_jam.pname</v>
      </c>
      <c r="C933" s="3" t="str">
        <f ca="1">_xlfn.TEXTJOIN(" ",FALSE,OFFSET(program!$B$2,0,A933,1,M933))</f>
        <v>4734</v>
      </c>
      <c r="D933" s="4" t="str">
        <f ca="1">IF($H933="data",".dat "&amp;Y933,
IF($H933="str",".str "&amp;_xlfn.TEXTJOIN(" ",FALSE,OFFSET(program!$B$2,0,A933+1,1,M933-1)),
IF(O933&lt;&gt;0,"LD"&amp;O933&amp;"  "&amp;CHOOSE(O933,Y933,Z933)&amp;", "&amp;AA933,
$L933&amp;" "&amp;_xlfn.TEXTJOIN(", ",TRUE,$Y933:$AA933)
)))</f>
        <v>.dat str.jam</v>
      </c>
      <c r="E933" s="19" t="b">
        <f t="shared" ca="1" si="297"/>
        <v>1</v>
      </c>
      <c r="F933" s="5" t="str">
        <f t="shared" ca="1" si="298"/>
        <v>obj_jam</v>
      </c>
      <c r="G933" s="5">
        <f t="shared" ca="1" si="299"/>
        <v>4625</v>
      </c>
      <c r="H933" s="5" t="str">
        <f t="shared" si="300"/>
        <v>data</v>
      </c>
      <c r="I933" s="13" t="b">
        <f t="shared" si="301"/>
        <v>1</v>
      </c>
      <c r="J933" s="6">
        <f ca="1">OFFSET(program!$B$2,0,disasm!A933)</f>
        <v>4734</v>
      </c>
      <c r="K933" s="7">
        <f t="shared" ca="1" si="302"/>
        <v>34</v>
      </c>
      <c r="L933" s="7" t="e">
        <f t="shared" ca="1" si="303"/>
        <v>#VALUE!</v>
      </c>
      <c r="M933" s="7">
        <f t="shared" si="304"/>
        <v>1</v>
      </c>
      <c r="N933" s="7">
        <f t="shared" si="305"/>
        <v>1</v>
      </c>
      <c r="O933" s="7">
        <f t="shared" si="306"/>
        <v>0</v>
      </c>
      <c r="P933" s="8">
        <f t="shared" si="307"/>
        <v>1</v>
      </c>
      <c r="Q933" s="8" t="str">
        <f t="shared" si="308"/>
        <v/>
      </c>
      <c r="R933" s="8" t="str">
        <f t="shared" si="309"/>
        <v/>
      </c>
      <c r="S933" s="8" t="str">
        <f t="shared" ca="1" si="310"/>
        <v>addr</v>
      </c>
      <c r="T933" s="8" t="str">
        <f t="shared" si="311"/>
        <v/>
      </c>
      <c r="U933" s="8" t="str">
        <f t="shared" si="312"/>
        <v/>
      </c>
      <c r="V933" s="7">
        <f ca="1">IF(P933="","",OFFSET(program!$B$2,0,disasm!$A933+COLUMN()-COLUMN($V933)+IF($I933,0,1)))</f>
        <v>4734</v>
      </c>
      <c r="W933" s="7" t="str">
        <f ca="1">IF(Q933="","",OFFSET(program!$B$2,0,disasm!$A933+COLUMN()-COLUMN($V933)+IF($I933,0,1)))</f>
        <v/>
      </c>
      <c r="X933" s="7" t="str">
        <f ca="1">IF(R933="","",OFFSET(program!$B$2,0,disasm!$A933+COLUMN()-COLUMN($V933)+IF($I933,0,1)))</f>
        <v/>
      </c>
      <c r="Y933" s="3" t="str">
        <f t="shared" ca="1" si="313"/>
        <v>str.jam</v>
      </c>
      <c r="Z933" s="3" t="str">
        <f t="shared" si="314"/>
        <v/>
      </c>
      <c r="AA933" s="3" t="str">
        <f t="shared" si="315"/>
        <v/>
      </c>
      <c r="AB933" s="3" t="str">
        <f ca="1">" "
&amp;AF933
&amp;IF(AND(OR(K933=5,K933=6),MOD(INT(J933/1000),10)=1)," A2","")
&amp;IF(AND(NOT(I933),J933=109,OFFSET(program!$B$2,0,disasm!$A933+1)&gt;0,NOT(ISNUMBER(FIND(" A1 "," "&amp;AF933&amp;" "))))," AUTOLABEL","")
&amp;" "</f>
        <v xml:space="preserve"> DATA A1 </v>
      </c>
      <c r="AC933" s="17" t="s">
        <v>59</v>
      </c>
      <c r="AF933" s="12" t="s">
        <v>32</v>
      </c>
      <c r="AI933"/>
      <c r="AJ933"/>
    </row>
    <row r="934" spans="1:38" x14ac:dyDescent="0.2">
      <c r="A934" s="1">
        <f t="shared" ca="1" si="295"/>
        <v>4627</v>
      </c>
      <c r="B934" s="2" t="str">
        <f t="shared" ca="1" si="296"/>
        <v>obj_jam.weight</v>
      </c>
      <c r="C934" s="3" t="str">
        <f ca="1">_xlfn.TEXTJOIN(" ",FALSE,OFFSET(program!$B$2,0,A934,1,M934))</f>
        <v>262177</v>
      </c>
      <c r="D934" s="4" t="str">
        <f ca="1">IF($H934="data",".dat "&amp;Y934,
IF($H934="str",".str "&amp;_xlfn.TEXTJOIN(" ",FALSE,OFFSET(program!$B$2,0,A934+1,1,M934-1)),
IF(O934&lt;&gt;0,"LD"&amp;O934&amp;"  "&amp;CHOOSE(O934,Y934,Z934)&amp;", "&amp;AA934,
$L934&amp;" "&amp;_xlfn.TEXTJOIN(", ",TRUE,$Y934:$AA934)
)))</f>
        <v>.dat 262177</v>
      </c>
      <c r="E934" s="19" t="b">
        <f t="shared" ca="1" si="297"/>
        <v>1</v>
      </c>
      <c r="F934" s="5" t="str">
        <f t="shared" ca="1" si="298"/>
        <v>obj_jam</v>
      </c>
      <c r="G934" s="5">
        <f t="shared" ca="1" si="299"/>
        <v>4625</v>
      </c>
      <c r="H934" s="5" t="str">
        <f t="shared" si="300"/>
        <v>data</v>
      </c>
      <c r="I934" s="13" t="b">
        <f t="shared" si="301"/>
        <v>1</v>
      </c>
      <c r="J934" s="6">
        <f ca="1">OFFSET(program!$B$2,0,disasm!A934)</f>
        <v>262177</v>
      </c>
      <c r="K934" s="7">
        <f t="shared" ca="1" si="302"/>
        <v>77</v>
      </c>
      <c r="L934" s="7" t="e">
        <f t="shared" ca="1" si="303"/>
        <v>#VALUE!</v>
      </c>
      <c r="M934" s="7">
        <f t="shared" si="304"/>
        <v>1</v>
      </c>
      <c r="N934" s="7">
        <f t="shared" si="305"/>
        <v>1</v>
      </c>
      <c r="O934" s="7">
        <f t="shared" si="306"/>
        <v>0</v>
      </c>
      <c r="P934" s="8">
        <f t="shared" si="307"/>
        <v>1</v>
      </c>
      <c r="Q934" s="8" t="str">
        <f t="shared" si="308"/>
        <v/>
      </c>
      <c r="R934" s="8" t="str">
        <f t="shared" si="309"/>
        <v/>
      </c>
      <c r="S934" s="8" t="str">
        <f t="shared" ca="1" si="310"/>
        <v>num</v>
      </c>
      <c r="T934" s="8" t="str">
        <f t="shared" si="311"/>
        <v/>
      </c>
      <c r="U934" s="8" t="str">
        <f t="shared" si="312"/>
        <v/>
      </c>
      <c r="V934" s="7">
        <f ca="1">IF(P934="","",OFFSET(program!$B$2,0,disasm!$A934+COLUMN()-COLUMN($V934)+IF($I934,0,1)))</f>
        <v>262177</v>
      </c>
      <c r="W934" s="7" t="str">
        <f ca="1">IF(Q934="","",OFFSET(program!$B$2,0,disasm!$A934+COLUMN()-COLUMN($V934)+IF($I934,0,1)))</f>
        <v/>
      </c>
      <c r="X934" s="7" t="str">
        <f ca="1">IF(R934="","",OFFSET(program!$B$2,0,disasm!$A934+COLUMN()-COLUMN($V934)+IF($I934,0,1)))</f>
        <v/>
      </c>
      <c r="Y934" s="3" t="str">
        <f t="shared" ca="1" si="313"/>
        <v>262177</v>
      </c>
      <c r="Z934" s="3" t="str">
        <f t="shared" si="314"/>
        <v/>
      </c>
      <c r="AA934" s="3" t="str">
        <f t="shared" si="315"/>
        <v/>
      </c>
      <c r="AB934" s="3" t="str">
        <f ca="1">" "
&amp;AF934
&amp;IF(AND(OR(K934=5,K934=6),MOD(INT(J934/1000),10)=1)," A2","")
&amp;IF(AND(NOT(I934),J934=109,OFFSET(program!$B$2,0,disasm!$A934+1)&gt;0,NOT(ISNUMBER(FIND(" A1 "," "&amp;AF934&amp;" "))))," AUTOLABEL","")
&amp;" "</f>
        <v xml:space="preserve">  </v>
      </c>
      <c r="AC934" s="17" t="s">
        <v>254</v>
      </c>
      <c r="AF934" s="12"/>
      <c r="AI934"/>
      <c r="AJ934"/>
    </row>
    <row r="935" spans="1:38" x14ac:dyDescent="0.2">
      <c r="A935" s="1">
        <f t="shared" ca="1" si="295"/>
        <v>4628</v>
      </c>
      <c r="B935" s="2" t="str">
        <f t="shared" ca="1" si="296"/>
        <v>obj_jam.func</v>
      </c>
      <c r="C935" s="3" t="str">
        <f ca="1">_xlfn.TEXTJOIN(" ",FALSE,OFFSET(program!$B$2,0,A935,1,M935))</f>
        <v>0</v>
      </c>
      <c r="D935" s="4" t="str">
        <f ca="1">IF($H935="data",".dat "&amp;Y935,
IF($H935="str",".str "&amp;_xlfn.TEXTJOIN(" ",FALSE,OFFSET(program!$B$2,0,A935+1,1,M935-1)),
IF(O935&lt;&gt;0,"LD"&amp;O935&amp;"  "&amp;CHOOSE(O935,Y935,Z935)&amp;", "&amp;AA935,
$L935&amp;" "&amp;_xlfn.TEXTJOIN(", ",TRUE,$Y935:$AA935)
)))</f>
        <v>.dat start</v>
      </c>
      <c r="E935" s="19" t="b">
        <f t="shared" ca="1" si="297"/>
        <v>1</v>
      </c>
      <c r="F935" s="5" t="str">
        <f t="shared" ca="1" si="298"/>
        <v>obj_jam</v>
      </c>
      <c r="G935" s="5">
        <f t="shared" ca="1" si="299"/>
        <v>4625</v>
      </c>
      <c r="H935" s="5" t="str">
        <f t="shared" si="300"/>
        <v>data</v>
      </c>
      <c r="I935" s="13" t="b">
        <f t="shared" si="301"/>
        <v>1</v>
      </c>
      <c r="J935" s="6">
        <f ca="1">OFFSET(program!$B$2,0,disasm!A935)</f>
        <v>0</v>
      </c>
      <c r="K935" s="7">
        <f t="shared" ca="1" si="302"/>
        <v>0</v>
      </c>
      <c r="L935" s="7" t="e">
        <f t="shared" ca="1" si="303"/>
        <v>#VALUE!</v>
      </c>
      <c r="M935" s="7">
        <f t="shared" si="304"/>
        <v>1</v>
      </c>
      <c r="N935" s="7">
        <f t="shared" si="305"/>
        <v>1</v>
      </c>
      <c r="O935" s="7">
        <f t="shared" si="306"/>
        <v>0</v>
      </c>
      <c r="P935" s="8">
        <f t="shared" si="307"/>
        <v>1</v>
      </c>
      <c r="Q935" s="8" t="str">
        <f t="shared" si="308"/>
        <v/>
      </c>
      <c r="R935" s="8" t="str">
        <f t="shared" si="309"/>
        <v/>
      </c>
      <c r="S935" s="8" t="str">
        <f t="shared" ca="1" si="310"/>
        <v>addr</v>
      </c>
      <c r="T935" s="8" t="str">
        <f t="shared" si="311"/>
        <v/>
      </c>
      <c r="U935" s="8" t="str">
        <f t="shared" si="312"/>
        <v/>
      </c>
      <c r="V935" s="7">
        <f ca="1">IF(P935="","",OFFSET(program!$B$2,0,disasm!$A935+COLUMN()-COLUMN($V935)+IF($I935,0,1)))</f>
        <v>0</v>
      </c>
      <c r="W935" s="7" t="str">
        <f ca="1">IF(Q935="","",OFFSET(program!$B$2,0,disasm!$A935+COLUMN()-COLUMN($V935)+IF($I935,0,1)))</f>
        <v/>
      </c>
      <c r="X935" s="7" t="str">
        <f ca="1">IF(R935="","",OFFSET(program!$B$2,0,disasm!$A935+COLUMN()-COLUMN($V935)+IF($I935,0,1)))</f>
        <v/>
      </c>
      <c r="Y935" s="3" t="str">
        <f t="shared" ca="1" si="313"/>
        <v>start</v>
      </c>
      <c r="Z935" s="3" t="str">
        <f t="shared" si="314"/>
        <v/>
      </c>
      <c r="AA935" s="3" t="str">
        <f t="shared" si="315"/>
        <v/>
      </c>
      <c r="AB935" s="3" t="str">
        <f ca="1">" "
&amp;AF935
&amp;IF(AND(OR(K935=5,K935=6),MOD(INT(J935/1000),10)=1)," A2","")
&amp;IF(AND(NOT(I935),J935=109,OFFSET(program!$B$2,0,disasm!$A935+1)&gt;0,NOT(ISNUMBER(FIND(" A1 "," "&amp;AF935&amp;" "))))," AUTOLABEL","")
&amp;" "</f>
        <v xml:space="preserve"> DATA A1 </v>
      </c>
      <c r="AC935" s="17" t="s">
        <v>242</v>
      </c>
      <c r="AF935" s="12" t="s">
        <v>32</v>
      </c>
      <c r="AI935"/>
      <c r="AJ935"/>
    </row>
    <row r="936" spans="1:38" x14ac:dyDescent="0.2">
      <c r="A936" s="1">
        <f t="shared" ca="1" si="295"/>
        <v>4629</v>
      </c>
      <c r="B936" s="2" t="str">
        <f t="shared" si="296"/>
        <v>obj_giant_electromagnet.room</v>
      </c>
      <c r="C936" s="3" t="str">
        <f ca="1">_xlfn.TEXTJOIN(" ",FALSE,OFFSET(program!$B$2,0,A936,1,M936))</f>
        <v>3703</v>
      </c>
      <c r="D936" s="4" t="str">
        <f ca="1">IF($H936="data",".dat "&amp;Y936,
IF($H936="str",".str "&amp;_xlfn.TEXTJOIN(" ",FALSE,OFFSET(program!$B$2,0,A936+1,1,M936-1)),
IF(O936&lt;&gt;0,"LD"&amp;O936&amp;"  "&amp;CHOOSE(O936,Y936,Z936)&amp;", "&amp;AA936,
$L936&amp;" "&amp;_xlfn.TEXTJOIN(", ",TRUE,$Y936:$AA936)
)))</f>
        <v>.dat room9.pname</v>
      </c>
      <c r="E936" s="19" t="b">
        <f t="shared" ca="1" si="297"/>
        <v>0</v>
      </c>
      <c r="F936" s="5" t="str">
        <f t="shared" si="298"/>
        <v>obj_giant_electromagnet</v>
      </c>
      <c r="G936" s="5">
        <f t="shared" ca="1" si="299"/>
        <v>4629</v>
      </c>
      <c r="H936" s="5" t="str">
        <f t="shared" si="300"/>
        <v>data</v>
      </c>
      <c r="I936" s="13" t="b">
        <f t="shared" si="301"/>
        <v>1</v>
      </c>
      <c r="J936" s="6">
        <f ca="1">OFFSET(program!$B$2,0,disasm!A936)</f>
        <v>3703</v>
      </c>
      <c r="K936" s="7">
        <f t="shared" ca="1" si="302"/>
        <v>3</v>
      </c>
      <c r="L936" s="7" t="str">
        <f t="shared" ca="1" si="303"/>
        <v xml:space="preserve">IN  </v>
      </c>
      <c r="M936" s="7">
        <f t="shared" si="304"/>
        <v>1</v>
      </c>
      <c r="N936" s="7">
        <f t="shared" si="305"/>
        <v>1</v>
      </c>
      <c r="O936" s="7">
        <f t="shared" si="306"/>
        <v>0</v>
      </c>
      <c r="P936" s="8">
        <f t="shared" si="307"/>
        <v>1</v>
      </c>
      <c r="Q936" s="8" t="str">
        <f t="shared" si="308"/>
        <v/>
      </c>
      <c r="R936" s="8" t="str">
        <f t="shared" si="309"/>
        <v/>
      </c>
      <c r="S936" s="8" t="str">
        <f t="shared" ca="1" si="310"/>
        <v>addr</v>
      </c>
      <c r="T936" s="8" t="str">
        <f t="shared" si="311"/>
        <v/>
      </c>
      <c r="U936" s="8" t="str">
        <f t="shared" si="312"/>
        <v/>
      </c>
      <c r="V936" s="7">
        <f ca="1">IF(P936="","",OFFSET(program!$B$2,0,disasm!$A936+COLUMN()-COLUMN($V936)+IF($I936,0,1)))</f>
        <v>3703</v>
      </c>
      <c r="W936" s="7" t="str">
        <f ca="1">IF(Q936="","",OFFSET(program!$B$2,0,disasm!$A936+COLUMN()-COLUMN($V936)+IF($I936,0,1)))</f>
        <v/>
      </c>
      <c r="X936" s="7" t="str">
        <f ca="1">IF(R936="","",OFFSET(program!$B$2,0,disasm!$A936+COLUMN()-COLUMN($V936)+IF($I936,0,1)))</f>
        <v/>
      </c>
      <c r="Y936" s="3" t="str">
        <f t="shared" ca="1" si="313"/>
        <v>room9.pname</v>
      </c>
      <c r="Z936" s="3" t="str">
        <f t="shared" si="314"/>
        <v/>
      </c>
      <c r="AA936" s="3" t="str">
        <f t="shared" si="315"/>
        <v/>
      </c>
      <c r="AB936" s="3" t="str">
        <f ca="1">" "
&amp;AF936
&amp;IF(AND(OR(K936=5,K936=6),MOD(INT(J936/1000),10)=1)," A2","")
&amp;IF(AND(NOT(I936),J936=109,OFFSET(program!$B$2,0,disasm!$A936+1)&gt;0,NOT(ISNUMBER(FIND(" A1 "," "&amp;AF936&amp;" "))))," AUTOLABEL","")
&amp;" "</f>
        <v xml:space="preserve"> DATA A1 </v>
      </c>
      <c r="AC936" s="17" t="s">
        <v>116</v>
      </c>
      <c r="AE936" s="12" t="s">
        <v>108</v>
      </c>
      <c r="AF936" s="12" t="s">
        <v>32</v>
      </c>
      <c r="AI936"/>
      <c r="AJ936"/>
    </row>
    <row r="937" spans="1:38" x14ac:dyDescent="0.2">
      <c r="A937" s="1">
        <f t="shared" ca="1" si="295"/>
        <v>4630</v>
      </c>
      <c r="B937" s="2" t="str">
        <f t="shared" ca="1" si="296"/>
        <v>obj_giant_electromagnet.pname</v>
      </c>
      <c r="C937" s="3" t="str">
        <f ca="1">_xlfn.TEXTJOIN(" ",FALSE,OFFSET(program!$B$2,0,A937,1,M937))</f>
        <v>4738</v>
      </c>
      <c r="D937" s="4" t="str">
        <f ca="1">IF($H937="data",".dat "&amp;Y937,
IF($H937="str",".str "&amp;_xlfn.TEXTJOIN(" ",FALSE,OFFSET(program!$B$2,0,A937+1,1,M937-1)),
IF(O937&lt;&gt;0,"LD"&amp;O937&amp;"  "&amp;CHOOSE(O937,Y937,Z937)&amp;", "&amp;AA937,
$L937&amp;" "&amp;_xlfn.TEXTJOIN(", ",TRUE,$Y937:$AA937)
)))</f>
        <v>.dat str.giant_electromagnet</v>
      </c>
      <c r="E937" s="19" t="b">
        <f t="shared" ca="1" si="297"/>
        <v>0</v>
      </c>
      <c r="F937" s="5" t="str">
        <f t="shared" ca="1" si="298"/>
        <v>obj_giant_electromagnet</v>
      </c>
      <c r="G937" s="5">
        <f t="shared" ca="1" si="299"/>
        <v>4629</v>
      </c>
      <c r="H937" s="5" t="str">
        <f t="shared" si="300"/>
        <v>data</v>
      </c>
      <c r="I937" s="13" t="b">
        <f t="shared" si="301"/>
        <v>1</v>
      </c>
      <c r="J937" s="6">
        <f ca="1">OFFSET(program!$B$2,0,disasm!A937)</f>
        <v>4738</v>
      </c>
      <c r="K937" s="7">
        <f t="shared" ca="1" si="302"/>
        <v>38</v>
      </c>
      <c r="L937" s="7" t="e">
        <f t="shared" ca="1" si="303"/>
        <v>#VALUE!</v>
      </c>
      <c r="M937" s="7">
        <f t="shared" si="304"/>
        <v>1</v>
      </c>
      <c r="N937" s="7">
        <f t="shared" si="305"/>
        <v>1</v>
      </c>
      <c r="O937" s="7">
        <f t="shared" si="306"/>
        <v>0</v>
      </c>
      <c r="P937" s="8">
        <f t="shared" si="307"/>
        <v>1</v>
      </c>
      <c r="Q937" s="8" t="str">
        <f t="shared" si="308"/>
        <v/>
      </c>
      <c r="R937" s="8" t="str">
        <f t="shared" si="309"/>
        <v/>
      </c>
      <c r="S937" s="8" t="str">
        <f t="shared" ca="1" si="310"/>
        <v>addr</v>
      </c>
      <c r="T937" s="8" t="str">
        <f t="shared" si="311"/>
        <v/>
      </c>
      <c r="U937" s="8" t="str">
        <f t="shared" si="312"/>
        <v/>
      </c>
      <c r="V937" s="7">
        <f ca="1">IF(P937="","",OFFSET(program!$B$2,0,disasm!$A937+COLUMN()-COLUMN($V937)+IF($I937,0,1)))</f>
        <v>4738</v>
      </c>
      <c r="W937" s="7" t="str">
        <f ca="1">IF(Q937="","",OFFSET(program!$B$2,0,disasm!$A937+COLUMN()-COLUMN($V937)+IF($I937,0,1)))</f>
        <v/>
      </c>
      <c r="X937" s="7" t="str">
        <f ca="1">IF(R937="","",OFFSET(program!$B$2,0,disasm!$A937+COLUMN()-COLUMN($V937)+IF($I937,0,1)))</f>
        <v/>
      </c>
      <c r="Y937" s="3" t="str">
        <f t="shared" ca="1" si="313"/>
        <v>str.giant_electromagnet</v>
      </c>
      <c r="Z937" s="3" t="str">
        <f t="shared" si="314"/>
        <v/>
      </c>
      <c r="AA937" s="3" t="str">
        <f t="shared" si="315"/>
        <v/>
      </c>
      <c r="AB937" s="3" t="str">
        <f ca="1">" "
&amp;AF937
&amp;IF(AND(OR(K937=5,K937=6),MOD(INT(J937/1000),10)=1)," A2","")
&amp;IF(AND(NOT(I937),J937=109,OFFSET(program!$B$2,0,disasm!$A937+1)&gt;0,NOT(ISNUMBER(FIND(" A1 "," "&amp;AF937&amp;" "))))," AUTOLABEL","")
&amp;" "</f>
        <v xml:space="preserve"> DATA A1 </v>
      </c>
      <c r="AC937" s="17" t="s">
        <v>59</v>
      </c>
      <c r="AF937" s="12" t="s">
        <v>32</v>
      </c>
      <c r="AI937"/>
      <c r="AJ937"/>
    </row>
    <row r="938" spans="1:38" x14ac:dyDescent="0.2">
      <c r="A938" s="1">
        <f t="shared" ca="1" si="295"/>
        <v>4631</v>
      </c>
      <c r="B938" s="2" t="str">
        <f t="shared" ca="1" si="296"/>
        <v>obj_giant_electromagnet.weight</v>
      </c>
      <c r="C938" s="3" t="str">
        <f ca="1">_xlfn.TEXTJOIN(" ",FALSE,OFFSET(program!$B$2,0,A938,1,M938))</f>
        <v>34</v>
      </c>
      <c r="D938" s="4" t="str">
        <f ca="1">IF($H938="data",".dat "&amp;Y938,
IF($H938="str",".str "&amp;_xlfn.TEXTJOIN(" ",FALSE,OFFSET(program!$B$2,0,A938+1,1,M938-1)),
IF(O938&lt;&gt;0,"LD"&amp;O938&amp;"  "&amp;CHOOSE(O938,Y938,Z938)&amp;", "&amp;AA938,
$L938&amp;" "&amp;_xlfn.TEXTJOIN(", ",TRUE,$Y938:$AA938)
)))</f>
        <v>.dat 34</v>
      </c>
      <c r="E938" s="19" t="b">
        <f t="shared" ca="1" si="297"/>
        <v>0</v>
      </c>
      <c r="F938" s="5" t="str">
        <f t="shared" ca="1" si="298"/>
        <v>obj_giant_electromagnet</v>
      </c>
      <c r="G938" s="5">
        <f t="shared" ca="1" si="299"/>
        <v>4629</v>
      </c>
      <c r="H938" s="5" t="str">
        <f t="shared" si="300"/>
        <v>data</v>
      </c>
      <c r="I938" s="13" t="b">
        <f t="shared" si="301"/>
        <v>1</v>
      </c>
      <c r="J938" s="6">
        <f ca="1">OFFSET(program!$B$2,0,disasm!A938)</f>
        <v>34</v>
      </c>
      <c r="K938" s="7">
        <f t="shared" ca="1" si="302"/>
        <v>34</v>
      </c>
      <c r="L938" s="7" t="e">
        <f t="shared" ca="1" si="303"/>
        <v>#VALUE!</v>
      </c>
      <c r="M938" s="7">
        <f t="shared" si="304"/>
        <v>1</v>
      </c>
      <c r="N938" s="7">
        <f t="shared" si="305"/>
        <v>1</v>
      </c>
      <c r="O938" s="7">
        <f t="shared" si="306"/>
        <v>0</v>
      </c>
      <c r="P938" s="8">
        <f t="shared" si="307"/>
        <v>1</v>
      </c>
      <c r="Q938" s="8" t="str">
        <f t="shared" si="308"/>
        <v/>
      </c>
      <c r="R938" s="8" t="str">
        <f t="shared" si="309"/>
        <v/>
      </c>
      <c r="S938" s="8" t="str">
        <f t="shared" ca="1" si="310"/>
        <v>num</v>
      </c>
      <c r="T938" s="8" t="str">
        <f t="shared" si="311"/>
        <v/>
      </c>
      <c r="U938" s="8" t="str">
        <f t="shared" si="312"/>
        <v/>
      </c>
      <c r="V938" s="7">
        <f ca="1">IF(P938="","",OFFSET(program!$B$2,0,disasm!$A938+COLUMN()-COLUMN($V938)+IF($I938,0,1)))</f>
        <v>34</v>
      </c>
      <c r="W938" s="7" t="str">
        <f ca="1">IF(Q938="","",OFFSET(program!$B$2,0,disasm!$A938+COLUMN()-COLUMN($V938)+IF($I938,0,1)))</f>
        <v/>
      </c>
      <c r="X938" s="7" t="str">
        <f ca="1">IF(R938="","",OFFSET(program!$B$2,0,disasm!$A938+COLUMN()-COLUMN($V938)+IF($I938,0,1)))</f>
        <v/>
      </c>
      <c r="Y938" s="3" t="str">
        <f t="shared" ca="1" si="313"/>
        <v>34</v>
      </c>
      <c r="Z938" s="3" t="str">
        <f t="shared" si="314"/>
        <v/>
      </c>
      <c r="AA938" s="3" t="str">
        <f t="shared" si="315"/>
        <v/>
      </c>
      <c r="AB938" s="3" t="str">
        <f ca="1">" "
&amp;AF938
&amp;IF(AND(OR(K938=5,K938=6),MOD(INT(J938/1000),10)=1)," A2","")
&amp;IF(AND(NOT(I938),J938=109,OFFSET(program!$B$2,0,disasm!$A938+1)&gt;0,NOT(ISNUMBER(FIND(" A1 "," "&amp;AF938&amp;" "))))," AUTOLABEL","")
&amp;" "</f>
        <v xml:space="preserve">  </v>
      </c>
      <c r="AC938" s="17" t="s">
        <v>254</v>
      </c>
      <c r="AF938" s="12"/>
      <c r="AI938"/>
      <c r="AJ938"/>
    </row>
    <row r="939" spans="1:38" x14ac:dyDescent="0.2">
      <c r="A939" s="1">
        <f t="shared" ca="1" si="295"/>
        <v>4632</v>
      </c>
      <c r="B939" s="2" t="str">
        <f t="shared" ca="1" si="296"/>
        <v>obj_giant_electromagnet.func</v>
      </c>
      <c r="C939" s="3" t="str">
        <f ca="1">_xlfn.TEXTJOIN(" ",FALSE,OFFSET(program!$B$2,0,A939,1,M939))</f>
        <v>1818</v>
      </c>
      <c r="D939" s="4" t="str">
        <f ca="1">IF($H939="data",".dat "&amp;Y939,
IF($H939="str",".str "&amp;_xlfn.TEXTJOIN(" ",FALSE,OFFSET(program!$B$2,0,A939+1,1,M939-1)),
IF(O939&lt;&gt;0,"LD"&amp;O939&amp;"  "&amp;CHOOSE(O939,Y939,Z939)&amp;", "&amp;AA939,
$L939&amp;" "&amp;_xlfn.TEXTJOIN(", ",TRUE,$Y939:$AA939)
)))</f>
        <v>.dat objhdl_giant_electromagnet</v>
      </c>
      <c r="E939" s="19" t="b">
        <f t="shared" ca="1" si="297"/>
        <v>0</v>
      </c>
      <c r="F939" s="5" t="str">
        <f t="shared" ca="1" si="298"/>
        <v>obj_giant_electromagnet</v>
      </c>
      <c r="G939" s="5">
        <f t="shared" ca="1" si="299"/>
        <v>4629</v>
      </c>
      <c r="H939" s="5" t="str">
        <f t="shared" si="300"/>
        <v>data</v>
      </c>
      <c r="I939" s="13" t="b">
        <f t="shared" si="301"/>
        <v>1</v>
      </c>
      <c r="J939" s="6">
        <f ca="1">OFFSET(program!$B$2,0,disasm!A939)</f>
        <v>1818</v>
      </c>
      <c r="K939" s="7">
        <f t="shared" ca="1" si="302"/>
        <v>18</v>
      </c>
      <c r="L939" s="7" t="e">
        <f t="shared" ca="1" si="303"/>
        <v>#VALUE!</v>
      </c>
      <c r="M939" s="7">
        <f t="shared" si="304"/>
        <v>1</v>
      </c>
      <c r="N939" s="7">
        <f t="shared" si="305"/>
        <v>1</v>
      </c>
      <c r="O939" s="7">
        <f t="shared" si="306"/>
        <v>0</v>
      </c>
      <c r="P939" s="8">
        <f t="shared" si="307"/>
        <v>1</v>
      </c>
      <c r="Q939" s="8" t="str">
        <f t="shared" si="308"/>
        <v/>
      </c>
      <c r="R939" s="8" t="str">
        <f t="shared" si="309"/>
        <v/>
      </c>
      <c r="S939" s="8" t="str">
        <f t="shared" ca="1" si="310"/>
        <v>addr</v>
      </c>
      <c r="T939" s="8" t="str">
        <f t="shared" si="311"/>
        <v/>
      </c>
      <c r="U939" s="8" t="str">
        <f t="shared" si="312"/>
        <v/>
      </c>
      <c r="V939" s="7">
        <f ca="1">IF(P939="","",OFFSET(program!$B$2,0,disasm!$A939+COLUMN()-COLUMN($V939)+IF($I939,0,1)))</f>
        <v>1818</v>
      </c>
      <c r="W939" s="7" t="str">
        <f ca="1">IF(Q939="","",OFFSET(program!$B$2,0,disasm!$A939+COLUMN()-COLUMN($V939)+IF($I939,0,1)))</f>
        <v/>
      </c>
      <c r="X939" s="7" t="str">
        <f ca="1">IF(R939="","",OFFSET(program!$B$2,0,disasm!$A939+COLUMN()-COLUMN($V939)+IF($I939,0,1)))</f>
        <v/>
      </c>
      <c r="Y939" s="3" t="str">
        <f t="shared" ca="1" si="313"/>
        <v>objhdl_giant_electromagnet</v>
      </c>
      <c r="Z939" s="3" t="str">
        <f t="shared" si="314"/>
        <v/>
      </c>
      <c r="AA939" s="3" t="str">
        <f t="shared" si="315"/>
        <v/>
      </c>
      <c r="AB939" s="3" t="str">
        <f ca="1">" "
&amp;AF939
&amp;IF(AND(OR(K939=5,K939=6),MOD(INT(J939/1000),10)=1)," A2","")
&amp;IF(AND(NOT(I939),J939=109,OFFSET(program!$B$2,0,disasm!$A939+1)&gt;0,NOT(ISNUMBER(FIND(" A1 "," "&amp;AF939&amp;" "))))," AUTOLABEL","")
&amp;" "</f>
        <v xml:space="preserve"> DATA A1 </v>
      </c>
      <c r="AC939" s="17" t="s">
        <v>242</v>
      </c>
      <c r="AF939" s="12" t="s">
        <v>32</v>
      </c>
      <c r="AI939"/>
      <c r="AJ939"/>
    </row>
    <row r="940" spans="1:38" x14ac:dyDescent="0.2">
      <c r="A940" s="1">
        <f t="shared" ca="1" si="295"/>
        <v>4633</v>
      </c>
      <c r="B940" s="2" t="str">
        <f t="shared" si="296"/>
        <v>obj_shell.room</v>
      </c>
      <c r="C940" s="3" t="str">
        <f ca="1">_xlfn.TEXTJOIN(" ",FALSE,OFFSET(program!$B$2,0,A940,1,M940))</f>
        <v>4243</v>
      </c>
      <c r="D940" s="4" t="str">
        <f ca="1">IF($H940="data",".dat "&amp;Y940,
IF($H940="str",".str "&amp;_xlfn.TEXTJOIN(" ",FALSE,OFFSET(program!$B$2,0,A940+1,1,M940-1)),
IF(O940&lt;&gt;0,"LD"&amp;O940&amp;"  "&amp;CHOOSE(O940,Y940,Z940)&amp;", "&amp;AA940,
$L940&amp;" "&amp;_xlfn.TEXTJOIN(", ",TRUE,$Y940:$AA940)
)))</f>
        <v>.dat room16.pname</v>
      </c>
      <c r="E940" s="19" t="b">
        <f t="shared" ca="1" si="297"/>
        <v>1</v>
      </c>
      <c r="F940" s="5" t="str">
        <f t="shared" si="298"/>
        <v>obj_shell</v>
      </c>
      <c r="G940" s="5">
        <f t="shared" ca="1" si="299"/>
        <v>4633</v>
      </c>
      <c r="H940" s="5" t="str">
        <f t="shared" si="300"/>
        <v>data</v>
      </c>
      <c r="I940" s="13" t="b">
        <f t="shared" si="301"/>
        <v>1</v>
      </c>
      <c r="J940" s="6">
        <f ca="1">OFFSET(program!$B$2,0,disasm!A940)</f>
        <v>4243</v>
      </c>
      <c r="K940" s="7">
        <f t="shared" ca="1" si="302"/>
        <v>43</v>
      </c>
      <c r="L940" s="7" t="e">
        <f t="shared" ca="1" si="303"/>
        <v>#VALUE!</v>
      </c>
      <c r="M940" s="7">
        <f t="shared" si="304"/>
        <v>1</v>
      </c>
      <c r="N940" s="7">
        <f t="shared" si="305"/>
        <v>1</v>
      </c>
      <c r="O940" s="7">
        <f t="shared" si="306"/>
        <v>0</v>
      </c>
      <c r="P940" s="8">
        <f t="shared" si="307"/>
        <v>1</v>
      </c>
      <c r="Q940" s="8" t="str">
        <f t="shared" si="308"/>
        <v/>
      </c>
      <c r="R940" s="8" t="str">
        <f t="shared" si="309"/>
        <v/>
      </c>
      <c r="S940" s="8" t="str">
        <f t="shared" ca="1" si="310"/>
        <v>addr</v>
      </c>
      <c r="T940" s="8" t="str">
        <f t="shared" si="311"/>
        <v/>
      </c>
      <c r="U940" s="8" t="str">
        <f t="shared" si="312"/>
        <v/>
      </c>
      <c r="V940" s="7">
        <f ca="1">IF(P940="","",OFFSET(program!$B$2,0,disasm!$A940+COLUMN()-COLUMN($V940)+IF($I940,0,1)))</f>
        <v>4243</v>
      </c>
      <c r="W940" s="7" t="str">
        <f ca="1">IF(Q940="","",OFFSET(program!$B$2,0,disasm!$A940+COLUMN()-COLUMN($V940)+IF($I940,0,1)))</f>
        <v/>
      </c>
      <c r="X940" s="7" t="str">
        <f ca="1">IF(R940="","",OFFSET(program!$B$2,0,disasm!$A940+COLUMN()-COLUMN($V940)+IF($I940,0,1)))</f>
        <v/>
      </c>
      <c r="Y940" s="3" t="str">
        <f t="shared" ca="1" si="313"/>
        <v>room16.pname</v>
      </c>
      <c r="Z940" s="3" t="str">
        <f t="shared" si="314"/>
        <v/>
      </c>
      <c r="AA940" s="3" t="str">
        <f t="shared" si="315"/>
        <v/>
      </c>
      <c r="AB940" s="3" t="str">
        <f ca="1">" "
&amp;AF940
&amp;IF(AND(OR(K940=5,K940=6),MOD(INT(J940/1000),10)=1)," A2","")
&amp;IF(AND(NOT(I940),J940=109,OFFSET(program!$B$2,0,disasm!$A940+1)&gt;0,NOT(ISNUMBER(FIND(" A1 "," "&amp;AF940&amp;" "))))," AUTOLABEL","")
&amp;" "</f>
        <v xml:space="preserve"> DATA A1 </v>
      </c>
      <c r="AC940" s="17" t="s">
        <v>116</v>
      </c>
      <c r="AE940" s="12" t="s">
        <v>109</v>
      </c>
      <c r="AF940" s="12" t="s">
        <v>32</v>
      </c>
      <c r="AI940"/>
      <c r="AJ940" s="17"/>
      <c r="AK940" s="12"/>
      <c r="AL940" s="12"/>
    </row>
    <row r="941" spans="1:38" x14ac:dyDescent="0.2">
      <c r="A941" s="1">
        <f t="shared" ca="1" si="295"/>
        <v>4634</v>
      </c>
      <c r="B941" s="2" t="str">
        <f t="shared" ca="1" si="296"/>
        <v>obj_shell.pname</v>
      </c>
      <c r="C941" s="3" t="str">
        <f ca="1">_xlfn.TEXTJOIN(" ",FALSE,OFFSET(program!$B$2,0,A941,1,M941))</f>
        <v>4758</v>
      </c>
      <c r="D941" s="4" t="str">
        <f ca="1">IF($H941="data",".dat "&amp;Y941,
IF($H941="str",".str "&amp;_xlfn.TEXTJOIN(" ",FALSE,OFFSET(program!$B$2,0,A941+1,1,M941-1)),
IF(O941&lt;&gt;0,"LD"&amp;O941&amp;"  "&amp;CHOOSE(O941,Y941,Z941)&amp;", "&amp;AA941,
$L941&amp;" "&amp;_xlfn.TEXTJOIN(", ",TRUE,$Y941:$AA941)
)))</f>
        <v>.dat str.shell</v>
      </c>
      <c r="E941" s="19" t="b">
        <f t="shared" ca="1" si="297"/>
        <v>1</v>
      </c>
      <c r="F941" s="5" t="str">
        <f t="shared" ca="1" si="298"/>
        <v>obj_shell</v>
      </c>
      <c r="G941" s="5">
        <f t="shared" ca="1" si="299"/>
        <v>4633</v>
      </c>
      <c r="H941" s="5" t="str">
        <f t="shared" si="300"/>
        <v>data</v>
      </c>
      <c r="I941" s="13" t="b">
        <f t="shared" si="301"/>
        <v>1</v>
      </c>
      <c r="J941" s="6">
        <f ca="1">OFFSET(program!$B$2,0,disasm!A941)</f>
        <v>4758</v>
      </c>
      <c r="K941" s="7">
        <f t="shared" ca="1" si="302"/>
        <v>58</v>
      </c>
      <c r="L941" s="7" t="e">
        <f t="shared" ca="1" si="303"/>
        <v>#VALUE!</v>
      </c>
      <c r="M941" s="7">
        <f t="shared" si="304"/>
        <v>1</v>
      </c>
      <c r="N941" s="7">
        <f t="shared" si="305"/>
        <v>1</v>
      </c>
      <c r="O941" s="7">
        <f t="shared" si="306"/>
        <v>0</v>
      </c>
      <c r="P941" s="8">
        <f t="shared" si="307"/>
        <v>1</v>
      </c>
      <c r="Q941" s="8" t="str">
        <f t="shared" si="308"/>
        <v/>
      </c>
      <c r="R941" s="8" t="str">
        <f t="shared" si="309"/>
        <v/>
      </c>
      <c r="S941" s="8" t="str">
        <f t="shared" ca="1" si="310"/>
        <v>addr</v>
      </c>
      <c r="T941" s="8" t="str">
        <f t="shared" si="311"/>
        <v/>
      </c>
      <c r="U941" s="8" t="str">
        <f t="shared" si="312"/>
        <v/>
      </c>
      <c r="V941" s="7">
        <f ca="1">IF(P941="","",OFFSET(program!$B$2,0,disasm!$A941+COLUMN()-COLUMN($V941)+IF($I941,0,1)))</f>
        <v>4758</v>
      </c>
      <c r="W941" s="7" t="str">
        <f ca="1">IF(Q941="","",OFFSET(program!$B$2,0,disasm!$A941+COLUMN()-COLUMN($V941)+IF($I941,0,1)))</f>
        <v/>
      </c>
      <c r="X941" s="7" t="str">
        <f ca="1">IF(R941="","",OFFSET(program!$B$2,0,disasm!$A941+COLUMN()-COLUMN($V941)+IF($I941,0,1)))</f>
        <v/>
      </c>
      <c r="Y941" s="3" t="str">
        <f t="shared" ca="1" si="313"/>
        <v>str.shell</v>
      </c>
      <c r="Z941" s="3" t="str">
        <f t="shared" si="314"/>
        <v/>
      </c>
      <c r="AA941" s="3" t="str">
        <f t="shared" si="315"/>
        <v/>
      </c>
      <c r="AB941" s="3" t="str">
        <f ca="1">" "
&amp;AF941
&amp;IF(AND(OR(K941=5,K941=6),MOD(INT(J941/1000),10)=1)," A2","")
&amp;IF(AND(NOT(I941),J941=109,OFFSET(program!$B$2,0,disasm!$A941+1)&gt;0,NOT(ISNUMBER(FIND(" A1 "," "&amp;AF941&amp;" "))))," AUTOLABEL","")
&amp;" "</f>
        <v xml:space="preserve"> DATA A1 </v>
      </c>
      <c r="AC941" s="17" t="s">
        <v>59</v>
      </c>
      <c r="AF941" s="12" t="s">
        <v>32</v>
      </c>
      <c r="AI941"/>
      <c r="AJ941"/>
    </row>
    <row r="942" spans="1:38" x14ac:dyDescent="0.2">
      <c r="A942" s="1">
        <f t="shared" ca="1" si="295"/>
        <v>4635</v>
      </c>
      <c r="B942" s="2" t="str">
        <f t="shared" ca="1" si="296"/>
        <v>obj_shell.weight</v>
      </c>
      <c r="C942" s="3" t="str">
        <f ca="1">_xlfn.TEXTJOIN(" ",FALSE,OFFSET(program!$B$2,0,A942,1,M942))</f>
        <v>16419</v>
      </c>
      <c r="D942" s="4" t="str">
        <f ca="1">IF($H942="data",".dat "&amp;Y942,
IF($H942="str",".str "&amp;_xlfn.TEXTJOIN(" ",FALSE,OFFSET(program!$B$2,0,A942+1,1,M942-1)),
IF(O942&lt;&gt;0,"LD"&amp;O942&amp;"  "&amp;CHOOSE(O942,Y942,Z942)&amp;", "&amp;AA942,
$L942&amp;" "&amp;_xlfn.TEXTJOIN(", ",TRUE,$Y942:$AA942)
)))</f>
        <v>.dat 16419</v>
      </c>
      <c r="E942" s="19" t="b">
        <f t="shared" ca="1" si="297"/>
        <v>1</v>
      </c>
      <c r="F942" s="5" t="str">
        <f t="shared" ca="1" si="298"/>
        <v>obj_shell</v>
      </c>
      <c r="G942" s="5">
        <f t="shared" ca="1" si="299"/>
        <v>4633</v>
      </c>
      <c r="H942" s="5" t="str">
        <f t="shared" si="300"/>
        <v>data</v>
      </c>
      <c r="I942" s="13" t="b">
        <f t="shared" si="301"/>
        <v>1</v>
      </c>
      <c r="J942" s="6">
        <f ca="1">OFFSET(program!$B$2,0,disasm!A942)</f>
        <v>16419</v>
      </c>
      <c r="K942" s="7">
        <f t="shared" ca="1" si="302"/>
        <v>19</v>
      </c>
      <c r="L942" s="7" t="e">
        <f t="shared" ca="1" si="303"/>
        <v>#VALUE!</v>
      </c>
      <c r="M942" s="7">
        <f t="shared" si="304"/>
        <v>1</v>
      </c>
      <c r="N942" s="7">
        <f t="shared" si="305"/>
        <v>1</v>
      </c>
      <c r="O942" s="7">
        <f t="shared" si="306"/>
        <v>0</v>
      </c>
      <c r="P942" s="8">
        <f t="shared" si="307"/>
        <v>1</v>
      </c>
      <c r="Q942" s="8" t="str">
        <f t="shared" si="308"/>
        <v/>
      </c>
      <c r="R942" s="8" t="str">
        <f t="shared" si="309"/>
        <v/>
      </c>
      <c r="S942" s="8" t="str">
        <f t="shared" ca="1" si="310"/>
        <v>num</v>
      </c>
      <c r="T942" s="8" t="str">
        <f t="shared" si="311"/>
        <v/>
      </c>
      <c r="U942" s="8" t="str">
        <f t="shared" si="312"/>
        <v/>
      </c>
      <c r="V942" s="7">
        <f ca="1">IF(P942="","",OFFSET(program!$B$2,0,disasm!$A942+COLUMN()-COLUMN($V942)+IF($I942,0,1)))</f>
        <v>16419</v>
      </c>
      <c r="W942" s="7" t="str">
        <f ca="1">IF(Q942="","",OFFSET(program!$B$2,0,disasm!$A942+COLUMN()-COLUMN($V942)+IF($I942,0,1)))</f>
        <v/>
      </c>
      <c r="X942" s="7" t="str">
        <f ca="1">IF(R942="","",OFFSET(program!$B$2,0,disasm!$A942+COLUMN()-COLUMN($V942)+IF($I942,0,1)))</f>
        <v/>
      </c>
      <c r="Y942" s="3" t="str">
        <f t="shared" ca="1" si="313"/>
        <v>16419</v>
      </c>
      <c r="Z942" s="3" t="str">
        <f t="shared" si="314"/>
        <v/>
      </c>
      <c r="AA942" s="3" t="str">
        <f t="shared" si="315"/>
        <v/>
      </c>
      <c r="AB942" s="3" t="str">
        <f ca="1">" "
&amp;AF942
&amp;IF(AND(OR(K942=5,K942=6),MOD(INT(J942/1000),10)=1)," A2","")
&amp;IF(AND(NOT(I942),J942=109,OFFSET(program!$B$2,0,disasm!$A942+1)&gt;0,NOT(ISNUMBER(FIND(" A1 "," "&amp;AF942&amp;" "))))," AUTOLABEL","")
&amp;" "</f>
        <v xml:space="preserve">  </v>
      </c>
      <c r="AC942" s="17" t="s">
        <v>254</v>
      </c>
      <c r="AF942" s="12"/>
      <c r="AI942"/>
      <c r="AJ942" s="17"/>
    </row>
    <row r="943" spans="1:38" x14ac:dyDescent="0.2">
      <c r="A943" s="1">
        <f t="shared" ca="1" si="295"/>
        <v>4636</v>
      </c>
      <c r="B943" s="2" t="str">
        <f t="shared" ca="1" si="296"/>
        <v>obj_shell.func</v>
      </c>
      <c r="C943" s="3" t="str">
        <f ca="1">_xlfn.TEXTJOIN(" ",FALSE,OFFSET(program!$B$2,0,A943,1,M943))</f>
        <v>0</v>
      </c>
      <c r="D943" s="4" t="str">
        <f ca="1">IF($H943="data",".dat "&amp;Y943,
IF($H943="str",".str "&amp;_xlfn.TEXTJOIN(" ",FALSE,OFFSET(program!$B$2,0,A943+1,1,M943-1)),
IF(O943&lt;&gt;0,"LD"&amp;O943&amp;"  "&amp;CHOOSE(O943,Y943,Z943)&amp;", "&amp;AA943,
$L943&amp;" "&amp;_xlfn.TEXTJOIN(", ",TRUE,$Y943:$AA943)
)))</f>
        <v>.dat start</v>
      </c>
      <c r="E943" s="19" t="b">
        <f t="shared" ca="1" si="297"/>
        <v>1</v>
      </c>
      <c r="F943" s="5" t="str">
        <f t="shared" ca="1" si="298"/>
        <v>obj_shell</v>
      </c>
      <c r="G943" s="5">
        <f t="shared" ca="1" si="299"/>
        <v>4633</v>
      </c>
      <c r="H943" s="5" t="str">
        <f t="shared" si="300"/>
        <v>data</v>
      </c>
      <c r="I943" s="13" t="b">
        <f t="shared" si="301"/>
        <v>1</v>
      </c>
      <c r="J943" s="6">
        <f ca="1">OFFSET(program!$B$2,0,disasm!A943)</f>
        <v>0</v>
      </c>
      <c r="K943" s="7">
        <f t="shared" ca="1" si="302"/>
        <v>0</v>
      </c>
      <c r="L943" s="7" t="e">
        <f t="shared" ca="1" si="303"/>
        <v>#VALUE!</v>
      </c>
      <c r="M943" s="7">
        <f t="shared" si="304"/>
        <v>1</v>
      </c>
      <c r="N943" s="7">
        <f t="shared" si="305"/>
        <v>1</v>
      </c>
      <c r="O943" s="7">
        <f t="shared" si="306"/>
        <v>0</v>
      </c>
      <c r="P943" s="8">
        <f t="shared" si="307"/>
        <v>1</v>
      </c>
      <c r="Q943" s="8" t="str">
        <f t="shared" si="308"/>
        <v/>
      </c>
      <c r="R943" s="8" t="str">
        <f t="shared" si="309"/>
        <v/>
      </c>
      <c r="S943" s="8" t="str">
        <f t="shared" ca="1" si="310"/>
        <v>addr</v>
      </c>
      <c r="T943" s="8" t="str">
        <f t="shared" si="311"/>
        <v/>
      </c>
      <c r="U943" s="8" t="str">
        <f t="shared" si="312"/>
        <v/>
      </c>
      <c r="V943" s="7">
        <f ca="1">IF(P943="","",OFFSET(program!$B$2,0,disasm!$A943+COLUMN()-COLUMN($V943)+IF($I943,0,1)))</f>
        <v>0</v>
      </c>
      <c r="W943" s="7" t="str">
        <f ca="1">IF(Q943="","",OFFSET(program!$B$2,0,disasm!$A943+COLUMN()-COLUMN($V943)+IF($I943,0,1)))</f>
        <v/>
      </c>
      <c r="X943" s="7" t="str">
        <f ca="1">IF(R943="","",OFFSET(program!$B$2,0,disasm!$A943+COLUMN()-COLUMN($V943)+IF($I943,0,1)))</f>
        <v/>
      </c>
      <c r="Y943" s="3" t="str">
        <f t="shared" ca="1" si="313"/>
        <v>start</v>
      </c>
      <c r="Z943" s="3" t="str">
        <f t="shared" si="314"/>
        <v/>
      </c>
      <c r="AA943" s="3" t="str">
        <f t="shared" si="315"/>
        <v/>
      </c>
      <c r="AB943" s="3" t="str">
        <f ca="1">" "
&amp;AF943
&amp;IF(AND(OR(K943=5,K943=6),MOD(INT(J943/1000),10)=1)," A2","")
&amp;IF(AND(NOT(I943),J943=109,OFFSET(program!$B$2,0,disasm!$A943+1)&gt;0,NOT(ISNUMBER(FIND(" A1 "," "&amp;AF943&amp;" "))))," AUTOLABEL","")
&amp;" "</f>
        <v xml:space="preserve"> DATA A1 </v>
      </c>
      <c r="AC943" s="17" t="s">
        <v>242</v>
      </c>
      <c r="AF943" s="12" t="s">
        <v>32</v>
      </c>
      <c r="AI943"/>
      <c r="AJ943" s="17"/>
    </row>
    <row r="944" spans="1:38" x14ac:dyDescent="0.2">
      <c r="A944" s="1">
        <f t="shared" ca="1" si="295"/>
        <v>4637</v>
      </c>
      <c r="B944" s="2" t="str">
        <f t="shared" si="296"/>
        <v>obj_astronaut_ice_cream.room</v>
      </c>
      <c r="C944" s="3" t="str">
        <f ca="1">_xlfn.TEXTJOIN(" ",FALSE,OFFSET(program!$B$2,0,A944,1,M944))</f>
        <v>3778</v>
      </c>
      <c r="D944" s="4" t="str">
        <f ca="1">IF($H944="data",".dat "&amp;Y944,
IF($H944="str",".str "&amp;_xlfn.TEXTJOIN(" ",FALSE,OFFSET(program!$B$2,0,A944+1,1,M944-1)),
IF(O944&lt;&gt;0,"LD"&amp;O944&amp;"  "&amp;CHOOSE(O944,Y944,Z944)&amp;", "&amp;AA944,
$L944&amp;" "&amp;_xlfn.TEXTJOIN(", ",TRUE,$Y944:$AA944)
)))</f>
        <v>.dat room10.pname</v>
      </c>
      <c r="E944" s="19" t="b">
        <f t="shared" ca="1" si="297"/>
        <v>0</v>
      </c>
      <c r="F944" s="5" t="str">
        <f t="shared" si="298"/>
        <v>obj_astronaut_ice_cream</v>
      </c>
      <c r="G944" s="5">
        <f t="shared" ca="1" si="299"/>
        <v>4637</v>
      </c>
      <c r="H944" s="5" t="str">
        <f t="shared" si="300"/>
        <v>data</v>
      </c>
      <c r="I944" s="13" t="b">
        <f t="shared" si="301"/>
        <v>1</v>
      </c>
      <c r="J944" s="6">
        <f ca="1">OFFSET(program!$B$2,0,disasm!A944)</f>
        <v>3778</v>
      </c>
      <c r="K944" s="7">
        <f t="shared" ca="1" si="302"/>
        <v>78</v>
      </c>
      <c r="L944" s="7" t="e">
        <f t="shared" ca="1" si="303"/>
        <v>#VALUE!</v>
      </c>
      <c r="M944" s="7">
        <f t="shared" si="304"/>
        <v>1</v>
      </c>
      <c r="N944" s="7">
        <f t="shared" si="305"/>
        <v>1</v>
      </c>
      <c r="O944" s="7">
        <f t="shared" si="306"/>
        <v>0</v>
      </c>
      <c r="P944" s="8">
        <f t="shared" si="307"/>
        <v>1</v>
      </c>
      <c r="Q944" s="8" t="str">
        <f t="shared" si="308"/>
        <v/>
      </c>
      <c r="R944" s="8" t="str">
        <f t="shared" si="309"/>
        <v/>
      </c>
      <c r="S944" s="8" t="str">
        <f t="shared" ca="1" si="310"/>
        <v>addr</v>
      </c>
      <c r="T944" s="8" t="str">
        <f t="shared" si="311"/>
        <v/>
      </c>
      <c r="U944" s="8" t="str">
        <f t="shared" si="312"/>
        <v/>
      </c>
      <c r="V944" s="7">
        <f ca="1">IF(P944="","",OFFSET(program!$B$2,0,disasm!$A944+COLUMN()-COLUMN($V944)+IF($I944,0,1)))</f>
        <v>3778</v>
      </c>
      <c r="W944" s="7" t="str">
        <f ca="1">IF(Q944="","",OFFSET(program!$B$2,0,disasm!$A944+COLUMN()-COLUMN($V944)+IF($I944,0,1)))</f>
        <v/>
      </c>
      <c r="X944" s="7" t="str">
        <f ca="1">IF(R944="","",OFFSET(program!$B$2,0,disasm!$A944+COLUMN()-COLUMN($V944)+IF($I944,0,1)))</f>
        <v/>
      </c>
      <c r="Y944" s="3" t="str">
        <f t="shared" ca="1" si="313"/>
        <v>room10.pname</v>
      </c>
      <c r="Z944" s="3" t="str">
        <f t="shared" si="314"/>
        <v/>
      </c>
      <c r="AA944" s="3" t="str">
        <f t="shared" si="315"/>
        <v/>
      </c>
      <c r="AB944" s="3" t="str">
        <f ca="1">" "
&amp;AF944
&amp;IF(AND(OR(K944=5,K944=6),MOD(INT(J944/1000),10)=1)," A2","")
&amp;IF(AND(NOT(I944),J944=109,OFFSET(program!$B$2,0,disasm!$A944+1)&gt;0,NOT(ISNUMBER(FIND(" A1 "," "&amp;AF944&amp;" "))))," AUTOLABEL","")
&amp;" "</f>
        <v xml:space="preserve"> DATA A1 </v>
      </c>
      <c r="AC944" s="17" t="s">
        <v>116</v>
      </c>
      <c r="AE944" s="12" t="s">
        <v>110</v>
      </c>
      <c r="AF944" s="12" t="s">
        <v>32</v>
      </c>
      <c r="AI944"/>
      <c r="AJ944" s="17"/>
    </row>
    <row r="945" spans="1:38" x14ac:dyDescent="0.2">
      <c r="A945" s="1">
        <f t="shared" ca="1" si="295"/>
        <v>4638</v>
      </c>
      <c r="B945" s="2" t="str">
        <f t="shared" ca="1" si="296"/>
        <v>obj_astronaut_ice_cream.pname</v>
      </c>
      <c r="C945" s="3" t="str">
        <f ca="1">_xlfn.TEXTJOIN(" ",FALSE,OFFSET(program!$B$2,0,A945,1,M945))</f>
        <v>4764</v>
      </c>
      <c r="D945" s="4" t="str">
        <f ca="1">IF($H945="data",".dat "&amp;Y945,
IF($H945="str",".str "&amp;_xlfn.TEXTJOIN(" ",FALSE,OFFSET(program!$B$2,0,A945+1,1,M945-1)),
IF(O945&lt;&gt;0,"LD"&amp;O945&amp;"  "&amp;CHOOSE(O945,Y945,Z945)&amp;", "&amp;AA945,
$L945&amp;" "&amp;_xlfn.TEXTJOIN(", ",TRUE,$Y945:$AA945)
)))</f>
        <v>.dat str.astronaut_ice_cream</v>
      </c>
      <c r="E945" s="19" t="b">
        <f t="shared" ca="1" si="297"/>
        <v>0</v>
      </c>
      <c r="F945" s="5" t="str">
        <f t="shared" ca="1" si="298"/>
        <v>obj_astronaut_ice_cream</v>
      </c>
      <c r="G945" s="5">
        <f t="shared" ca="1" si="299"/>
        <v>4637</v>
      </c>
      <c r="H945" s="5" t="str">
        <f t="shared" si="300"/>
        <v>data</v>
      </c>
      <c r="I945" s="13" t="b">
        <f t="shared" si="301"/>
        <v>1</v>
      </c>
      <c r="J945" s="6">
        <f ca="1">OFFSET(program!$B$2,0,disasm!A945)</f>
        <v>4764</v>
      </c>
      <c r="K945" s="7">
        <f t="shared" ca="1" si="302"/>
        <v>64</v>
      </c>
      <c r="L945" s="7" t="e">
        <f t="shared" ca="1" si="303"/>
        <v>#VALUE!</v>
      </c>
      <c r="M945" s="7">
        <f t="shared" si="304"/>
        <v>1</v>
      </c>
      <c r="N945" s="7">
        <f t="shared" si="305"/>
        <v>1</v>
      </c>
      <c r="O945" s="7">
        <f t="shared" si="306"/>
        <v>0</v>
      </c>
      <c r="P945" s="8">
        <f t="shared" si="307"/>
        <v>1</v>
      </c>
      <c r="Q945" s="8" t="str">
        <f t="shared" si="308"/>
        <v/>
      </c>
      <c r="R945" s="8" t="str">
        <f t="shared" si="309"/>
        <v/>
      </c>
      <c r="S945" s="8" t="str">
        <f t="shared" ca="1" si="310"/>
        <v>addr</v>
      </c>
      <c r="T945" s="8" t="str">
        <f t="shared" si="311"/>
        <v/>
      </c>
      <c r="U945" s="8" t="str">
        <f t="shared" si="312"/>
        <v/>
      </c>
      <c r="V945" s="7">
        <f ca="1">IF(P945="","",OFFSET(program!$B$2,0,disasm!$A945+COLUMN()-COLUMN($V945)+IF($I945,0,1)))</f>
        <v>4764</v>
      </c>
      <c r="W945" s="7" t="str">
        <f ca="1">IF(Q945="","",OFFSET(program!$B$2,0,disasm!$A945+COLUMN()-COLUMN($V945)+IF($I945,0,1)))</f>
        <v/>
      </c>
      <c r="X945" s="7" t="str">
        <f ca="1">IF(R945="","",OFFSET(program!$B$2,0,disasm!$A945+COLUMN()-COLUMN($V945)+IF($I945,0,1)))</f>
        <v/>
      </c>
      <c r="Y945" s="3" t="str">
        <f t="shared" ca="1" si="313"/>
        <v>str.astronaut_ice_cream</v>
      </c>
      <c r="Z945" s="3" t="str">
        <f t="shared" si="314"/>
        <v/>
      </c>
      <c r="AA945" s="3" t="str">
        <f t="shared" si="315"/>
        <v/>
      </c>
      <c r="AB945" s="3" t="str">
        <f ca="1">" "
&amp;AF945
&amp;IF(AND(OR(K945=5,K945=6),MOD(INT(J945/1000),10)=1)," A2","")
&amp;IF(AND(NOT(I945),J945=109,OFFSET(program!$B$2,0,disasm!$A945+1)&gt;0,NOT(ISNUMBER(FIND(" A1 "," "&amp;AF945&amp;" "))))," AUTOLABEL","")
&amp;" "</f>
        <v xml:space="preserve"> DATA A1 </v>
      </c>
      <c r="AC945" s="17" t="s">
        <v>59</v>
      </c>
      <c r="AF945" s="12" t="s">
        <v>32</v>
      </c>
      <c r="AI945" s="17"/>
      <c r="AJ945" s="17"/>
    </row>
    <row r="946" spans="1:38" x14ac:dyDescent="0.2">
      <c r="A946" s="1">
        <f t="shared" ca="1" si="295"/>
        <v>4639</v>
      </c>
      <c r="B946" s="2" t="str">
        <f t="shared" ca="1" si="296"/>
        <v>obj_astronaut_ice_cream.weight</v>
      </c>
      <c r="C946" s="3" t="str">
        <f ca="1">_xlfn.TEXTJOIN(" ",FALSE,OFFSET(program!$B$2,0,A946,1,M946))</f>
        <v>2097188</v>
      </c>
      <c r="D946" s="4" t="str">
        <f ca="1">IF($H946="data",".dat "&amp;Y946,
IF($H946="str",".str "&amp;_xlfn.TEXTJOIN(" ",FALSE,OFFSET(program!$B$2,0,A946+1,1,M946-1)),
IF(O946&lt;&gt;0,"LD"&amp;O946&amp;"  "&amp;CHOOSE(O946,Y946,Z946)&amp;", "&amp;AA946,
$L946&amp;" "&amp;_xlfn.TEXTJOIN(", ",TRUE,$Y946:$AA946)
)))</f>
        <v>.dat 2097188</v>
      </c>
      <c r="E946" s="19" t="b">
        <f t="shared" ca="1" si="297"/>
        <v>0</v>
      </c>
      <c r="F946" s="5" t="str">
        <f t="shared" ca="1" si="298"/>
        <v>obj_astronaut_ice_cream</v>
      </c>
      <c r="G946" s="5">
        <f t="shared" ca="1" si="299"/>
        <v>4637</v>
      </c>
      <c r="H946" s="5" t="str">
        <f t="shared" si="300"/>
        <v>data</v>
      </c>
      <c r="I946" s="13" t="b">
        <f t="shared" si="301"/>
        <v>1</v>
      </c>
      <c r="J946" s="6">
        <f ca="1">OFFSET(program!$B$2,0,disasm!A946)</f>
        <v>2097188</v>
      </c>
      <c r="K946" s="7">
        <f t="shared" ca="1" si="302"/>
        <v>88</v>
      </c>
      <c r="L946" s="7" t="e">
        <f t="shared" ca="1" si="303"/>
        <v>#VALUE!</v>
      </c>
      <c r="M946" s="7">
        <f t="shared" si="304"/>
        <v>1</v>
      </c>
      <c r="N946" s="7">
        <f t="shared" si="305"/>
        <v>1</v>
      </c>
      <c r="O946" s="7">
        <f t="shared" si="306"/>
        <v>0</v>
      </c>
      <c r="P946" s="8">
        <f t="shared" si="307"/>
        <v>1</v>
      </c>
      <c r="Q946" s="8" t="str">
        <f t="shared" si="308"/>
        <v/>
      </c>
      <c r="R946" s="8" t="str">
        <f t="shared" si="309"/>
        <v/>
      </c>
      <c r="S946" s="8" t="str">
        <f t="shared" ca="1" si="310"/>
        <v>num</v>
      </c>
      <c r="T946" s="8" t="str">
        <f t="shared" si="311"/>
        <v/>
      </c>
      <c r="U946" s="8" t="str">
        <f t="shared" si="312"/>
        <v/>
      </c>
      <c r="V946" s="7">
        <f ca="1">IF(P946="","",OFFSET(program!$B$2,0,disasm!$A946+COLUMN()-COLUMN($V946)+IF($I946,0,1)))</f>
        <v>2097188</v>
      </c>
      <c r="W946" s="7" t="str">
        <f ca="1">IF(Q946="","",OFFSET(program!$B$2,0,disasm!$A946+COLUMN()-COLUMN($V946)+IF($I946,0,1)))</f>
        <v/>
      </c>
      <c r="X946" s="7" t="str">
        <f ca="1">IF(R946="","",OFFSET(program!$B$2,0,disasm!$A946+COLUMN()-COLUMN($V946)+IF($I946,0,1)))</f>
        <v/>
      </c>
      <c r="Y946" s="3" t="str">
        <f t="shared" ca="1" si="313"/>
        <v>2097188</v>
      </c>
      <c r="Z946" s="3" t="str">
        <f t="shared" si="314"/>
        <v/>
      </c>
      <c r="AA946" s="3" t="str">
        <f t="shared" si="315"/>
        <v/>
      </c>
      <c r="AB946" s="3" t="str">
        <f ca="1">" "
&amp;AF946
&amp;IF(AND(OR(K946=5,K946=6),MOD(INT(J946/1000),10)=1)," A2","")
&amp;IF(AND(NOT(I946),J946=109,OFFSET(program!$B$2,0,disasm!$A946+1)&gt;0,NOT(ISNUMBER(FIND(" A1 "," "&amp;AF946&amp;" "))))," AUTOLABEL","")
&amp;" "</f>
        <v xml:space="preserve">  </v>
      </c>
      <c r="AC946" s="17" t="s">
        <v>254</v>
      </c>
      <c r="AF946" s="12"/>
      <c r="AI946"/>
      <c r="AJ946"/>
    </row>
    <row r="947" spans="1:38" x14ac:dyDescent="0.2">
      <c r="A947" s="1">
        <f t="shared" ca="1" si="295"/>
        <v>4640</v>
      </c>
      <c r="B947" s="2" t="str">
        <f t="shared" ca="1" si="296"/>
        <v>obj_astronaut_ice_cream.func</v>
      </c>
      <c r="C947" s="3" t="str">
        <f ca="1">_xlfn.TEXTJOIN(" ",FALSE,OFFSET(program!$B$2,0,A947,1,M947))</f>
        <v>0</v>
      </c>
      <c r="D947" s="4" t="str">
        <f ca="1">IF($H947="data",".dat "&amp;Y947,
IF($H947="str",".str "&amp;_xlfn.TEXTJOIN(" ",FALSE,OFFSET(program!$B$2,0,A947+1,1,M947-1)),
IF(O947&lt;&gt;0,"LD"&amp;O947&amp;"  "&amp;CHOOSE(O947,Y947,Z947)&amp;", "&amp;AA947,
$L947&amp;" "&amp;_xlfn.TEXTJOIN(", ",TRUE,$Y947:$AA947)
)))</f>
        <v>.dat start</v>
      </c>
      <c r="E947" s="19" t="b">
        <f t="shared" ca="1" si="297"/>
        <v>0</v>
      </c>
      <c r="F947" s="5" t="str">
        <f t="shared" ca="1" si="298"/>
        <v>obj_astronaut_ice_cream</v>
      </c>
      <c r="G947" s="5">
        <f t="shared" ca="1" si="299"/>
        <v>4637</v>
      </c>
      <c r="H947" s="5" t="str">
        <f t="shared" si="300"/>
        <v>data</v>
      </c>
      <c r="I947" s="13" t="b">
        <f t="shared" si="301"/>
        <v>1</v>
      </c>
      <c r="J947" s="6">
        <f ca="1">OFFSET(program!$B$2,0,disasm!A947)</f>
        <v>0</v>
      </c>
      <c r="K947" s="7">
        <f t="shared" ca="1" si="302"/>
        <v>0</v>
      </c>
      <c r="L947" s="7" t="e">
        <f t="shared" ca="1" si="303"/>
        <v>#VALUE!</v>
      </c>
      <c r="M947" s="7">
        <f t="shared" si="304"/>
        <v>1</v>
      </c>
      <c r="N947" s="7">
        <f t="shared" si="305"/>
        <v>1</v>
      </c>
      <c r="O947" s="7">
        <f t="shared" si="306"/>
        <v>0</v>
      </c>
      <c r="P947" s="8">
        <f t="shared" si="307"/>
        <v>1</v>
      </c>
      <c r="Q947" s="8" t="str">
        <f t="shared" si="308"/>
        <v/>
      </c>
      <c r="R947" s="8" t="str">
        <f t="shared" si="309"/>
        <v/>
      </c>
      <c r="S947" s="8" t="str">
        <f t="shared" ca="1" si="310"/>
        <v>addr</v>
      </c>
      <c r="T947" s="8" t="str">
        <f t="shared" si="311"/>
        <v/>
      </c>
      <c r="U947" s="8" t="str">
        <f t="shared" si="312"/>
        <v/>
      </c>
      <c r="V947" s="7">
        <f ca="1">IF(P947="","",OFFSET(program!$B$2,0,disasm!$A947+COLUMN()-COLUMN($V947)+IF($I947,0,1)))</f>
        <v>0</v>
      </c>
      <c r="W947" s="7" t="str">
        <f ca="1">IF(Q947="","",OFFSET(program!$B$2,0,disasm!$A947+COLUMN()-COLUMN($V947)+IF($I947,0,1)))</f>
        <v/>
      </c>
      <c r="X947" s="7" t="str">
        <f ca="1">IF(R947="","",OFFSET(program!$B$2,0,disasm!$A947+COLUMN()-COLUMN($V947)+IF($I947,0,1)))</f>
        <v/>
      </c>
      <c r="Y947" s="3" t="str">
        <f t="shared" ca="1" si="313"/>
        <v>start</v>
      </c>
      <c r="Z947" s="3" t="str">
        <f t="shared" si="314"/>
        <v/>
      </c>
      <c r="AA947" s="3" t="str">
        <f t="shared" si="315"/>
        <v/>
      </c>
      <c r="AB947" s="3" t="str">
        <f ca="1">" "
&amp;AF947
&amp;IF(AND(OR(K947=5,K947=6),MOD(INT(J947/1000),10)=1)," A2","")
&amp;IF(AND(NOT(I947),J947=109,OFFSET(program!$B$2,0,disasm!$A947+1)&gt;0,NOT(ISNUMBER(FIND(" A1 "," "&amp;AF947&amp;" "))))," AUTOLABEL","")
&amp;" "</f>
        <v xml:space="preserve"> DATA A1 </v>
      </c>
      <c r="AC947" s="17" t="s">
        <v>242</v>
      </c>
      <c r="AF947" s="12" t="s">
        <v>32</v>
      </c>
      <c r="AI947"/>
      <c r="AJ947"/>
    </row>
    <row r="948" spans="1:38" x14ac:dyDescent="0.2">
      <c r="A948" s="1">
        <f t="shared" ca="1" si="295"/>
        <v>4641</v>
      </c>
      <c r="B948" s="2" t="str">
        <f t="shared" si="296"/>
        <v>obj_space_heater.room</v>
      </c>
      <c r="C948" s="3" t="str">
        <f ca="1">_xlfn.TEXTJOIN(" ",FALSE,OFFSET(program!$B$2,0,A948,1,M948))</f>
        <v>3567</v>
      </c>
      <c r="D948" s="4" t="str">
        <f ca="1">IF($H948="data",".dat "&amp;Y948,
IF($H948="str",".str "&amp;_xlfn.TEXTJOIN(" ",FALSE,OFFSET(program!$B$2,0,A948+1,1,M948-1)),
IF(O948&lt;&gt;0,"LD"&amp;O948&amp;"  "&amp;CHOOSE(O948,Y948,Z948)&amp;", "&amp;AA948,
$L948&amp;" "&amp;_xlfn.TEXTJOIN(", ",TRUE,$Y948:$AA948)
)))</f>
        <v>.dat room7.pname</v>
      </c>
      <c r="E948" s="19" t="b">
        <f t="shared" ca="1" si="297"/>
        <v>1</v>
      </c>
      <c r="F948" s="5" t="str">
        <f t="shared" si="298"/>
        <v>obj_space_heater</v>
      </c>
      <c r="G948" s="5">
        <f t="shared" ca="1" si="299"/>
        <v>4641</v>
      </c>
      <c r="H948" s="5" t="str">
        <f t="shared" si="300"/>
        <v>data</v>
      </c>
      <c r="I948" s="13" t="b">
        <f t="shared" si="301"/>
        <v>1</v>
      </c>
      <c r="J948" s="6">
        <f ca="1">OFFSET(program!$B$2,0,disasm!A948)</f>
        <v>3567</v>
      </c>
      <c r="K948" s="7">
        <f t="shared" ca="1" si="302"/>
        <v>67</v>
      </c>
      <c r="L948" s="7" t="e">
        <f t="shared" ca="1" si="303"/>
        <v>#VALUE!</v>
      </c>
      <c r="M948" s="7">
        <f t="shared" si="304"/>
        <v>1</v>
      </c>
      <c r="N948" s="7">
        <f t="shared" si="305"/>
        <v>1</v>
      </c>
      <c r="O948" s="7">
        <f t="shared" si="306"/>
        <v>0</v>
      </c>
      <c r="P948" s="8">
        <f t="shared" si="307"/>
        <v>1</v>
      </c>
      <c r="Q948" s="8" t="str">
        <f t="shared" si="308"/>
        <v/>
      </c>
      <c r="R948" s="8" t="str">
        <f t="shared" si="309"/>
        <v/>
      </c>
      <c r="S948" s="8" t="str">
        <f t="shared" ca="1" si="310"/>
        <v>addr</v>
      </c>
      <c r="T948" s="8" t="str">
        <f t="shared" si="311"/>
        <v/>
      </c>
      <c r="U948" s="8" t="str">
        <f t="shared" si="312"/>
        <v/>
      </c>
      <c r="V948" s="7">
        <f ca="1">IF(P948="","",OFFSET(program!$B$2,0,disasm!$A948+COLUMN()-COLUMN($V948)+IF($I948,0,1)))</f>
        <v>3567</v>
      </c>
      <c r="W948" s="7" t="str">
        <f ca="1">IF(Q948="","",OFFSET(program!$B$2,0,disasm!$A948+COLUMN()-COLUMN($V948)+IF($I948,0,1)))</f>
        <v/>
      </c>
      <c r="X948" s="7" t="str">
        <f ca="1">IF(R948="","",OFFSET(program!$B$2,0,disasm!$A948+COLUMN()-COLUMN($V948)+IF($I948,0,1)))</f>
        <v/>
      </c>
      <c r="Y948" s="3" t="str">
        <f t="shared" ca="1" si="313"/>
        <v>room7.pname</v>
      </c>
      <c r="Z948" s="3" t="str">
        <f t="shared" si="314"/>
        <v/>
      </c>
      <c r="AA948" s="3" t="str">
        <f t="shared" si="315"/>
        <v/>
      </c>
      <c r="AB948" s="3" t="str">
        <f ca="1">" "
&amp;AF948
&amp;IF(AND(OR(K948=5,K948=6),MOD(INT(J948/1000),10)=1)," A2","")
&amp;IF(AND(NOT(I948),J948=109,OFFSET(program!$B$2,0,disasm!$A948+1)&gt;0,NOT(ISNUMBER(FIND(" A1 "," "&amp;AF948&amp;" "))))," AUTOLABEL","")
&amp;" "</f>
        <v xml:space="preserve"> DATA A1 </v>
      </c>
      <c r="AC948" s="17" t="s">
        <v>116</v>
      </c>
      <c r="AE948" s="12" t="s">
        <v>111</v>
      </c>
      <c r="AF948" s="12" t="s">
        <v>32</v>
      </c>
      <c r="AI948"/>
      <c r="AJ948" s="17"/>
    </row>
    <row r="949" spans="1:38" x14ac:dyDescent="0.2">
      <c r="A949" s="1">
        <f t="shared" ca="1" si="295"/>
        <v>4642</v>
      </c>
      <c r="B949" s="2" t="str">
        <f t="shared" ca="1" si="296"/>
        <v>obj_space_heater.pname</v>
      </c>
      <c r="C949" s="3" t="str">
        <f ca="1">_xlfn.TEXTJOIN(" ",FALSE,OFFSET(program!$B$2,0,A949,1,M949))</f>
        <v>4784</v>
      </c>
      <c r="D949" s="4" t="str">
        <f ca="1">IF($H949="data",".dat "&amp;Y949,
IF($H949="str",".str "&amp;_xlfn.TEXTJOIN(" ",FALSE,OFFSET(program!$B$2,0,A949+1,1,M949-1)),
IF(O949&lt;&gt;0,"LD"&amp;O949&amp;"  "&amp;CHOOSE(O949,Y949,Z949)&amp;", "&amp;AA949,
$L949&amp;" "&amp;_xlfn.TEXTJOIN(", ",TRUE,$Y949:$AA949)
)))</f>
        <v>.dat str.space_heater</v>
      </c>
      <c r="E949" s="19" t="b">
        <f t="shared" ca="1" si="297"/>
        <v>1</v>
      </c>
      <c r="F949" s="5" t="str">
        <f t="shared" ca="1" si="298"/>
        <v>obj_space_heater</v>
      </c>
      <c r="G949" s="5">
        <f t="shared" ca="1" si="299"/>
        <v>4641</v>
      </c>
      <c r="H949" s="5" t="str">
        <f t="shared" si="300"/>
        <v>data</v>
      </c>
      <c r="I949" s="13" t="b">
        <f t="shared" si="301"/>
        <v>1</v>
      </c>
      <c r="J949" s="6">
        <f ca="1">OFFSET(program!$B$2,0,disasm!A949)</f>
        <v>4784</v>
      </c>
      <c r="K949" s="7">
        <f t="shared" ca="1" si="302"/>
        <v>84</v>
      </c>
      <c r="L949" s="7" t="e">
        <f t="shared" ca="1" si="303"/>
        <v>#VALUE!</v>
      </c>
      <c r="M949" s="7">
        <f t="shared" si="304"/>
        <v>1</v>
      </c>
      <c r="N949" s="7">
        <f t="shared" si="305"/>
        <v>1</v>
      </c>
      <c r="O949" s="7">
        <f t="shared" si="306"/>
        <v>0</v>
      </c>
      <c r="P949" s="8">
        <f t="shared" si="307"/>
        <v>1</v>
      </c>
      <c r="Q949" s="8" t="str">
        <f t="shared" si="308"/>
        <v/>
      </c>
      <c r="R949" s="8" t="str">
        <f t="shared" si="309"/>
        <v/>
      </c>
      <c r="S949" s="8" t="str">
        <f t="shared" ca="1" si="310"/>
        <v>addr</v>
      </c>
      <c r="T949" s="8" t="str">
        <f t="shared" si="311"/>
        <v/>
      </c>
      <c r="U949" s="8" t="str">
        <f t="shared" si="312"/>
        <v/>
      </c>
      <c r="V949" s="7">
        <f ca="1">IF(P949="","",OFFSET(program!$B$2,0,disasm!$A949+COLUMN()-COLUMN($V949)+IF($I949,0,1)))</f>
        <v>4784</v>
      </c>
      <c r="W949" s="7" t="str">
        <f ca="1">IF(Q949="","",OFFSET(program!$B$2,0,disasm!$A949+COLUMN()-COLUMN($V949)+IF($I949,0,1)))</f>
        <v/>
      </c>
      <c r="X949" s="7" t="str">
        <f ca="1">IF(R949="","",OFFSET(program!$B$2,0,disasm!$A949+COLUMN()-COLUMN($V949)+IF($I949,0,1)))</f>
        <v/>
      </c>
      <c r="Y949" s="3" t="str">
        <f t="shared" ca="1" si="313"/>
        <v>str.space_heater</v>
      </c>
      <c r="Z949" s="3" t="str">
        <f t="shared" si="314"/>
        <v/>
      </c>
      <c r="AA949" s="3" t="str">
        <f t="shared" si="315"/>
        <v/>
      </c>
      <c r="AB949" s="3" t="str">
        <f ca="1">" "
&amp;AF949
&amp;IF(AND(OR(K949=5,K949=6),MOD(INT(J949/1000),10)=1)," A2","")
&amp;IF(AND(NOT(I949),J949=109,OFFSET(program!$B$2,0,disasm!$A949+1)&gt;0,NOT(ISNUMBER(FIND(" A1 "," "&amp;AF949&amp;" "))))," AUTOLABEL","")
&amp;" "</f>
        <v xml:space="preserve"> DATA A1 </v>
      </c>
      <c r="AC949" s="17" t="s">
        <v>59</v>
      </c>
      <c r="AF949" s="12" t="s">
        <v>32</v>
      </c>
      <c r="AI949"/>
      <c r="AJ949" s="17"/>
    </row>
    <row r="950" spans="1:38" x14ac:dyDescent="0.2">
      <c r="A950" s="1">
        <f t="shared" ca="1" si="295"/>
        <v>4643</v>
      </c>
      <c r="B950" s="2" t="str">
        <f t="shared" ca="1" si="296"/>
        <v>obj_space_heater.weight</v>
      </c>
      <c r="C950" s="3" t="str">
        <f ca="1">_xlfn.TEXTJOIN(" ",FALSE,OFFSET(program!$B$2,0,A950,1,M950))</f>
        <v>8229</v>
      </c>
      <c r="D950" s="4" t="str">
        <f ca="1">IF($H950="data",".dat "&amp;Y950,
IF($H950="str",".str "&amp;_xlfn.TEXTJOIN(" ",FALSE,OFFSET(program!$B$2,0,A950+1,1,M950-1)),
IF(O950&lt;&gt;0,"LD"&amp;O950&amp;"  "&amp;CHOOSE(O950,Y950,Z950)&amp;", "&amp;AA950,
$L950&amp;" "&amp;_xlfn.TEXTJOIN(", ",TRUE,$Y950:$AA950)
)))</f>
        <v>.dat 8229</v>
      </c>
      <c r="E950" s="19" t="b">
        <f t="shared" ca="1" si="297"/>
        <v>1</v>
      </c>
      <c r="F950" s="5" t="str">
        <f t="shared" ca="1" si="298"/>
        <v>obj_space_heater</v>
      </c>
      <c r="G950" s="5">
        <f t="shared" ca="1" si="299"/>
        <v>4641</v>
      </c>
      <c r="H950" s="5" t="str">
        <f t="shared" si="300"/>
        <v>data</v>
      </c>
      <c r="I950" s="13" t="b">
        <f t="shared" si="301"/>
        <v>1</v>
      </c>
      <c r="J950" s="6">
        <f ca="1">OFFSET(program!$B$2,0,disasm!A950)</f>
        <v>8229</v>
      </c>
      <c r="K950" s="7">
        <f t="shared" ca="1" si="302"/>
        <v>29</v>
      </c>
      <c r="L950" s="7" t="e">
        <f t="shared" ca="1" si="303"/>
        <v>#VALUE!</v>
      </c>
      <c r="M950" s="7">
        <f t="shared" si="304"/>
        <v>1</v>
      </c>
      <c r="N950" s="7">
        <f t="shared" si="305"/>
        <v>1</v>
      </c>
      <c r="O950" s="7">
        <f t="shared" si="306"/>
        <v>0</v>
      </c>
      <c r="P950" s="8">
        <f t="shared" si="307"/>
        <v>1</v>
      </c>
      <c r="Q950" s="8" t="str">
        <f t="shared" si="308"/>
        <v/>
      </c>
      <c r="R950" s="8" t="str">
        <f t="shared" si="309"/>
        <v/>
      </c>
      <c r="S950" s="8" t="str">
        <f t="shared" ca="1" si="310"/>
        <v>num</v>
      </c>
      <c r="T950" s="8" t="str">
        <f t="shared" si="311"/>
        <v/>
      </c>
      <c r="U950" s="8" t="str">
        <f t="shared" si="312"/>
        <v/>
      </c>
      <c r="V950" s="7">
        <f ca="1">IF(P950="","",OFFSET(program!$B$2,0,disasm!$A950+COLUMN()-COLUMN($V950)+IF($I950,0,1)))</f>
        <v>8229</v>
      </c>
      <c r="W950" s="7" t="str">
        <f ca="1">IF(Q950="","",OFFSET(program!$B$2,0,disasm!$A950+COLUMN()-COLUMN($V950)+IF($I950,0,1)))</f>
        <v/>
      </c>
      <c r="X950" s="7" t="str">
        <f ca="1">IF(R950="","",OFFSET(program!$B$2,0,disasm!$A950+COLUMN()-COLUMN($V950)+IF($I950,0,1)))</f>
        <v/>
      </c>
      <c r="Y950" s="3" t="str">
        <f t="shared" ca="1" si="313"/>
        <v>8229</v>
      </c>
      <c r="Z950" s="3" t="str">
        <f t="shared" si="314"/>
        <v/>
      </c>
      <c r="AA950" s="3" t="str">
        <f t="shared" si="315"/>
        <v/>
      </c>
      <c r="AB950" s="3" t="str">
        <f ca="1">" "
&amp;AF950
&amp;IF(AND(OR(K950=5,K950=6),MOD(INT(J950/1000),10)=1)," A2","")
&amp;IF(AND(NOT(I950),J950=109,OFFSET(program!$B$2,0,disasm!$A950+1)&gt;0,NOT(ISNUMBER(FIND(" A1 "," "&amp;AF950&amp;" "))))," AUTOLABEL","")
&amp;" "</f>
        <v xml:space="preserve">  </v>
      </c>
      <c r="AC950" s="17" t="s">
        <v>254</v>
      </c>
      <c r="AF950" s="12"/>
      <c r="AI950"/>
      <c r="AJ950" s="17"/>
    </row>
    <row r="951" spans="1:38" x14ac:dyDescent="0.2">
      <c r="A951" s="1">
        <f t="shared" ca="1" si="295"/>
        <v>4644</v>
      </c>
      <c r="B951" s="2" t="str">
        <f t="shared" ca="1" si="296"/>
        <v>obj_space_heater.func</v>
      </c>
      <c r="C951" s="3" t="str">
        <f ca="1">_xlfn.TEXTJOIN(" ",FALSE,OFFSET(program!$B$2,0,A951,1,M951))</f>
        <v>0</v>
      </c>
      <c r="D951" s="4" t="str">
        <f ca="1">IF($H951="data",".dat "&amp;Y951,
IF($H951="str",".str "&amp;_xlfn.TEXTJOIN(" ",FALSE,OFFSET(program!$B$2,0,A951+1,1,M951-1)),
IF(O951&lt;&gt;0,"LD"&amp;O951&amp;"  "&amp;CHOOSE(O951,Y951,Z951)&amp;", "&amp;AA951,
$L951&amp;" "&amp;_xlfn.TEXTJOIN(", ",TRUE,$Y951:$AA951)
)))</f>
        <v>.dat start</v>
      </c>
      <c r="E951" s="19" t="b">
        <f t="shared" ca="1" si="297"/>
        <v>1</v>
      </c>
      <c r="F951" s="5" t="str">
        <f t="shared" ca="1" si="298"/>
        <v>obj_space_heater</v>
      </c>
      <c r="G951" s="5">
        <f t="shared" ca="1" si="299"/>
        <v>4641</v>
      </c>
      <c r="H951" s="5" t="str">
        <f t="shared" si="300"/>
        <v>data</v>
      </c>
      <c r="I951" s="13" t="b">
        <f t="shared" si="301"/>
        <v>1</v>
      </c>
      <c r="J951" s="6">
        <f ca="1">OFFSET(program!$B$2,0,disasm!A951)</f>
        <v>0</v>
      </c>
      <c r="K951" s="7">
        <f t="shared" ca="1" si="302"/>
        <v>0</v>
      </c>
      <c r="L951" s="7" t="e">
        <f t="shared" ca="1" si="303"/>
        <v>#VALUE!</v>
      </c>
      <c r="M951" s="7">
        <f t="shared" si="304"/>
        <v>1</v>
      </c>
      <c r="N951" s="7">
        <f t="shared" si="305"/>
        <v>1</v>
      </c>
      <c r="O951" s="7">
        <f t="shared" si="306"/>
        <v>0</v>
      </c>
      <c r="P951" s="8">
        <f t="shared" si="307"/>
        <v>1</v>
      </c>
      <c r="Q951" s="8" t="str">
        <f t="shared" si="308"/>
        <v/>
      </c>
      <c r="R951" s="8" t="str">
        <f t="shared" si="309"/>
        <v/>
      </c>
      <c r="S951" s="8" t="str">
        <f t="shared" ca="1" si="310"/>
        <v>addr</v>
      </c>
      <c r="T951" s="8" t="str">
        <f t="shared" si="311"/>
        <v/>
      </c>
      <c r="U951" s="8" t="str">
        <f t="shared" si="312"/>
        <v/>
      </c>
      <c r="V951" s="7">
        <f ca="1">IF(P951="","",OFFSET(program!$B$2,0,disasm!$A951+COLUMN()-COLUMN($V951)+IF($I951,0,1)))</f>
        <v>0</v>
      </c>
      <c r="W951" s="7" t="str">
        <f ca="1">IF(Q951="","",OFFSET(program!$B$2,0,disasm!$A951+COLUMN()-COLUMN($V951)+IF($I951,0,1)))</f>
        <v/>
      </c>
      <c r="X951" s="7" t="str">
        <f ca="1">IF(R951="","",OFFSET(program!$B$2,0,disasm!$A951+COLUMN()-COLUMN($V951)+IF($I951,0,1)))</f>
        <v/>
      </c>
      <c r="Y951" s="3" t="str">
        <f t="shared" ca="1" si="313"/>
        <v>start</v>
      </c>
      <c r="Z951" s="3" t="str">
        <f t="shared" si="314"/>
        <v/>
      </c>
      <c r="AA951" s="3" t="str">
        <f t="shared" si="315"/>
        <v/>
      </c>
      <c r="AB951" s="3" t="str">
        <f ca="1">" "
&amp;AF951
&amp;IF(AND(OR(K951=5,K951=6),MOD(INT(J951/1000),10)=1)," A2","")
&amp;IF(AND(NOT(I951),J951=109,OFFSET(program!$B$2,0,disasm!$A951+1)&gt;0,NOT(ISNUMBER(FIND(" A1 "," "&amp;AF951&amp;" "))))," AUTOLABEL","")
&amp;" "</f>
        <v xml:space="preserve"> DATA A1 </v>
      </c>
      <c r="AC951" s="17" t="s">
        <v>242</v>
      </c>
      <c r="AF951" s="12" t="s">
        <v>32</v>
      </c>
      <c r="AI951"/>
      <c r="AJ951"/>
      <c r="AL951" s="12"/>
    </row>
    <row r="952" spans="1:38" x14ac:dyDescent="0.2">
      <c r="A952" s="1">
        <f t="shared" ca="1" si="295"/>
        <v>4645</v>
      </c>
      <c r="B952" s="2" t="str">
        <f t="shared" si="296"/>
        <v>obj_klein_bottle.room</v>
      </c>
      <c r="C952" s="3" t="str">
        <f ca="1">_xlfn.TEXTJOIN(" ",FALSE,OFFSET(program!$B$2,0,A952,1,M952))</f>
        <v>3632</v>
      </c>
      <c r="D952" s="4" t="str">
        <f ca="1">IF($H952="data",".dat "&amp;Y952,
IF($H952="str",".str "&amp;_xlfn.TEXTJOIN(" ",FALSE,OFFSET(program!$B$2,0,A952+1,1,M952-1)),
IF(O952&lt;&gt;0,"LD"&amp;O952&amp;"  "&amp;CHOOSE(O952,Y952,Z952)&amp;", "&amp;AA952,
$L952&amp;" "&amp;_xlfn.TEXTJOIN(", ",TRUE,$Y952:$AA952)
)))</f>
        <v>.dat room8.pname</v>
      </c>
      <c r="E952" s="19" t="b">
        <f t="shared" ca="1" si="297"/>
        <v>0</v>
      </c>
      <c r="F952" s="5" t="str">
        <f t="shared" si="298"/>
        <v>obj_klein_bottle</v>
      </c>
      <c r="G952" s="5">
        <f t="shared" ca="1" si="299"/>
        <v>4645</v>
      </c>
      <c r="H952" s="5" t="str">
        <f t="shared" si="300"/>
        <v>data</v>
      </c>
      <c r="I952" s="13" t="b">
        <f t="shared" si="301"/>
        <v>1</v>
      </c>
      <c r="J952" s="6">
        <f ca="1">OFFSET(program!$B$2,0,disasm!A952)</f>
        <v>3632</v>
      </c>
      <c r="K952" s="7">
        <f t="shared" ca="1" si="302"/>
        <v>32</v>
      </c>
      <c r="L952" s="7" t="e">
        <f t="shared" ca="1" si="303"/>
        <v>#VALUE!</v>
      </c>
      <c r="M952" s="7">
        <f t="shared" si="304"/>
        <v>1</v>
      </c>
      <c r="N952" s="7">
        <f t="shared" si="305"/>
        <v>1</v>
      </c>
      <c r="O952" s="7">
        <f t="shared" si="306"/>
        <v>0</v>
      </c>
      <c r="P952" s="8">
        <f t="shared" si="307"/>
        <v>1</v>
      </c>
      <c r="Q952" s="8" t="str">
        <f t="shared" si="308"/>
        <v/>
      </c>
      <c r="R952" s="8" t="str">
        <f t="shared" si="309"/>
        <v/>
      </c>
      <c r="S952" s="8" t="str">
        <f t="shared" ca="1" si="310"/>
        <v>addr</v>
      </c>
      <c r="T952" s="8" t="str">
        <f t="shared" si="311"/>
        <v/>
      </c>
      <c r="U952" s="8" t="str">
        <f t="shared" si="312"/>
        <v/>
      </c>
      <c r="V952" s="7">
        <f ca="1">IF(P952="","",OFFSET(program!$B$2,0,disasm!$A952+COLUMN()-COLUMN($V952)+IF($I952,0,1)))</f>
        <v>3632</v>
      </c>
      <c r="W952" s="7" t="str">
        <f ca="1">IF(Q952="","",OFFSET(program!$B$2,0,disasm!$A952+COLUMN()-COLUMN($V952)+IF($I952,0,1)))</f>
        <v/>
      </c>
      <c r="X952" s="7" t="str">
        <f ca="1">IF(R952="","",OFFSET(program!$B$2,0,disasm!$A952+COLUMN()-COLUMN($V952)+IF($I952,0,1)))</f>
        <v/>
      </c>
      <c r="Y952" s="3" t="str">
        <f t="shared" ca="1" si="313"/>
        <v>room8.pname</v>
      </c>
      <c r="Z952" s="3" t="str">
        <f t="shared" si="314"/>
        <v/>
      </c>
      <c r="AA952" s="3" t="str">
        <f t="shared" si="315"/>
        <v/>
      </c>
      <c r="AB952" s="3" t="str">
        <f ca="1">" "
&amp;AF952
&amp;IF(AND(OR(K952=5,K952=6),MOD(INT(J952/1000),10)=1)," A2","")
&amp;IF(AND(NOT(I952),J952=109,OFFSET(program!$B$2,0,disasm!$A952+1)&gt;0,NOT(ISNUMBER(FIND(" A1 "," "&amp;AF952&amp;" "))))," AUTOLABEL","")
&amp;" "</f>
        <v xml:space="preserve"> DATA A1 </v>
      </c>
      <c r="AC952" s="17" t="s">
        <v>116</v>
      </c>
      <c r="AE952" s="12" t="s">
        <v>112</v>
      </c>
      <c r="AF952" s="12" t="s">
        <v>32</v>
      </c>
      <c r="AI952"/>
      <c r="AJ952" s="17"/>
    </row>
    <row r="953" spans="1:38" x14ac:dyDescent="0.2">
      <c r="A953" s="1">
        <f t="shared" ca="1" si="295"/>
        <v>4646</v>
      </c>
      <c r="B953" s="2" t="str">
        <f t="shared" ca="1" si="296"/>
        <v>obj_klein_bottle.pname</v>
      </c>
      <c r="C953" s="3" t="str">
        <f ca="1">_xlfn.TEXTJOIN(" ",FALSE,OFFSET(program!$B$2,0,A953,1,M953))</f>
        <v>4797</v>
      </c>
      <c r="D953" s="4" t="str">
        <f ca="1">IF($H953="data",".dat "&amp;Y953,
IF($H953="str",".str "&amp;_xlfn.TEXTJOIN(" ",FALSE,OFFSET(program!$B$2,0,A953+1,1,M953-1)),
IF(O953&lt;&gt;0,"LD"&amp;O953&amp;"  "&amp;CHOOSE(O953,Y953,Z953)&amp;", "&amp;AA953,
$L953&amp;" "&amp;_xlfn.TEXTJOIN(", ",TRUE,$Y953:$AA953)
)))</f>
        <v>.dat str.klein_bottle</v>
      </c>
      <c r="E953" s="19" t="b">
        <f t="shared" ca="1" si="297"/>
        <v>0</v>
      </c>
      <c r="F953" s="5" t="str">
        <f t="shared" ca="1" si="298"/>
        <v>obj_klein_bottle</v>
      </c>
      <c r="G953" s="5">
        <f t="shared" ca="1" si="299"/>
        <v>4645</v>
      </c>
      <c r="H953" s="5" t="str">
        <f t="shared" si="300"/>
        <v>data</v>
      </c>
      <c r="I953" s="13" t="b">
        <f t="shared" si="301"/>
        <v>1</v>
      </c>
      <c r="J953" s="6">
        <f ca="1">OFFSET(program!$B$2,0,disasm!A953)</f>
        <v>4797</v>
      </c>
      <c r="K953" s="7">
        <f t="shared" ca="1" si="302"/>
        <v>97</v>
      </c>
      <c r="L953" s="7" t="e">
        <f t="shared" ca="1" si="303"/>
        <v>#VALUE!</v>
      </c>
      <c r="M953" s="7">
        <f t="shared" si="304"/>
        <v>1</v>
      </c>
      <c r="N953" s="7">
        <f t="shared" si="305"/>
        <v>1</v>
      </c>
      <c r="O953" s="7">
        <f t="shared" si="306"/>
        <v>0</v>
      </c>
      <c r="P953" s="8">
        <f t="shared" si="307"/>
        <v>1</v>
      </c>
      <c r="Q953" s="8" t="str">
        <f t="shared" si="308"/>
        <v/>
      </c>
      <c r="R953" s="8" t="str">
        <f t="shared" si="309"/>
        <v/>
      </c>
      <c r="S953" s="8" t="str">
        <f t="shared" ca="1" si="310"/>
        <v>addr</v>
      </c>
      <c r="T953" s="8" t="str">
        <f t="shared" si="311"/>
        <v/>
      </c>
      <c r="U953" s="8" t="str">
        <f t="shared" si="312"/>
        <v/>
      </c>
      <c r="V953" s="7">
        <f ca="1">IF(P953="","",OFFSET(program!$B$2,0,disasm!$A953+COLUMN()-COLUMN($V953)+IF($I953,0,1)))</f>
        <v>4797</v>
      </c>
      <c r="W953" s="7" t="str">
        <f ca="1">IF(Q953="","",OFFSET(program!$B$2,0,disasm!$A953+COLUMN()-COLUMN($V953)+IF($I953,0,1)))</f>
        <v/>
      </c>
      <c r="X953" s="7" t="str">
        <f ca="1">IF(R953="","",OFFSET(program!$B$2,0,disasm!$A953+COLUMN()-COLUMN($V953)+IF($I953,0,1)))</f>
        <v/>
      </c>
      <c r="Y953" s="3" t="str">
        <f t="shared" ca="1" si="313"/>
        <v>str.klein_bottle</v>
      </c>
      <c r="Z953" s="3" t="str">
        <f t="shared" si="314"/>
        <v/>
      </c>
      <c r="AA953" s="3" t="str">
        <f t="shared" si="315"/>
        <v/>
      </c>
      <c r="AB953" s="3" t="str">
        <f ca="1">" "
&amp;AF953
&amp;IF(AND(OR(K953=5,K953=6),MOD(INT(J953/1000),10)=1)," A2","")
&amp;IF(AND(NOT(I953),J953=109,OFFSET(program!$B$2,0,disasm!$A953+1)&gt;0,NOT(ISNUMBER(FIND(" A1 "," "&amp;AF953&amp;" "))))," AUTOLABEL","")
&amp;" "</f>
        <v xml:space="preserve"> DATA A1 </v>
      </c>
      <c r="AC953" s="17" t="s">
        <v>59</v>
      </c>
      <c r="AF953" s="12" t="s">
        <v>32</v>
      </c>
      <c r="AI953"/>
      <c r="AJ953" s="17"/>
    </row>
    <row r="954" spans="1:38" x14ac:dyDescent="0.2">
      <c r="A954" s="1">
        <f t="shared" ca="1" si="295"/>
        <v>4647</v>
      </c>
      <c r="B954" s="2" t="str">
        <f t="shared" ca="1" si="296"/>
        <v>obj_klein_bottle.weight</v>
      </c>
      <c r="C954" s="3" t="str">
        <f ca="1">_xlfn.TEXTJOIN(" ",FALSE,OFFSET(program!$B$2,0,A954,1,M954))</f>
        <v>70</v>
      </c>
      <c r="D954" s="4" t="str">
        <f ca="1">IF($H954="data",".dat "&amp;Y954,
IF($H954="str",".str "&amp;_xlfn.TEXTJOIN(" ",FALSE,OFFSET(program!$B$2,0,A954+1,1,M954-1)),
IF(O954&lt;&gt;0,"LD"&amp;O954&amp;"  "&amp;CHOOSE(O954,Y954,Z954)&amp;", "&amp;AA954,
$L954&amp;" "&amp;_xlfn.TEXTJOIN(", ",TRUE,$Y954:$AA954)
)))</f>
        <v>.dat 70</v>
      </c>
      <c r="E954" s="19" t="b">
        <f t="shared" ca="1" si="297"/>
        <v>0</v>
      </c>
      <c r="F954" s="5" t="str">
        <f t="shared" ca="1" si="298"/>
        <v>obj_klein_bottle</v>
      </c>
      <c r="G954" s="5">
        <f t="shared" ca="1" si="299"/>
        <v>4645</v>
      </c>
      <c r="H954" s="5" t="str">
        <f t="shared" si="300"/>
        <v>data</v>
      </c>
      <c r="I954" s="13" t="b">
        <f t="shared" si="301"/>
        <v>1</v>
      </c>
      <c r="J954" s="6">
        <f ca="1">OFFSET(program!$B$2,0,disasm!A954)</f>
        <v>70</v>
      </c>
      <c r="K954" s="7">
        <f t="shared" ca="1" si="302"/>
        <v>70</v>
      </c>
      <c r="L954" s="7" t="e">
        <f t="shared" ca="1" si="303"/>
        <v>#VALUE!</v>
      </c>
      <c r="M954" s="7">
        <f t="shared" si="304"/>
        <v>1</v>
      </c>
      <c r="N954" s="7">
        <f t="shared" si="305"/>
        <v>1</v>
      </c>
      <c r="O954" s="7">
        <f t="shared" si="306"/>
        <v>0</v>
      </c>
      <c r="P954" s="8">
        <f t="shared" si="307"/>
        <v>1</v>
      </c>
      <c r="Q954" s="8" t="str">
        <f t="shared" si="308"/>
        <v/>
      </c>
      <c r="R954" s="8" t="str">
        <f t="shared" si="309"/>
        <v/>
      </c>
      <c r="S954" s="8" t="str">
        <f t="shared" ca="1" si="310"/>
        <v>num</v>
      </c>
      <c r="T954" s="8" t="str">
        <f t="shared" si="311"/>
        <v/>
      </c>
      <c r="U954" s="8" t="str">
        <f t="shared" si="312"/>
        <v/>
      </c>
      <c r="V954" s="7">
        <f ca="1">IF(P954="","",OFFSET(program!$B$2,0,disasm!$A954+COLUMN()-COLUMN($V954)+IF($I954,0,1)))</f>
        <v>70</v>
      </c>
      <c r="W954" s="7" t="str">
        <f ca="1">IF(Q954="","",OFFSET(program!$B$2,0,disasm!$A954+COLUMN()-COLUMN($V954)+IF($I954,0,1)))</f>
        <v/>
      </c>
      <c r="X954" s="7" t="str">
        <f ca="1">IF(R954="","",OFFSET(program!$B$2,0,disasm!$A954+COLUMN()-COLUMN($V954)+IF($I954,0,1)))</f>
        <v/>
      </c>
      <c r="Y954" s="3" t="str">
        <f t="shared" ca="1" si="313"/>
        <v>70</v>
      </c>
      <c r="Z954" s="3" t="str">
        <f t="shared" si="314"/>
        <v/>
      </c>
      <c r="AA954" s="3" t="str">
        <f t="shared" si="315"/>
        <v/>
      </c>
      <c r="AB954" s="3" t="str">
        <f ca="1">" "
&amp;AF954
&amp;IF(AND(OR(K954=5,K954=6),MOD(INT(J954/1000),10)=1)," A2","")
&amp;IF(AND(NOT(I954),J954=109,OFFSET(program!$B$2,0,disasm!$A954+1)&gt;0,NOT(ISNUMBER(FIND(" A1 "," "&amp;AF954&amp;" "))))," AUTOLABEL","")
&amp;" "</f>
        <v xml:space="preserve">  </v>
      </c>
      <c r="AC954" s="17" t="s">
        <v>254</v>
      </c>
      <c r="AF954" s="12"/>
      <c r="AI954"/>
      <c r="AJ954" s="17"/>
    </row>
    <row r="955" spans="1:38" x14ac:dyDescent="0.2">
      <c r="A955" s="1">
        <f t="shared" ca="1" si="295"/>
        <v>4648</v>
      </c>
      <c r="B955" s="2" t="str">
        <f t="shared" ca="1" si="296"/>
        <v>obj_klein_bottle.func</v>
      </c>
      <c r="C955" s="3" t="str">
        <f ca="1">_xlfn.TEXTJOIN(" ",FALSE,OFFSET(program!$B$2,0,A955,1,M955))</f>
        <v>0</v>
      </c>
      <c r="D955" s="4" t="str">
        <f ca="1">IF($H955="data",".dat "&amp;Y955,
IF($H955="str",".str "&amp;_xlfn.TEXTJOIN(" ",FALSE,OFFSET(program!$B$2,0,A955+1,1,M955-1)),
IF(O955&lt;&gt;0,"LD"&amp;O955&amp;"  "&amp;CHOOSE(O955,Y955,Z955)&amp;", "&amp;AA955,
$L955&amp;" "&amp;_xlfn.TEXTJOIN(", ",TRUE,$Y955:$AA955)
)))</f>
        <v>.dat start</v>
      </c>
      <c r="E955" s="19" t="b">
        <f t="shared" ca="1" si="297"/>
        <v>0</v>
      </c>
      <c r="F955" s="5" t="str">
        <f t="shared" ca="1" si="298"/>
        <v>obj_klein_bottle</v>
      </c>
      <c r="G955" s="5">
        <f t="shared" ca="1" si="299"/>
        <v>4645</v>
      </c>
      <c r="H955" s="5" t="str">
        <f t="shared" si="300"/>
        <v>data</v>
      </c>
      <c r="I955" s="13" t="b">
        <f t="shared" si="301"/>
        <v>1</v>
      </c>
      <c r="J955" s="6">
        <f ca="1">OFFSET(program!$B$2,0,disasm!A955)</f>
        <v>0</v>
      </c>
      <c r="K955" s="7">
        <f t="shared" ca="1" si="302"/>
        <v>0</v>
      </c>
      <c r="L955" s="7" t="e">
        <f t="shared" ca="1" si="303"/>
        <v>#VALUE!</v>
      </c>
      <c r="M955" s="7">
        <f t="shared" si="304"/>
        <v>1</v>
      </c>
      <c r="N955" s="7">
        <f t="shared" si="305"/>
        <v>1</v>
      </c>
      <c r="O955" s="7">
        <f t="shared" si="306"/>
        <v>0</v>
      </c>
      <c r="P955" s="8">
        <f t="shared" si="307"/>
        <v>1</v>
      </c>
      <c r="Q955" s="8" t="str">
        <f t="shared" si="308"/>
        <v/>
      </c>
      <c r="R955" s="8" t="str">
        <f t="shared" si="309"/>
        <v/>
      </c>
      <c r="S955" s="8" t="str">
        <f t="shared" ca="1" si="310"/>
        <v>addr</v>
      </c>
      <c r="T955" s="8" t="str">
        <f t="shared" si="311"/>
        <v/>
      </c>
      <c r="U955" s="8" t="str">
        <f t="shared" si="312"/>
        <v/>
      </c>
      <c r="V955" s="7">
        <f ca="1">IF(P955="","",OFFSET(program!$B$2,0,disasm!$A955+COLUMN()-COLUMN($V955)+IF($I955,0,1)))</f>
        <v>0</v>
      </c>
      <c r="W955" s="7" t="str">
        <f ca="1">IF(Q955="","",OFFSET(program!$B$2,0,disasm!$A955+COLUMN()-COLUMN($V955)+IF($I955,0,1)))</f>
        <v/>
      </c>
      <c r="X955" s="7" t="str">
        <f ca="1">IF(R955="","",OFFSET(program!$B$2,0,disasm!$A955+COLUMN()-COLUMN($V955)+IF($I955,0,1)))</f>
        <v/>
      </c>
      <c r="Y955" s="3" t="str">
        <f t="shared" ca="1" si="313"/>
        <v>start</v>
      </c>
      <c r="Z955" s="3" t="str">
        <f t="shared" si="314"/>
        <v/>
      </c>
      <c r="AA955" s="3" t="str">
        <f t="shared" si="315"/>
        <v/>
      </c>
      <c r="AB955" s="3" t="str">
        <f ca="1">" "
&amp;AF955
&amp;IF(AND(OR(K955=5,K955=6),MOD(INT(J955/1000),10)=1)," A2","")
&amp;IF(AND(NOT(I955),J955=109,OFFSET(program!$B$2,0,disasm!$A955+1)&gt;0,NOT(ISNUMBER(FIND(" A1 "," "&amp;AF955&amp;" "))))," AUTOLABEL","")
&amp;" "</f>
        <v xml:space="preserve"> DATA A1 </v>
      </c>
      <c r="AC955" s="17" t="s">
        <v>242</v>
      </c>
      <c r="AF955" s="12" t="s">
        <v>32</v>
      </c>
      <c r="AI955" s="17"/>
      <c r="AJ955" s="17"/>
    </row>
    <row r="956" spans="1:38" x14ac:dyDescent="0.2">
      <c r="A956" s="1">
        <f t="shared" ca="1" si="295"/>
        <v>4649</v>
      </c>
      <c r="B956" s="2" t="str">
        <f t="shared" si="296"/>
        <v>obj_molten_lava.room</v>
      </c>
      <c r="C956" s="3" t="str">
        <f ca="1">_xlfn.TEXTJOIN(" ",FALSE,OFFSET(program!$B$2,0,A956,1,M956))</f>
        <v>3879</v>
      </c>
      <c r="D956" s="4" t="str">
        <f ca="1">IF($H956="data",".dat "&amp;Y956,
IF($H956="str",".str "&amp;_xlfn.TEXTJOIN(" ",FALSE,OFFSET(program!$B$2,0,A956+1,1,M956-1)),
IF(O956&lt;&gt;0,"LD"&amp;O956&amp;"  "&amp;CHOOSE(O956,Y956,Z956)&amp;", "&amp;AA956,
$L956&amp;" "&amp;_xlfn.TEXTJOIN(", ",TRUE,$Y956:$AA956)
)))</f>
        <v>.dat room12.pname</v>
      </c>
      <c r="E956" s="19" t="b">
        <f t="shared" ca="1" si="297"/>
        <v>1</v>
      </c>
      <c r="F956" s="5" t="str">
        <f t="shared" si="298"/>
        <v>obj_molten_lava</v>
      </c>
      <c r="G956" s="5">
        <f t="shared" ca="1" si="299"/>
        <v>4649</v>
      </c>
      <c r="H956" s="5" t="str">
        <f t="shared" si="300"/>
        <v>data</v>
      </c>
      <c r="I956" s="13" t="b">
        <f t="shared" si="301"/>
        <v>1</v>
      </c>
      <c r="J956" s="6">
        <f ca="1">OFFSET(program!$B$2,0,disasm!A956)</f>
        <v>3879</v>
      </c>
      <c r="K956" s="7">
        <f t="shared" ca="1" si="302"/>
        <v>79</v>
      </c>
      <c r="L956" s="7" t="e">
        <f t="shared" ca="1" si="303"/>
        <v>#VALUE!</v>
      </c>
      <c r="M956" s="7">
        <f t="shared" si="304"/>
        <v>1</v>
      </c>
      <c r="N956" s="7">
        <f t="shared" si="305"/>
        <v>1</v>
      </c>
      <c r="O956" s="7">
        <f t="shared" si="306"/>
        <v>0</v>
      </c>
      <c r="P956" s="8">
        <f t="shared" si="307"/>
        <v>1</v>
      </c>
      <c r="Q956" s="8" t="str">
        <f t="shared" si="308"/>
        <v/>
      </c>
      <c r="R956" s="8" t="str">
        <f t="shared" si="309"/>
        <v/>
      </c>
      <c r="S956" s="8" t="str">
        <f t="shared" ca="1" si="310"/>
        <v>addr</v>
      </c>
      <c r="T956" s="8" t="str">
        <f t="shared" si="311"/>
        <v/>
      </c>
      <c r="U956" s="8" t="str">
        <f t="shared" si="312"/>
        <v/>
      </c>
      <c r="V956" s="7">
        <f ca="1">IF(P956="","",OFFSET(program!$B$2,0,disasm!$A956+COLUMN()-COLUMN($V956)+IF($I956,0,1)))</f>
        <v>3879</v>
      </c>
      <c r="W956" s="7" t="str">
        <f ca="1">IF(Q956="","",OFFSET(program!$B$2,0,disasm!$A956+COLUMN()-COLUMN($V956)+IF($I956,0,1)))</f>
        <v/>
      </c>
      <c r="X956" s="7" t="str">
        <f ca="1">IF(R956="","",OFFSET(program!$B$2,0,disasm!$A956+COLUMN()-COLUMN($V956)+IF($I956,0,1)))</f>
        <v/>
      </c>
      <c r="Y956" s="3" t="str">
        <f t="shared" ca="1" si="313"/>
        <v>room12.pname</v>
      </c>
      <c r="Z956" s="3" t="str">
        <f t="shared" si="314"/>
        <v/>
      </c>
      <c r="AA956" s="3" t="str">
        <f t="shared" si="315"/>
        <v/>
      </c>
      <c r="AB956" s="3" t="str">
        <f ca="1">" "
&amp;AF956
&amp;IF(AND(OR(K956=5,K956=6),MOD(INT(J956/1000),10)=1)," A2","")
&amp;IF(AND(NOT(I956),J956=109,OFFSET(program!$B$2,0,disasm!$A956+1)&gt;0,NOT(ISNUMBER(FIND(" A1 "," "&amp;AF956&amp;" "))))," AUTOLABEL","")
&amp;" "</f>
        <v xml:space="preserve"> DATA A1 </v>
      </c>
      <c r="AC956" s="17" t="s">
        <v>116</v>
      </c>
      <c r="AE956" s="12" t="s">
        <v>113</v>
      </c>
      <c r="AF956" s="12" t="s">
        <v>32</v>
      </c>
      <c r="AI956"/>
      <c r="AJ956"/>
    </row>
    <row r="957" spans="1:38" x14ac:dyDescent="0.2">
      <c r="A957" s="1">
        <f t="shared" ca="1" si="295"/>
        <v>4650</v>
      </c>
      <c r="B957" s="2" t="str">
        <f t="shared" ca="1" si="296"/>
        <v>obj_molten_lava.pname</v>
      </c>
      <c r="C957" s="3" t="str">
        <f ca="1">_xlfn.TEXTJOIN(" ",FALSE,OFFSET(program!$B$2,0,A957,1,M957))</f>
        <v>4810</v>
      </c>
      <c r="D957" s="4" t="str">
        <f ca="1">IF($H957="data",".dat "&amp;Y957,
IF($H957="str",".str "&amp;_xlfn.TEXTJOIN(" ",FALSE,OFFSET(program!$B$2,0,A957+1,1,M957-1)),
IF(O957&lt;&gt;0,"LD"&amp;O957&amp;"  "&amp;CHOOSE(O957,Y957,Z957)&amp;", "&amp;AA957,
$L957&amp;" "&amp;_xlfn.TEXTJOIN(", ",TRUE,$Y957:$AA957)
)))</f>
        <v>.dat str.molten_lava</v>
      </c>
      <c r="E957" s="19" t="b">
        <f t="shared" ca="1" si="297"/>
        <v>1</v>
      </c>
      <c r="F957" s="5" t="str">
        <f t="shared" ca="1" si="298"/>
        <v>obj_molten_lava</v>
      </c>
      <c r="G957" s="5">
        <f t="shared" ca="1" si="299"/>
        <v>4649</v>
      </c>
      <c r="H957" s="5" t="str">
        <f t="shared" si="300"/>
        <v>data</v>
      </c>
      <c r="I957" s="13" t="b">
        <f t="shared" si="301"/>
        <v>1</v>
      </c>
      <c r="J957" s="6">
        <f ca="1">OFFSET(program!$B$2,0,disasm!A957)</f>
        <v>4810</v>
      </c>
      <c r="K957" s="7">
        <f t="shared" ca="1" si="302"/>
        <v>10</v>
      </c>
      <c r="L957" s="7" t="e">
        <f t="shared" ca="1" si="303"/>
        <v>#VALUE!</v>
      </c>
      <c r="M957" s="7">
        <f t="shared" si="304"/>
        <v>1</v>
      </c>
      <c r="N957" s="7">
        <f t="shared" si="305"/>
        <v>1</v>
      </c>
      <c r="O957" s="7">
        <f t="shared" si="306"/>
        <v>0</v>
      </c>
      <c r="P957" s="8">
        <f t="shared" si="307"/>
        <v>1</v>
      </c>
      <c r="Q957" s="8" t="str">
        <f t="shared" si="308"/>
        <v/>
      </c>
      <c r="R957" s="8" t="str">
        <f t="shared" si="309"/>
        <v/>
      </c>
      <c r="S957" s="8" t="str">
        <f t="shared" ca="1" si="310"/>
        <v>addr</v>
      </c>
      <c r="T957" s="8" t="str">
        <f t="shared" si="311"/>
        <v/>
      </c>
      <c r="U957" s="8" t="str">
        <f t="shared" si="312"/>
        <v/>
      </c>
      <c r="V957" s="7">
        <f ca="1">IF(P957="","",OFFSET(program!$B$2,0,disasm!$A957+COLUMN()-COLUMN($V957)+IF($I957,0,1)))</f>
        <v>4810</v>
      </c>
      <c r="W957" s="7" t="str">
        <f ca="1">IF(Q957="","",OFFSET(program!$B$2,0,disasm!$A957+COLUMN()-COLUMN($V957)+IF($I957,0,1)))</f>
        <v/>
      </c>
      <c r="X957" s="7" t="str">
        <f ca="1">IF(R957="","",OFFSET(program!$B$2,0,disasm!$A957+COLUMN()-COLUMN($V957)+IF($I957,0,1)))</f>
        <v/>
      </c>
      <c r="Y957" s="3" t="str">
        <f t="shared" ca="1" si="313"/>
        <v>str.molten_lava</v>
      </c>
      <c r="Z957" s="3" t="str">
        <f t="shared" si="314"/>
        <v/>
      </c>
      <c r="AA957" s="3" t="str">
        <f t="shared" si="315"/>
        <v/>
      </c>
      <c r="AB957" s="3" t="str">
        <f ca="1">" "
&amp;AF957
&amp;IF(AND(OR(K957=5,K957=6),MOD(INT(J957/1000),10)=1)," A2","")
&amp;IF(AND(NOT(I957),J957=109,OFFSET(program!$B$2,0,disasm!$A957+1)&gt;0,NOT(ISNUMBER(FIND(" A1 "," "&amp;AF957&amp;" "))))," AUTOLABEL","")
&amp;" "</f>
        <v xml:space="preserve"> DATA A1 </v>
      </c>
      <c r="AC957" s="17" t="s">
        <v>59</v>
      </c>
      <c r="AE957" s="12"/>
      <c r="AF957" s="12" t="s">
        <v>32</v>
      </c>
      <c r="AI957"/>
      <c r="AJ957" s="17"/>
      <c r="AK957" s="12"/>
      <c r="AL957" s="12"/>
    </row>
    <row r="958" spans="1:38" x14ac:dyDescent="0.2">
      <c r="A958" s="1">
        <f t="shared" ca="1" si="295"/>
        <v>4651</v>
      </c>
      <c r="B958" s="2" t="str">
        <f t="shared" ca="1" si="296"/>
        <v>obj_molten_lava.weight</v>
      </c>
      <c r="C958" s="3" t="str">
        <f ca="1">_xlfn.TEXTJOIN(" ",FALSE,OFFSET(program!$B$2,0,A958,1,M958))</f>
        <v>39</v>
      </c>
      <c r="D958" s="4" t="str">
        <f ca="1">IF($H958="data",".dat "&amp;Y958,
IF($H958="str",".str "&amp;_xlfn.TEXTJOIN(" ",FALSE,OFFSET(program!$B$2,0,A958+1,1,M958-1)),
IF(O958&lt;&gt;0,"LD"&amp;O958&amp;"  "&amp;CHOOSE(O958,Y958,Z958)&amp;", "&amp;AA958,
$L958&amp;" "&amp;_xlfn.TEXTJOIN(", ",TRUE,$Y958:$AA958)
)))</f>
        <v>.dat 39</v>
      </c>
      <c r="E958" s="19" t="b">
        <f t="shared" ca="1" si="297"/>
        <v>1</v>
      </c>
      <c r="F958" s="5" t="str">
        <f t="shared" ca="1" si="298"/>
        <v>obj_molten_lava</v>
      </c>
      <c r="G958" s="5">
        <f t="shared" ca="1" si="299"/>
        <v>4649</v>
      </c>
      <c r="H958" s="5" t="str">
        <f t="shared" si="300"/>
        <v>data</v>
      </c>
      <c r="I958" s="13" t="b">
        <f t="shared" si="301"/>
        <v>1</v>
      </c>
      <c r="J958" s="6">
        <f ca="1">OFFSET(program!$B$2,0,disasm!A958)</f>
        <v>39</v>
      </c>
      <c r="K958" s="7">
        <f t="shared" ca="1" si="302"/>
        <v>39</v>
      </c>
      <c r="L958" s="7" t="e">
        <f t="shared" ca="1" si="303"/>
        <v>#VALUE!</v>
      </c>
      <c r="M958" s="7">
        <f t="shared" si="304"/>
        <v>1</v>
      </c>
      <c r="N958" s="7">
        <f t="shared" si="305"/>
        <v>1</v>
      </c>
      <c r="O958" s="7">
        <f t="shared" si="306"/>
        <v>0</v>
      </c>
      <c r="P958" s="8">
        <f t="shared" si="307"/>
        <v>1</v>
      </c>
      <c r="Q958" s="8" t="str">
        <f t="shared" si="308"/>
        <v/>
      </c>
      <c r="R958" s="8" t="str">
        <f t="shared" si="309"/>
        <v/>
      </c>
      <c r="S958" s="8" t="str">
        <f t="shared" ca="1" si="310"/>
        <v>num</v>
      </c>
      <c r="T958" s="8" t="str">
        <f t="shared" si="311"/>
        <v/>
      </c>
      <c r="U958" s="8" t="str">
        <f t="shared" si="312"/>
        <v/>
      </c>
      <c r="V958" s="7">
        <f ca="1">IF(P958="","",OFFSET(program!$B$2,0,disasm!$A958+COLUMN()-COLUMN($V958)+IF($I958,0,1)))</f>
        <v>39</v>
      </c>
      <c r="W958" s="7" t="str">
        <f ca="1">IF(Q958="","",OFFSET(program!$B$2,0,disasm!$A958+COLUMN()-COLUMN($V958)+IF($I958,0,1)))</f>
        <v/>
      </c>
      <c r="X958" s="7" t="str">
        <f ca="1">IF(R958="","",OFFSET(program!$B$2,0,disasm!$A958+COLUMN()-COLUMN($V958)+IF($I958,0,1)))</f>
        <v/>
      </c>
      <c r="Y958" s="3" t="str">
        <f t="shared" ca="1" si="313"/>
        <v>39</v>
      </c>
      <c r="Z958" s="3" t="str">
        <f t="shared" si="314"/>
        <v/>
      </c>
      <c r="AA958" s="3" t="str">
        <f t="shared" si="315"/>
        <v/>
      </c>
      <c r="AB958" s="3" t="str">
        <f ca="1">" "
&amp;AF958
&amp;IF(AND(OR(K958=5,K958=6),MOD(INT(J958/1000),10)=1)," A2","")
&amp;IF(AND(NOT(I958),J958=109,OFFSET(program!$B$2,0,disasm!$A958+1)&gt;0,NOT(ISNUMBER(FIND(" A1 "," "&amp;AF958&amp;" "))))," AUTOLABEL","")
&amp;" "</f>
        <v xml:space="preserve">  </v>
      </c>
      <c r="AC958" s="17" t="s">
        <v>254</v>
      </c>
      <c r="AF958" s="12"/>
      <c r="AI958"/>
      <c r="AJ958"/>
    </row>
    <row r="959" spans="1:38" x14ac:dyDescent="0.2">
      <c r="A959" s="1">
        <f t="shared" ca="1" si="295"/>
        <v>4652</v>
      </c>
      <c r="B959" s="2" t="str">
        <f t="shared" ca="1" si="296"/>
        <v>obj_molten_lava.func</v>
      </c>
      <c r="C959" s="3" t="str">
        <f ca="1">_xlfn.TEXTJOIN(" ",FALSE,OFFSET(program!$B$2,0,A959,1,M959))</f>
        <v>1850</v>
      </c>
      <c r="D959" s="4" t="str">
        <f ca="1">IF($H959="data",".dat "&amp;Y959,
IF($H959="str",".str "&amp;_xlfn.TEXTJOIN(" ",FALSE,OFFSET(program!$B$2,0,A959+1,1,M959-1)),
IF(O959&lt;&gt;0,"LD"&amp;O959&amp;"  "&amp;CHOOSE(O959,Y959,Z959)&amp;", "&amp;AA959,
$L959&amp;" "&amp;_xlfn.TEXTJOIN(", ",TRUE,$Y959:$AA959)
)))</f>
        <v>.dat objhdl_molten_lava</v>
      </c>
      <c r="E959" s="19" t="b">
        <f t="shared" ca="1" si="297"/>
        <v>1</v>
      </c>
      <c r="F959" s="5" t="str">
        <f t="shared" ca="1" si="298"/>
        <v>obj_molten_lava</v>
      </c>
      <c r="G959" s="5">
        <f t="shared" ca="1" si="299"/>
        <v>4649</v>
      </c>
      <c r="H959" s="5" t="str">
        <f t="shared" si="300"/>
        <v>data</v>
      </c>
      <c r="I959" s="13" t="b">
        <f t="shared" si="301"/>
        <v>1</v>
      </c>
      <c r="J959" s="6">
        <f ca="1">OFFSET(program!$B$2,0,disasm!A959)</f>
        <v>1850</v>
      </c>
      <c r="K959" s="7">
        <f t="shared" ca="1" si="302"/>
        <v>50</v>
      </c>
      <c r="L959" s="7" t="e">
        <f t="shared" ca="1" si="303"/>
        <v>#VALUE!</v>
      </c>
      <c r="M959" s="7">
        <f t="shared" si="304"/>
        <v>1</v>
      </c>
      <c r="N959" s="7">
        <f t="shared" si="305"/>
        <v>1</v>
      </c>
      <c r="O959" s="7">
        <f t="shared" si="306"/>
        <v>0</v>
      </c>
      <c r="P959" s="8">
        <f t="shared" si="307"/>
        <v>1</v>
      </c>
      <c r="Q959" s="8" t="str">
        <f t="shared" si="308"/>
        <v/>
      </c>
      <c r="R959" s="8" t="str">
        <f t="shared" si="309"/>
        <v/>
      </c>
      <c r="S959" s="8" t="str">
        <f t="shared" ca="1" si="310"/>
        <v>addr</v>
      </c>
      <c r="T959" s="8" t="str">
        <f t="shared" si="311"/>
        <v/>
      </c>
      <c r="U959" s="8" t="str">
        <f t="shared" si="312"/>
        <v/>
      </c>
      <c r="V959" s="7">
        <f ca="1">IF(P959="","",OFFSET(program!$B$2,0,disasm!$A959+COLUMN()-COLUMN($V959)+IF($I959,0,1)))</f>
        <v>1850</v>
      </c>
      <c r="W959" s="7" t="str">
        <f ca="1">IF(Q959="","",OFFSET(program!$B$2,0,disasm!$A959+COLUMN()-COLUMN($V959)+IF($I959,0,1)))</f>
        <v/>
      </c>
      <c r="X959" s="7" t="str">
        <f ca="1">IF(R959="","",OFFSET(program!$B$2,0,disasm!$A959+COLUMN()-COLUMN($V959)+IF($I959,0,1)))</f>
        <v/>
      </c>
      <c r="Y959" s="3" t="str">
        <f t="shared" ca="1" si="313"/>
        <v>objhdl_molten_lava</v>
      </c>
      <c r="Z959" s="3" t="str">
        <f t="shared" si="314"/>
        <v/>
      </c>
      <c r="AA959" s="3" t="str">
        <f t="shared" si="315"/>
        <v/>
      </c>
      <c r="AB959" s="3" t="str">
        <f ca="1">" "
&amp;AF959
&amp;IF(AND(OR(K959=5,K959=6),MOD(INT(J959/1000),10)=1)," A2","")
&amp;IF(AND(NOT(I959),J959=109,OFFSET(program!$B$2,0,disasm!$A959+1)&gt;0,NOT(ISNUMBER(FIND(" A1 "," "&amp;AF959&amp;" "))))," AUTOLABEL","")
&amp;" "</f>
        <v xml:space="preserve"> DATA A1 </v>
      </c>
      <c r="AC959" s="17" t="s">
        <v>242</v>
      </c>
      <c r="AF959" s="15" t="s">
        <v>32</v>
      </c>
      <c r="AI959"/>
      <c r="AJ959"/>
      <c r="AL959" s="12"/>
    </row>
    <row r="960" spans="1:38" x14ac:dyDescent="0.2">
      <c r="A960" s="1">
        <f t="shared" ca="1" si="295"/>
        <v>4653</v>
      </c>
      <c r="B960" s="2" t="str">
        <f t="shared" si="296"/>
        <v>str.spool_of_cat6</v>
      </c>
      <c r="C960" s="3" t="str">
        <f ca="1">_xlfn.TEXTJOIN(" ",FALSE,OFFSET(program!$B$2,0,A960,1,M960))</f>
        <v>13 102 98 96 95 91 14 92 82 11 77 74 92 29</v>
      </c>
      <c r="D960" s="4" t="str">
        <f ca="1">IF($H960="data",".dat "&amp;Y960,
IF($H960="str",".str "&amp;_xlfn.TEXTJOIN(" ",FALSE,OFFSET(program!$B$2,0,A960+1,1,M960-1)),
IF(O960&lt;&gt;0,"LD"&amp;O960&amp;"  "&amp;CHOOSE(O960,Y960,Z960)&amp;", "&amp;AA960,
$L960&amp;" "&amp;_xlfn.TEXTJOIN(", ",TRUE,$Y960:$AA960)
)))</f>
        <v>.str 102 98 96 95 91 14 92 82 11 77 74 92 29</v>
      </c>
      <c r="E960" s="19" t="b">
        <f t="shared" ca="1" si="297"/>
        <v>0</v>
      </c>
      <c r="F960" s="5" t="str">
        <f t="shared" si="298"/>
        <v>str</v>
      </c>
      <c r="G960" s="5">
        <f t="shared" ca="1" si="299"/>
        <v>4653</v>
      </c>
      <c r="H960" s="5" t="str">
        <f t="shared" si="300"/>
        <v>str</v>
      </c>
      <c r="I960" s="13" t="b">
        <f t="shared" si="301"/>
        <v>1</v>
      </c>
      <c r="J960" s="6">
        <f ca="1">OFFSET(program!$B$2,0,disasm!A960)</f>
        <v>13</v>
      </c>
      <c r="K960" s="7">
        <f t="shared" ca="1" si="302"/>
        <v>13</v>
      </c>
      <c r="L960" s="7" t="e">
        <f t="shared" ca="1" si="303"/>
        <v>#VALUE!</v>
      </c>
      <c r="M960" s="7">
        <f t="shared" ca="1" si="304"/>
        <v>14</v>
      </c>
      <c r="N960" s="7">
        <f t="shared" si="305"/>
        <v>1</v>
      </c>
      <c r="O960" s="7">
        <f t="shared" si="306"/>
        <v>0</v>
      </c>
      <c r="P960" s="8">
        <f t="shared" si="307"/>
        <v>1</v>
      </c>
      <c r="Q960" s="8" t="str">
        <f t="shared" si="308"/>
        <v/>
      </c>
      <c r="R960" s="8" t="str">
        <f t="shared" si="309"/>
        <v/>
      </c>
      <c r="S960" s="8" t="str">
        <f t="shared" ca="1" si="310"/>
        <v>num</v>
      </c>
      <c r="T960" s="8" t="str">
        <f t="shared" si="311"/>
        <v/>
      </c>
      <c r="U960" s="8" t="str">
        <f t="shared" si="312"/>
        <v/>
      </c>
      <c r="V960" s="7">
        <f ca="1">IF(P960="","",OFFSET(program!$B$2,0,disasm!$A960+COLUMN()-COLUMN($V960)+IF($I960,0,1)))</f>
        <v>13</v>
      </c>
      <c r="W960" s="7" t="str">
        <f ca="1">IF(Q960="","",OFFSET(program!$B$2,0,disasm!$A960+COLUMN()-COLUMN($V960)+IF($I960,0,1)))</f>
        <v/>
      </c>
      <c r="X960" s="7" t="str">
        <f ca="1">IF(R960="","",OFFSET(program!$B$2,0,disasm!$A960+COLUMN()-COLUMN($V960)+IF($I960,0,1)))</f>
        <v/>
      </c>
      <c r="Y960" s="3" t="str">
        <f t="shared" ca="1" si="313"/>
        <v>13</v>
      </c>
      <c r="Z960" s="3" t="str">
        <f t="shared" si="314"/>
        <v/>
      </c>
      <c r="AA960" s="3" t="str">
        <f t="shared" si="315"/>
        <v/>
      </c>
      <c r="AB960" s="3" t="str">
        <f ca="1">" "
&amp;AF960
&amp;IF(AND(OR(K960=5,K960=6),MOD(INT(J960/1000),10)=1)," A2","")
&amp;IF(AND(NOT(I960),J960=109,OFFSET(program!$B$2,0,disasm!$A960+1)&gt;0,NOT(ISNUMBER(FIND(" A1 "," "&amp;AF960&amp;" "))))," AUTOLABEL","")
&amp;" "</f>
        <v xml:space="preserve"> STR </v>
      </c>
      <c r="AC960" s="17" t="s">
        <v>82</v>
      </c>
      <c r="AD960" t="s">
        <v>81</v>
      </c>
      <c r="AE960" s="12" t="s">
        <v>53</v>
      </c>
      <c r="AF960" s="15" t="s">
        <v>30</v>
      </c>
      <c r="AI960"/>
      <c r="AJ960"/>
      <c r="AL960" s="12"/>
    </row>
    <row r="961" spans="1:38" x14ac:dyDescent="0.2">
      <c r="A961" s="1">
        <f t="shared" ca="1" si="295"/>
        <v>4667</v>
      </c>
      <c r="B961" s="2" t="str">
        <f t="shared" ca="1" si="296"/>
        <v>str.space_law_space_brochure</v>
      </c>
      <c r="C961" s="3" t="str">
        <f ca="1">_xlfn.TEXTJOIN(" ",FALSE,OFFSET(program!$B$2,0,A961,1,M961))</f>
        <v>24 91 87 71 72 73 3 78 66 87 -1 81 77 61 62 63 -7 58 73 69 56 60 72 68 54</v>
      </c>
      <c r="D961" s="4" t="str">
        <f ca="1">IF($H961="data",".dat "&amp;Y961,
IF($H961="str",".str "&amp;_xlfn.TEXTJOIN(" ",FALSE,OFFSET(program!$B$2,0,A961+1,1,M961-1)),
IF(O961&lt;&gt;0,"LD"&amp;O961&amp;"  "&amp;CHOOSE(O961,Y961,Z961)&amp;", "&amp;AA961,
$L961&amp;" "&amp;_xlfn.TEXTJOIN(", ",TRUE,$Y961:$AA961)
)))</f>
        <v>.str 91 87 71 72 73 3 78 66 87 -1 81 77 61 62 63 -7 58 73 69 56 60 72 68 54</v>
      </c>
      <c r="E961" s="19" t="b">
        <f t="shared" ca="1" si="297"/>
        <v>0</v>
      </c>
      <c r="F961" s="5" t="str">
        <f t="shared" ca="1" si="298"/>
        <v>str</v>
      </c>
      <c r="G961" s="5">
        <f t="shared" ca="1" si="299"/>
        <v>4653</v>
      </c>
      <c r="H961" s="5" t="str">
        <f t="shared" si="300"/>
        <v>str</v>
      </c>
      <c r="I961" s="13" t="b">
        <f t="shared" si="301"/>
        <v>1</v>
      </c>
      <c r="J961" s="6">
        <f ca="1">OFFSET(program!$B$2,0,disasm!A961)</f>
        <v>24</v>
      </c>
      <c r="K961" s="7">
        <f t="shared" ca="1" si="302"/>
        <v>24</v>
      </c>
      <c r="L961" s="7" t="e">
        <f t="shared" ca="1" si="303"/>
        <v>#VALUE!</v>
      </c>
      <c r="M961" s="7">
        <f t="shared" ca="1" si="304"/>
        <v>25</v>
      </c>
      <c r="N961" s="7">
        <f t="shared" si="305"/>
        <v>1</v>
      </c>
      <c r="O961" s="7">
        <f t="shared" si="306"/>
        <v>0</v>
      </c>
      <c r="P961" s="8">
        <f t="shared" si="307"/>
        <v>1</v>
      </c>
      <c r="Q961" s="8" t="str">
        <f t="shared" si="308"/>
        <v/>
      </c>
      <c r="R961" s="8" t="str">
        <f t="shared" si="309"/>
        <v/>
      </c>
      <c r="S961" s="8" t="str">
        <f t="shared" ca="1" si="310"/>
        <v>num</v>
      </c>
      <c r="T961" s="8" t="str">
        <f t="shared" si="311"/>
        <v/>
      </c>
      <c r="U961" s="8" t="str">
        <f t="shared" si="312"/>
        <v/>
      </c>
      <c r="V961" s="7">
        <f ca="1">IF(P961="","",OFFSET(program!$B$2,0,disasm!$A961+COLUMN()-COLUMN($V961)+IF($I961,0,1)))</f>
        <v>24</v>
      </c>
      <c r="W961" s="7" t="str">
        <f ca="1">IF(Q961="","",OFFSET(program!$B$2,0,disasm!$A961+COLUMN()-COLUMN($V961)+IF($I961,0,1)))</f>
        <v/>
      </c>
      <c r="X961" s="7" t="str">
        <f ca="1">IF(R961="","",OFFSET(program!$B$2,0,disasm!$A961+COLUMN()-COLUMN($V961)+IF($I961,0,1)))</f>
        <v/>
      </c>
      <c r="Y961" s="3" t="str">
        <f t="shared" ca="1" si="313"/>
        <v>24</v>
      </c>
      <c r="Z961" s="3" t="str">
        <f t="shared" si="314"/>
        <v/>
      </c>
      <c r="AA961" s="3" t="str">
        <f t="shared" si="315"/>
        <v/>
      </c>
      <c r="AB961" s="3" t="str">
        <f ca="1">" "
&amp;AF961
&amp;IF(AND(OR(K961=5,K961=6),MOD(INT(J961/1000),10)=1)," A2","")
&amp;IF(AND(NOT(I961),J961=109,OFFSET(program!$B$2,0,disasm!$A961+1)&gt;0,NOT(ISNUMBER(FIND(" A1 "," "&amp;AF961&amp;" "))))," AUTOLABEL","")
&amp;" "</f>
        <v xml:space="preserve">  </v>
      </c>
      <c r="AC961" s="17" t="s">
        <v>84</v>
      </c>
      <c r="AD961" t="s">
        <v>83</v>
      </c>
      <c r="AF961" s="15"/>
      <c r="AI961"/>
      <c r="AJ961" s="17"/>
    </row>
    <row r="962" spans="1:38" x14ac:dyDescent="0.2">
      <c r="A962" s="1">
        <f t="shared" ca="1" si="295"/>
        <v>4692</v>
      </c>
      <c r="B962" s="2" t="str">
        <f t="shared" ca="1" si="296"/>
        <v>str.asterisk</v>
      </c>
      <c r="C962" s="3" t="str">
        <f ca="1">_xlfn.TEXTJOIN(" ",FALSE,OFFSET(program!$B$2,0,A962,1,M962))</f>
        <v>8 89 106 106 90 102 92 101 92</v>
      </c>
      <c r="D962" s="4" t="str">
        <f ca="1">IF($H962="data",".dat "&amp;Y962,
IF($H962="str",".str "&amp;_xlfn.TEXTJOIN(" ",FALSE,OFFSET(program!$B$2,0,A962+1,1,M962-1)),
IF(O962&lt;&gt;0,"LD"&amp;O962&amp;"  "&amp;CHOOSE(O962,Y962,Z962)&amp;", "&amp;AA962,
$L962&amp;" "&amp;_xlfn.TEXTJOIN(", ",TRUE,$Y962:$AA962)
)))</f>
        <v>.str 89 106 106 90 102 92 101 92</v>
      </c>
      <c r="E962" s="19" t="b">
        <f t="shared" ca="1" si="297"/>
        <v>0</v>
      </c>
      <c r="F962" s="5" t="str">
        <f t="shared" ca="1" si="298"/>
        <v>str</v>
      </c>
      <c r="G962" s="5">
        <f t="shared" ca="1" si="299"/>
        <v>4653</v>
      </c>
      <c r="H962" s="5" t="str">
        <f t="shared" si="300"/>
        <v>str</v>
      </c>
      <c r="I962" s="13" t="b">
        <f t="shared" si="301"/>
        <v>1</v>
      </c>
      <c r="J962" s="6">
        <f ca="1">OFFSET(program!$B$2,0,disasm!A962)</f>
        <v>8</v>
      </c>
      <c r="K962" s="7">
        <f t="shared" ca="1" si="302"/>
        <v>8</v>
      </c>
      <c r="L962" s="7" t="str">
        <f t="shared" ca="1" si="303"/>
        <v>CMP=</v>
      </c>
      <c r="M962" s="7">
        <f t="shared" ca="1" si="304"/>
        <v>9</v>
      </c>
      <c r="N962" s="7">
        <f t="shared" si="305"/>
        <v>1</v>
      </c>
      <c r="O962" s="7">
        <f t="shared" si="306"/>
        <v>0</v>
      </c>
      <c r="P962" s="8">
        <f t="shared" si="307"/>
        <v>1</v>
      </c>
      <c r="Q962" s="8" t="str">
        <f t="shared" si="308"/>
        <v/>
      </c>
      <c r="R962" s="8" t="str">
        <f t="shared" si="309"/>
        <v/>
      </c>
      <c r="S962" s="8" t="str">
        <f t="shared" ca="1" si="310"/>
        <v>num</v>
      </c>
      <c r="T962" s="8" t="str">
        <f t="shared" si="311"/>
        <v/>
      </c>
      <c r="U962" s="8" t="str">
        <f t="shared" si="312"/>
        <v/>
      </c>
      <c r="V962" s="7">
        <f ca="1">IF(P962="","",OFFSET(program!$B$2,0,disasm!$A962+COLUMN()-COLUMN($V962)+IF($I962,0,1)))</f>
        <v>8</v>
      </c>
      <c r="W962" s="7" t="str">
        <f ca="1">IF(Q962="","",OFFSET(program!$B$2,0,disasm!$A962+COLUMN()-COLUMN($V962)+IF($I962,0,1)))</f>
        <v/>
      </c>
      <c r="X962" s="7" t="str">
        <f ca="1">IF(R962="","",OFFSET(program!$B$2,0,disasm!$A962+COLUMN()-COLUMN($V962)+IF($I962,0,1)))</f>
        <v/>
      </c>
      <c r="Y962" s="3" t="str">
        <f t="shared" ca="1" si="313"/>
        <v>8</v>
      </c>
      <c r="Z962" s="3" t="str">
        <f t="shared" si="314"/>
        <v/>
      </c>
      <c r="AA962" s="3" t="str">
        <f t="shared" si="315"/>
        <v/>
      </c>
      <c r="AB962" s="3" t="str">
        <f ca="1">" "
&amp;AF962
&amp;IF(AND(OR(K962=5,K962=6),MOD(INT(J962/1000),10)=1)," A2","")
&amp;IF(AND(NOT(I962),J962=109,OFFSET(program!$B$2,0,disasm!$A962+1)&gt;0,NOT(ISNUMBER(FIND(" A1 "," "&amp;AF962&amp;" "))))," AUTOLABEL","")
&amp;" "</f>
        <v xml:space="preserve">  </v>
      </c>
      <c r="AC962" s="17" t="s">
        <v>85</v>
      </c>
      <c r="AD962" s="17" t="s">
        <v>85</v>
      </c>
      <c r="AI962"/>
      <c r="AJ962" s="17"/>
    </row>
    <row r="963" spans="1:38" x14ac:dyDescent="0.2">
      <c r="A963" s="1">
        <f t="shared" ref="A963:A973" ca="1" si="316">A962+M962</f>
        <v>4701</v>
      </c>
      <c r="B963" s="2" t="str">
        <f t="shared" ref="B963:B973" ca="1" si="317">$F963
&amp;IF(ISBLANK(AC963),
    IF($A963=$G963,
        "",
        "+"&amp;$A963-$G963
    ),
    "."&amp;AC963
)</f>
        <v>str.infinite_loop</v>
      </c>
      <c r="C963" s="3" t="str">
        <f ca="1">_xlfn.TEXTJOIN(" ",FALSE,OFFSET(program!$B$2,0,A963,1,M963))</f>
        <v>13 92 96 87 89 93 87 97 81 11 86 88 87 87</v>
      </c>
      <c r="D963" s="4" t="str">
        <f ca="1">IF($H963="data",".dat "&amp;Y963,
IF($H963="str",".str "&amp;_xlfn.TEXTJOIN(" ",FALSE,OFFSET(program!$B$2,0,A963+1,1,M963-1)),
IF(O963&lt;&gt;0,"LD"&amp;O963&amp;"  "&amp;CHOOSE(O963,Y963,Z963)&amp;", "&amp;AA963,
$L963&amp;" "&amp;_xlfn.TEXTJOIN(", ",TRUE,$Y963:$AA963)
)))</f>
        <v>.str 92 96 87 89 93 87 97 81 11 86 88 87 87</v>
      </c>
      <c r="E963" s="19" t="b">
        <f t="shared" ref="E963:E973" ca="1" si="318">IF(G963&lt;&gt;G962,NOT(E962),E962)</f>
        <v>0</v>
      </c>
      <c r="F963" s="5" t="str">
        <f t="shared" ref="F963:F973" ca="1" si="319">IF(ISBLANK($AE963),
    IF(ISNUMBER(FIND(" AUTOLABEL ",AB963)),IF(I963,"data","fun")&amp;A963,F962),
    $AE963
)</f>
        <v>str</v>
      </c>
      <c r="G963" s="5">
        <f t="shared" ref="G963:G973" ca="1" si="320">IF(AND(ISBLANK($AE963),NOT(ISNUMBER(FIND(" AUTOLABEL ",AB963)))),G962,$A963)</f>
        <v>4653</v>
      </c>
      <c r="H963" s="5" t="str">
        <f t="shared" ref="H963:H973" si="321">IF(ISNUMBER(FIND(" STR "," "&amp;AF963&amp;" ")),"str",
IF(ISNUMBER(FIND(" CODE "," "&amp;AF963&amp;" ")),"code",
IF(ISNUMBER(FIND(" DATA "," "&amp;AF963&amp;" ")),"data",
$H962
)))</f>
        <v>str</v>
      </c>
      <c r="I963" s="13" t="b">
        <f t="shared" ref="I963:I973" si="322">H963&lt;&gt;"code"</f>
        <v>1</v>
      </c>
      <c r="J963" s="6">
        <f ca="1">OFFSET(program!$B$2,0,disasm!A963)</f>
        <v>13</v>
      </c>
      <c r="K963" s="7">
        <f t="shared" ref="K963:K973" ca="1" si="323">MOD($J963,100)</f>
        <v>13</v>
      </c>
      <c r="L963" s="7" t="e">
        <f t="shared" ref="L963:L973" ca="1" si="324">IF(K963=99,"END",CHOOSE(K963,"ADD ","MUL ","IN  ","OUT ","J!=0","J=0 ","CMP&lt;","CMP=","SP+ "))</f>
        <v>#VALUE!</v>
      </c>
      <c r="M963" s="7">
        <f t="shared" ref="M963:M973" ca="1" si="325">IF($H963="data",1,IF($H963="str",$J963+1,N963+1))</f>
        <v>14</v>
      </c>
      <c r="N963" s="7">
        <f t="shared" ref="N963:N973" si="326">IF($I963,1,IFERROR(CHOOSE($K963,3,3,1,1,2,2,3,3,1),0))</f>
        <v>1</v>
      </c>
      <c r="O963" s="7">
        <f t="shared" ref="O963:O973" si="327">IF(I963,0,IF(OR(AND(K963=1,P963=1,V963=0),AND(K963=2,P963=1,V963=1)),2,IF(OR(AND(K963=1,Q963=1,W963=0),AND(K963=2,Q963=1,W963=1)),1,0)))</f>
        <v>0</v>
      </c>
      <c r="P963" s="8">
        <f t="shared" ref="P963:P973" si="328">IF(I963,1,IF($N963&gt;=1,MOD(INT($J963/100),10),""))</f>
        <v>1</v>
      </c>
      <c r="Q963" s="8" t="str">
        <f t="shared" ref="Q963:Q973" si="329">IF($N963&gt;=2,MOD(INT($J963/1000),10),"")</f>
        <v/>
      </c>
      <c r="R963" s="8" t="str">
        <f t="shared" ref="R963:R973" si="330">IF($N963&gt;=3,MOD(INT($J963/10000),10),"")</f>
        <v/>
      </c>
      <c r="S963" s="8" t="str">
        <f t="shared" ref="S963:S973" ca="1" si="331">IF(P963="","",
    IF(ISNUMBER(FIND(" A"&amp;S$1&amp;" ",$AB963)),"addr",
        IF(ISNUMBER(FIND(" C"&amp;S$1&amp;" ",$AB963)),"char",
            CHOOSE(P963+1,"addr","num","num")
        )
    )
)</f>
        <v>num</v>
      </c>
      <c r="T963" s="8" t="str">
        <f t="shared" ref="T963:T973" si="332">IF(Q963="","",
    IF(ISNUMBER(FIND(" A"&amp;T$1&amp;" ",$AB963)),"addr",
        IF(ISNUMBER(FIND(" C"&amp;T$1&amp;" ",$AB963)),"char",
            CHOOSE(Q963+1,"addr","num","num")
        )
    )
)</f>
        <v/>
      </c>
      <c r="U963" s="8" t="str">
        <f t="shared" ref="U963:U973" si="333">IF(R963="","",
    IF(ISNUMBER(FIND(" A"&amp;U$1&amp;" ",$AB963)),"addr",
        IF(ISNUMBER(FIND(" C"&amp;U$1&amp;" ",$AB963)),"char",
            CHOOSE(R963+1,"addr","num","num")
        )
    )
)</f>
        <v/>
      </c>
      <c r="V963" s="7">
        <f ca="1">IF(P963="","",OFFSET(program!$B$2,0,disasm!$A963+COLUMN()-COLUMN($V963)+IF($I963,0,1)))</f>
        <v>13</v>
      </c>
      <c r="W963" s="7" t="str">
        <f ca="1">IF(Q963="","",OFFSET(program!$B$2,0,disasm!$A963+COLUMN()-COLUMN($V963)+IF($I963,0,1)))</f>
        <v/>
      </c>
      <c r="X963" s="7" t="str">
        <f ca="1">IF(R963="","",OFFSET(program!$B$2,0,disasm!$A963+COLUMN()-COLUMN($V963)+IF($I963,0,1)))</f>
        <v/>
      </c>
      <c r="Y963" s="3" t="str">
        <f t="shared" ref="Y963:Y973" ca="1" si="334">IF(P963="","",
  SUBSTITUTE(SUBSTITUTE(
    CHOOSE(1+P963,"[val]","val","[SP+val]"),
    "val",
    IF(S963="char","'"&amp;CHAR(V963)&amp;"'",
      IF(S963="addr",
        INDEX($B:$B,MATCH(V963,$A:$A,1))
          &amp; IF(INDEX($A:$A,MATCH(V963,$A:$A,1)) &lt; V963, ".a"&amp;(V963 - INDEX($A:$A,MATCH(V963,$A:$A,1))),""),
        V963
       )
    )
  ),"+-","-")
)</f>
        <v>13</v>
      </c>
      <c r="Z963" s="3" t="str">
        <f t="shared" ref="Z963:Z973" si="335">IF(Q963="","",
  SUBSTITUTE(SUBSTITUTE(
    CHOOSE(1+Q963,"[val]","val","[SP+val]"),
    "val",
    IF(T963="char","'"&amp;CHAR(W963)&amp;"'",
      IF(T963="addr",
        INDEX($B:$B,MATCH(W963,$A:$A,1))
          &amp; IF(INDEX($A:$A,MATCH(W963,$A:$A,1)) &lt; W963, ".a"&amp;(W963 - INDEX($A:$A,MATCH(W963,$A:$A,1))),""),
        W963
       )
    )
  ),"+-","-")
)</f>
        <v/>
      </c>
      <c r="AA963" s="3" t="str">
        <f t="shared" ref="AA963:AA973" si="336">IF(R963="","",
  SUBSTITUTE(SUBSTITUTE(
    CHOOSE(1+R963,"[val]","val","[SP+val]"),
    "val",
    IF(U963="char","'"&amp;CHAR(X963)&amp;"'",
      IF(U963="addr",
        INDEX($B:$B,MATCH(X963,$A:$A,1))
          &amp; IF(INDEX($A:$A,MATCH(X963,$A:$A,1)) &lt; X963, ".a"&amp;(X963 - INDEX($A:$A,MATCH(X963,$A:$A,1))),""),
        X963
       )
    )
  ),"+-","-")
)</f>
        <v/>
      </c>
      <c r="AB963" s="3" t="str">
        <f ca="1">" "
&amp;AF963
&amp;IF(AND(OR(K963=5,K963=6),MOD(INT(J963/1000),10)=1)," A2","")
&amp;IF(AND(NOT(I963),J963=109,OFFSET(program!$B$2,0,disasm!$A963+1)&gt;0,NOT(ISNUMBER(FIND(" A1 "," "&amp;AF963&amp;" "))))," AUTOLABEL","")
&amp;" "</f>
        <v xml:space="preserve">  </v>
      </c>
      <c r="AC963" s="17" t="s">
        <v>87</v>
      </c>
      <c r="AD963" t="s">
        <v>86</v>
      </c>
      <c r="AI963"/>
      <c r="AJ963"/>
    </row>
    <row r="964" spans="1:38" x14ac:dyDescent="0.2">
      <c r="A964" s="1">
        <f t="shared" ca="1" si="316"/>
        <v>4715</v>
      </c>
      <c r="B964" s="2" t="str">
        <f t="shared" ca="1" si="317"/>
        <v>str.escape_pod</v>
      </c>
      <c r="C964" s="3" t="str">
        <f ca="1">_xlfn.TEXTJOIN(" ",FALSE,OFFSET(program!$B$2,0,A964,1,M964))</f>
        <v>10 91 104 87 84 98 86 16 95 93 81</v>
      </c>
      <c r="D964" s="4" t="str">
        <f ca="1">IF($H964="data",".dat "&amp;Y964,
IF($H964="str",".str "&amp;_xlfn.TEXTJOIN(" ",FALSE,OFFSET(program!$B$2,0,A964+1,1,M964-1)),
IF(O964&lt;&gt;0,"LD"&amp;O964&amp;"  "&amp;CHOOSE(O964,Y964,Z964)&amp;", "&amp;AA964,
$L964&amp;" "&amp;_xlfn.TEXTJOIN(", ",TRUE,$Y964:$AA964)
)))</f>
        <v>.str 91 104 87 84 98 86 16 95 93 81</v>
      </c>
      <c r="E964" s="19" t="b">
        <f t="shared" ca="1" si="318"/>
        <v>0</v>
      </c>
      <c r="F964" s="5" t="str">
        <f t="shared" ca="1" si="319"/>
        <v>str</v>
      </c>
      <c r="G964" s="5">
        <f t="shared" ca="1" si="320"/>
        <v>4653</v>
      </c>
      <c r="H964" s="5" t="str">
        <f t="shared" si="321"/>
        <v>str</v>
      </c>
      <c r="I964" s="13" t="b">
        <f t="shared" si="322"/>
        <v>1</v>
      </c>
      <c r="J964" s="6">
        <f ca="1">OFFSET(program!$B$2,0,disasm!A964)</f>
        <v>10</v>
      </c>
      <c r="K964" s="7">
        <f t="shared" ca="1" si="323"/>
        <v>10</v>
      </c>
      <c r="L964" s="7" t="e">
        <f t="shared" ca="1" si="324"/>
        <v>#VALUE!</v>
      </c>
      <c r="M964" s="7">
        <f t="shared" ca="1" si="325"/>
        <v>11</v>
      </c>
      <c r="N964" s="7">
        <f t="shared" si="326"/>
        <v>1</v>
      </c>
      <c r="O964" s="7">
        <f t="shared" si="327"/>
        <v>0</v>
      </c>
      <c r="P964" s="8">
        <f t="shared" si="328"/>
        <v>1</v>
      </c>
      <c r="Q964" s="8" t="str">
        <f t="shared" si="329"/>
        <v/>
      </c>
      <c r="R964" s="8" t="str">
        <f t="shared" si="330"/>
        <v/>
      </c>
      <c r="S964" s="8" t="str">
        <f t="shared" ca="1" si="331"/>
        <v>num</v>
      </c>
      <c r="T964" s="8" t="str">
        <f t="shared" si="332"/>
        <v/>
      </c>
      <c r="U964" s="8" t="str">
        <f t="shared" si="333"/>
        <v/>
      </c>
      <c r="V964" s="7">
        <f ca="1">IF(P964="","",OFFSET(program!$B$2,0,disasm!$A964+COLUMN()-COLUMN($V964)+IF($I964,0,1)))</f>
        <v>10</v>
      </c>
      <c r="W964" s="7" t="str">
        <f ca="1">IF(Q964="","",OFFSET(program!$B$2,0,disasm!$A964+COLUMN()-COLUMN($V964)+IF($I964,0,1)))</f>
        <v/>
      </c>
      <c r="X964" s="7" t="str">
        <f ca="1">IF(R964="","",OFFSET(program!$B$2,0,disasm!$A964+COLUMN()-COLUMN($V964)+IF($I964,0,1)))</f>
        <v/>
      </c>
      <c r="Y964" s="3" t="str">
        <f t="shared" ca="1" si="334"/>
        <v>10</v>
      </c>
      <c r="Z964" s="3" t="str">
        <f t="shared" si="335"/>
        <v/>
      </c>
      <c r="AA964" s="3" t="str">
        <f t="shared" si="336"/>
        <v/>
      </c>
      <c r="AB964" s="3" t="str">
        <f ca="1">" "
&amp;AF964
&amp;IF(AND(OR(K964=5,K964=6),MOD(INT(J964/1000),10)=1)," A2","")
&amp;IF(AND(NOT(I964),J964=109,OFFSET(program!$B$2,0,disasm!$A964+1)&gt;0,NOT(ISNUMBER(FIND(" A1 "," "&amp;AF964&amp;" "))))," AUTOLABEL","")
&amp;" "</f>
        <v xml:space="preserve">  </v>
      </c>
      <c r="AC964" s="17" t="s">
        <v>89</v>
      </c>
      <c r="AD964" t="s">
        <v>88</v>
      </c>
      <c r="AI964"/>
      <c r="AJ964" s="17"/>
      <c r="AK964" s="12"/>
      <c r="AL964" s="12"/>
    </row>
    <row r="965" spans="1:38" x14ac:dyDescent="0.2">
      <c r="A965" s="1">
        <f t="shared" ca="1" si="316"/>
        <v>4726</v>
      </c>
      <c r="B965" s="2" t="str">
        <f t="shared" ca="1" si="317"/>
        <v>str.photons</v>
      </c>
      <c r="C965" s="3" t="str">
        <f ca="1">_xlfn.TEXTJOIN(" ",FALSE,OFFSET(program!$B$2,0,A965,1,M965))</f>
        <v>7 105 96 102 106 100 98 102</v>
      </c>
      <c r="D965" s="4" t="str">
        <f ca="1">IF($H965="data",".dat "&amp;Y965,
IF($H965="str",".str "&amp;_xlfn.TEXTJOIN(" ",FALSE,OFFSET(program!$B$2,0,A965+1,1,M965-1)),
IF(O965&lt;&gt;0,"LD"&amp;O965&amp;"  "&amp;CHOOSE(O965,Y965,Z965)&amp;", "&amp;AA965,
$L965&amp;" "&amp;_xlfn.TEXTJOIN(", ",TRUE,$Y965:$AA965)
)))</f>
        <v>.str 105 96 102 106 100 98 102</v>
      </c>
      <c r="E965" s="19" t="b">
        <f t="shared" ca="1" si="318"/>
        <v>0</v>
      </c>
      <c r="F965" s="5" t="str">
        <f t="shared" ca="1" si="319"/>
        <v>str</v>
      </c>
      <c r="G965" s="5">
        <f t="shared" ca="1" si="320"/>
        <v>4653</v>
      </c>
      <c r="H965" s="5" t="str">
        <f t="shared" si="321"/>
        <v>str</v>
      </c>
      <c r="I965" s="13" t="b">
        <f t="shared" si="322"/>
        <v>1</v>
      </c>
      <c r="J965" s="6">
        <f ca="1">OFFSET(program!$B$2,0,disasm!A965)</f>
        <v>7</v>
      </c>
      <c r="K965" s="7">
        <f t="shared" ca="1" si="323"/>
        <v>7</v>
      </c>
      <c r="L965" s="7" t="str">
        <f t="shared" ca="1" si="324"/>
        <v>CMP&lt;</v>
      </c>
      <c r="M965" s="7">
        <f t="shared" ca="1" si="325"/>
        <v>8</v>
      </c>
      <c r="N965" s="7">
        <f t="shared" si="326"/>
        <v>1</v>
      </c>
      <c r="O965" s="7">
        <f t="shared" si="327"/>
        <v>0</v>
      </c>
      <c r="P965" s="8">
        <f t="shared" si="328"/>
        <v>1</v>
      </c>
      <c r="Q965" s="8" t="str">
        <f t="shared" si="329"/>
        <v/>
      </c>
      <c r="R965" s="8" t="str">
        <f t="shared" si="330"/>
        <v/>
      </c>
      <c r="S965" s="8" t="str">
        <f t="shared" ca="1" si="331"/>
        <v>num</v>
      </c>
      <c r="T965" s="8" t="str">
        <f t="shared" si="332"/>
        <v/>
      </c>
      <c r="U965" s="8" t="str">
        <f t="shared" si="333"/>
        <v/>
      </c>
      <c r="V965" s="7">
        <f ca="1">IF(P965="","",OFFSET(program!$B$2,0,disasm!$A965+COLUMN()-COLUMN($V965)+IF($I965,0,1)))</f>
        <v>7</v>
      </c>
      <c r="W965" s="7" t="str">
        <f ca="1">IF(Q965="","",OFFSET(program!$B$2,0,disasm!$A965+COLUMN()-COLUMN($V965)+IF($I965,0,1)))</f>
        <v/>
      </c>
      <c r="X965" s="7" t="str">
        <f ca="1">IF(R965="","",OFFSET(program!$B$2,0,disasm!$A965+COLUMN()-COLUMN($V965)+IF($I965,0,1)))</f>
        <v/>
      </c>
      <c r="Y965" s="3" t="str">
        <f t="shared" ca="1" si="334"/>
        <v>7</v>
      </c>
      <c r="Z965" s="3" t="str">
        <f t="shared" si="335"/>
        <v/>
      </c>
      <c r="AA965" s="3" t="str">
        <f t="shared" si="336"/>
        <v/>
      </c>
      <c r="AB965" s="3" t="str">
        <f ca="1">" "
&amp;AF965
&amp;IF(AND(OR(K965=5,K965=6),MOD(INT(J965/1000),10)=1)," A2","")
&amp;IF(AND(NOT(I965),J965=109,OFFSET(program!$B$2,0,disasm!$A965+1)&gt;0,NOT(ISNUMBER(FIND(" A1 "," "&amp;AF965&amp;" "))))," AUTOLABEL","")
&amp;" "</f>
        <v xml:space="preserve">  </v>
      </c>
      <c r="AC965" s="17" t="s">
        <v>90</v>
      </c>
      <c r="AD965" t="s">
        <v>90</v>
      </c>
      <c r="AI965"/>
      <c r="AJ965"/>
    </row>
    <row r="966" spans="1:38" x14ac:dyDescent="0.2">
      <c r="A966" s="1">
        <f t="shared" ca="1" si="316"/>
        <v>4734</v>
      </c>
      <c r="B966" s="2" t="str">
        <f t="shared" ca="1" si="317"/>
        <v>str.jam</v>
      </c>
      <c r="C966" s="3" t="str">
        <f ca="1">_xlfn.TEXTJOIN(" ",FALSE,OFFSET(program!$B$2,0,A966,1,M966))</f>
        <v>3 103 93 104</v>
      </c>
      <c r="D966" s="4" t="str">
        <f ca="1">IF($H966="data",".dat "&amp;Y966,
IF($H966="str",".str "&amp;_xlfn.TEXTJOIN(" ",FALSE,OFFSET(program!$B$2,0,A966+1,1,M966-1)),
IF(O966&lt;&gt;0,"LD"&amp;O966&amp;"  "&amp;CHOOSE(O966,Y966,Z966)&amp;", "&amp;AA966,
$L966&amp;" "&amp;_xlfn.TEXTJOIN(", ",TRUE,$Y966:$AA966)
)))</f>
        <v>.str 103 93 104</v>
      </c>
      <c r="E966" s="19" t="b">
        <f t="shared" ca="1" si="318"/>
        <v>0</v>
      </c>
      <c r="F966" s="5" t="str">
        <f t="shared" ca="1" si="319"/>
        <v>str</v>
      </c>
      <c r="G966" s="5">
        <f t="shared" ca="1" si="320"/>
        <v>4653</v>
      </c>
      <c r="H966" s="5" t="str">
        <f t="shared" si="321"/>
        <v>str</v>
      </c>
      <c r="I966" s="13" t="b">
        <f t="shared" si="322"/>
        <v>1</v>
      </c>
      <c r="J966" s="6">
        <f ca="1">OFFSET(program!$B$2,0,disasm!A966)</f>
        <v>3</v>
      </c>
      <c r="K966" s="7">
        <f t="shared" ca="1" si="323"/>
        <v>3</v>
      </c>
      <c r="L966" s="7" t="str">
        <f t="shared" ca="1" si="324"/>
        <v xml:space="preserve">IN  </v>
      </c>
      <c r="M966" s="7">
        <f t="shared" ca="1" si="325"/>
        <v>4</v>
      </c>
      <c r="N966" s="7">
        <f t="shared" si="326"/>
        <v>1</v>
      </c>
      <c r="O966" s="7">
        <f t="shared" si="327"/>
        <v>0</v>
      </c>
      <c r="P966" s="8">
        <f t="shared" si="328"/>
        <v>1</v>
      </c>
      <c r="Q966" s="8" t="str">
        <f t="shared" si="329"/>
        <v/>
      </c>
      <c r="R966" s="8" t="str">
        <f t="shared" si="330"/>
        <v/>
      </c>
      <c r="S966" s="8" t="str">
        <f t="shared" ca="1" si="331"/>
        <v>num</v>
      </c>
      <c r="T966" s="8" t="str">
        <f t="shared" si="332"/>
        <v/>
      </c>
      <c r="U966" s="8" t="str">
        <f t="shared" si="333"/>
        <v/>
      </c>
      <c r="V966" s="7">
        <f ca="1">IF(P966="","",OFFSET(program!$B$2,0,disasm!$A966+COLUMN()-COLUMN($V966)+IF($I966,0,1)))</f>
        <v>3</v>
      </c>
      <c r="W966" s="7" t="str">
        <f ca="1">IF(Q966="","",OFFSET(program!$B$2,0,disasm!$A966+COLUMN()-COLUMN($V966)+IF($I966,0,1)))</f>
        <v/>
      </c>
      <c r="X966" s="7" t="str">
        <f ca="1">IF(R966="","",OFFSET(program!$B$2,0,disasm!$A966+COLUMN()-COLUMN($V966)+IF($I966,0,1)))</f>
        <v/>
      </c>
      <c r="Y966" s="3" t="str">
        <f t="shared" ca="1" si="334"/>
        <v>3</v>
      </c>
      <c r="Z966" s="3" t="str">
        <f t="shared" si="335"/>
        <v/>
      </c>
      <c r="AA966" s="3" t="str">
        <f t="shared" si="336"/>
        <v/>
      </c>
      <c r="AB966" s="3" t="str">
        <f ca="1">" "
&amp;AF966
&amp;IF(AND(OR(K966=5,K966=6),MOD(INT(J966/1000),10)=1)," A2","")
&amp;IF(AND(NOT(I966),J966=109,OFFSET(program!$B$2,0,disasm!$A966+1)&gt;0,NOT(ISNUMBER(FIND(" A1 "," "&amp;AF966&amp;" "))))," AUTOLABEL","")
&amp;" "</f>
        <v xml:space="preserve">  </v>
      </c>
      <c r="AC966" s="17" t="s">
        <v>91</v>
      </c>
      <c r="AD966" s="17" t="s">
        <v>91</v>
      </c>
      <c r="AI966"/>
      <c r="AJ966"/>
    </row>
    <row r="967" spans="1:38" x14ac:dyDescent="0.2">
      <c r="A967" s="1">
        <f t="shared" ca="1" si="316"/>
        <v>4738</v>
      </c>
      <c r="B967" s="2" t="str">
        <f t="shared" ca="1" si="317"/>
        <v>str.giant_electromagnet</v>
      </c>
      <c r="C967" s="3" t="str">
        <f ca="1">_xlfn.TEXTJOIN(" ",FALSE,OFFSET(program!$B$2,0,A967,1,M967))</f>
        <v>19 84 85 76 88 93 8 76 82 74 71 87 84 80 77 64 69 75 65 79</v>
      </c>
      <c r="D967" s="4" t="str">
        <f ca="1">IF($H967="data",".dat "&amp;Y967,
IF($H967="str",".str "&amp;_xlfn.TEXTJOIN(" ",FALSE,OFFSET(program!$B$2,0,A967+1,1,M967-1)),
IF(O967&lt;&gt;0,"LD"&amp;O967&amp;"  "&amp;CHOOSE(O967,Y967,Z967)&amp;", "&amp;AA967,
$L967&amp;" "&amp;_xlfn.TEXTJOIN(", ",TRUE,$Y967:$AA967)
)))</f>
        <v>.str 84 85 76 88 93 8 76 82 74 71 87 84 80 77 64 69 75 65 79</v>
      </c>
      <c r="E967" s="19" t="b">
        <f t="shared" ca="1" si="318"/>
        <v>0</v>
      </c>
      <c r="F967" s="5" t="str">
        <f t="shared" ca="1" si="319"/>
        <v>str</v>
      </c>
      <c r="G967" s="5">
        <f t="shared" ca="1" si="320"/>
        <v>4653</v>
      </c>
      <c r="H967" s="5" t="str">
        <f t="shared" si="321"/>
        <v>str</v>
      </c>
      <c r="I967" s="13" t="b">
        <f t="shared" si="322"/>
        <v>1</v>
      </c>
      <c r="J967" s="6">
        <f ca="1">OFFSET(program!$B$2,0,disasm!A967)</f>
        <v>19</v>
      </c>
      <c r="K967" s="7">
        <f t="shared" ca="1" si="323"/>
        <v>19</v>
      </c>
      <c r="L967" s="7" t="e">
        <f t="shared" ca="1" si="324"/>
        <v>#VALUE!</v>
      </c>
      <c r="M967" s="7">
        <f t="shared" ca="1" si="325"/>
        <v>20</v>
      </c>
      <c r="N967" s="7">
        <f t="shared" si="326"/>
        <v>1</v>
      </c>
      <c r="O967" s="7">
        <f t="shared" si="327"/>
        <v>0</v>
      </c>
      <c r="P967" s="8">
        <f t="shared" si="328"/>
        <v>1</v>
      </c>
      <c r="Q967" s="8" t="str">
        <f t="shared" si="329"/>
        <v/>
      </c>
      <c r="R967" s="8" t="str">
        <f t="shared" si="330"/>
        <v/>
      </c>
      <c r="S967" s="8" t="str">
        <f t="shared" ca="1" si="331"/>
        <v>num</v>
      </c>
      <c r="T967" s="8" t="str">
        <f t="shared" si="332"/>
        <v/>
      </c>
      <c r="U967" s="8" t="str">
        <f t="shared" si="333"/>
        <v/>
      </c>
      <c r="V967" s="7">
        <f ca="1">IF(P967="","",OFFSET(program!$B$2,0,disasm!$A967+COLUMN()-COLUMN($V967)+IF($I967,0,1)))</f>
        <v>19</v>
      </c>
      <c r="W967" s="7" t="str">
        <f ca="1">IF(Q967="","",OFFSET(program!$B$2,0,disasm!$A967+COLUMN()-COLUMN($V967)+IF($I967,0,1)))</f>
        <v/>
      </c>
      <c r="X967" s="7" t="str">
        <f ca="1">IF(R967="","",OFFSET(program!$B$2,0,disasm!$A967+COLUMN()-COLUMN($V967)+IF($I967,0,1)))</f>
        <v/>
      </c>
      <c r="Y967" s="3" t="str">
        <f t="shared" ca="1" si="334"/>
        <v>19</v>
      </c>
      <c r="Z967" s="3" t="str">
        <f t="shared" si="335"/>
        <v/>
      </c>
      <c r="AA967" s="3" t="str">
        <f t="shared" si="336"/>
        <v/>
      </c>
      <c r="AB967" s="3" t="str">
        <f ca="1">" "
&amp;AF967
&amp;IF(AND(OR(K967=5,K967=6),MOD(INT(J967/1000),10)=1)," A2","")
&amp;IF(AND(NOT(I967),J967=109,OFFSET(program!$B$2,0,disasm!$A967+1)&gt;0,NOT(ISNUMBER(FIND(" A1 "," "&amp;AF967&amp;" "))))," AUTOLABEL","")
&amp;" "</f>
        <v xml:space="preserve">  </v>
      </c>
      <c r="AC967" s="17" t="s">
        <v>93</v>
      </c>
      <c r="AD967" t="s">
        <v>92</v>
      </c>
      <c r="AI967"/>
      <c r="AJ967" s="17"/>
    </row>
    <row r="968" spans="1:38" x14ac:dyDescent="0.2">
      <c r="A968" s="1">
        <f t="shared" ca="1" si="316"/>
        <v>4758</v>
      </c>
      <c r="B968" s="2" t="str">
        <f t="shared" ca="1" si="317"/>
        <v>str.shell</v>
      </c>
      <c r="C968" s="3" t="str">
        <f ca="1">_xlfn.TEXTJOIN(" ",FALSE,OFFSET(program!$B$2,0,A968,1,M968))</f>
        <v>5 110 98 94 100 99</v>
      </c>
      <c r="D968" s="4" t="str">
        <f ca="1">IF($H968="data",".dat "&amp;Y968,
IF($H968="str",".str "&amp;_xlfn.TEXTJOIN(" ",FALSE,OFFSET(program!$B$2,0,A968+1,1,M968-1)),
IF(O968&lt;&gt;0,"LD"&amp;O968&amp;"  "&amp;CHOOSE(O968,Y968,Z968)&amp;", "&amp;AA968,
$L968&amp;" "&amp;_xlfn.TEXTJOIN(", ",TRUE,$Y968:$AA968)
)))</f>
        <v>.str 110 98 94 100 99</v>
      </c>
      <c r="E968" s="19" t="b">
        <f t="shared" ca="1" si="318"/>
        <v>0</v>
      </c>
      <c r="F968" s="5" t="str">
        <f t="shared" ca="1" si="319"/>
        <v>str</v>
      </c>
      <c r="G968" s="5">
        <f t="shared" ca="1" si="320"/>
        <v>4653</v>
      </c>
      <c r="H968" s="5" t="str">
        <f t="shared" si="321"/>
        <v>str</v>
      </c>
      <c r="I968" s="13" t="b">
        <f t="shared" si="322"/>
        <v>1</v>
      </c>
      <c r="J968" s="6">
        <f ca="1">OFFSET(program!$B$2,0,disasm!A968)</f>
        <v>5</v>
      </c>
      <c r="K968" s="7">
        <f t="shared" ca="1" si="323"/>
        <v>5</v>
      </c>
      <c r="L968" s="7" t="str">
        <f t="shared" ca="1" si="324"/>
        <v>J!=0</v>
      </c>
      <c r="M968" s="7">
        <f t="shared" ca="1" si="325"/>
        <v>6</v>
      </c>
      <c r="N968" s="7">
        <f t="shared" si="326"/>
        <v>1</v>
      </c>
      <c r="O968" s="7">
        <f t="shared" si="327"/>
        <v>0</v>
      </c>
      <c r="P968" s="8">
        <f t="shared" si="328"/>
        <v>1</v>
      </c>
      <c r="Q968" s="8" t="str">
        <f t="shared" si="329"/>
        <v/>
      </c>
      <c r="R968" s="8" t="str">
        <f t="shared" si="330"/>
        <v/>
      </c>
      <c r="S968" s="8" t="str">
        <f t="shared" ca="1" si="331"/>
        <v>num</v>
      </c>
      <c r="T968" s="8" t="str">
        <f t="shared" si="332"/>
        <v/>
      </c>
      <c r="U968" s="8" t="str">
        <f t="shared" si="333"/>
        <v/>
      </c>
      <c r="V968" s="7">
        <f ca="1">IF(P968="","",OFFSET(program!$B$2,0,disasm!$A968+COLUMN()-COLUMN($V968)+IF($I968,0,1)))</f>
        <v>5</v>
      </c>
      <c r="W968" s="7" t="str">
        <f ca="1">IF(Q968="","",OFFSET(program!$B$2,0,disasm!$A968+COLUMN()-COLUMN($V968)+IF($I968,0,1)))</f>
        <v/>
      </c>
      <c r="X968" s="7" t="str">
        <f ca="1">IF(R968="","",OFFSET(program!$B$2,0,disasm!$A968+COLUMN()-COLUMN($V968)+IF($I968,0,1)))</f>
        <v/>
      </c>
      <c r="Y968" s="3" t="str">
        <f t="shared" ca="1" si="334"/>
        <v>5</v>
      </c>
      <c r="Z968" s="3" t="str">
        <f t="shared" si="335"/>
        <v/>
      </c>
      <c r="AA968" s="3" t="str">
        <f t="shared" si="336"/>
        <v/>
      </c>
      <c r="AB968" s="3" t="str">
        <f ca="1">" "
&amp;AF968
&amp;IF(AND(OR(K968=5,K968=6),MOD(INT(J968/1000),10)=1)," A2","")
&amp;IF(AND(NOT(I968),J968=109,OFFSET(program!$B$2,0,disasm!$A968+1)&gt;0,NOT(ISNUMBER(FIND(" A1 "," "&amp;AF968&amp;" "))))," AUTOLABEL","")
&amp;" "</f>
        <v xml:space="preserve">  </v>
      </c>
      <c r="AC968" s="17" t="s">
        <v>94</v>
      </c>
      <c r="AD968" s="17" t="s">
        <v>94</v>
      </c>
      <c r="AI968"/>
      <c r="AJ968" s="17"/>
    </row>
    <row r="969" spans="1:38" x14ac:dyDescent="0.2">
      <c r="A969" s="1">
        <f t="shared" ca="1" si="316"/>
        <v>4764</v>
      </c>
      <c r="B969" s="2" t="str">
        <f t="shared" ca="1" si="317"/>
        <v>str.astronaut_ice_cream</v>
      </c>
      <c r="C969" s="3" t="str">
        <f ca="1">_xlfn.TEXTJOIN(" ",FALSE,OFFSET(program!$B$2,0,A969,1,M969))</f>
        <v>19 78 95 95 92 88 86 72 91 89 4 76 69 70 0 66 80 66 61 72</v>
      </c>
      <c r="D969" s="4" t="str">
        <f ca="1">IF($H969="data",".dat "&amp;Y969,
IF($H969="str",".str "&amp;_xlfn.TEXTJOIN(" ",FALSE,OFFSET(program!$B$2,0,A969+1,1,M969-1)),
IF(O969&lt;&gt;0,"LD"&amp;O969&amp;"  "&amp;CHOOSE(O969,Y969,Z969)&amp;", "&amp;AA969,
$L969&amp;" "&amp;_xlfn.TEXTJOIN(", ",TRUE,$Y969:$AA969)
)))</f>
        <v>.str 78 95 95 92 88 86 72 91 89 4 76 69 70 0 66 80 66 61 72</v>
      </c>
      <c r="E969" s="19" t="b">
        <f t="shared" ca="1" si="318"/>
        <v>0</v>
      </c>
      <c r="F969" s="5" t="str">
        <f t="shared" ca="1" si="319"/>
        <v>str</v>
      </c>
      <c r="G969" s="5">
        <f t="shared" ca="1" si="320"/>
        <v>4653</v>
      </c>
      <c r="H969" s="5" t="str">
        <f t="shared" si="321"/>
        <v>str</v>
      </c>
      <c r="I969" s="13" t="b">
        <f t="shared" si="322"/>
        <v>1</v>
      </c>
      <c r="J969" s="6">
        <f ca="1">OFFSET(program!$B$2,0,disasm!A969)</f>
        <v>19</v>
      </c>
      <c r="K969" s="7">
        <f t="shared" ca="1" si="323"/>
        <v>19</v>
      </c>
      <c r="L969" s="7" t="e">
        <f t="shared" ca="1" si="324"/>
        <v>#VALUE!</v>
      </c>
      <c r="M969" s="7">
        <f t="shared" ca="1" si="325"/>
        <v>20</v>
      </c>
      <c r="N969" s="7">
        <f t="shared" si="326"/>
        <v>1</v>
      </c>
      <c r="O969" s="7">
        <f t="shared" si="327"/>
        <v>0</v>
      </c>
      <c r="P969" s="8">
        <f t="shared" si="328"/>
        <v>1</v>
      </c>
      <c r="Q969" s="8" t="str">
        <f t="shared" si="329"/>
        <v/>
      </c>
      <c r="R969" s="8" t="str">
        <f t="shared" si="330"/>
        <v/>
      </c>
      <c r="S969" s="8" t="str">
        <f t="shared" ca="1" si="331"/>
        <v>num</v>
      </c>
      <c r="T969" s="8" t="str">
        <f t="shared" si="332"/>
        <v/>
      </c>
      <c r="U969" s="8" t="str">
        <f t="shared" si="333"/>
        <v/>
      </c>
      <c r="V969" s="7">
        <f ca="1">IF(P969="","",OFFSET(program!$B$2,0,disasm!$A969+COLUMN()-COLUMN($V969)+IF($I969,0,1)))</f>
        <v>19</v>
      </c>
      <c r="W969" s="7" t="str">
        <f ca="1">IF(Q969="","",OFFSET(program!$B$2,0,disasm!$A969+COLUMN()-COLUMN($V969)+IF($I969,0,1)))</f>
        <v/>
      </c>
      <c r="X969" s="7" t="str">
        <f ca="1">IF(R969="","",OFFSET(program!$B$2,0,disasm!$A969+COLUMN()-COLUMN($V969)+IF($I969,0,1)))</f>
        <v/>
      </c>
      <c r="Y969" s="3" t="str">
        <f t="shared" ca="1" si="334"/>
        <v>19</v>
      </c>
      <c r="Z969" s="3" t="str">
        <f t="shared" si="335"/>
        <v/>
      </c>
      <c r="AA969" s="3" t="str">
        <f t="shared" si="336"/>
        <v/>
      </c>
      <c r="AB969" s="3" t="str">
        <f ca="1">" "
&amp;AF969
&amp;IF(AND(OR(K969=5,K969=6),MOD(INT(J969/1000),10)=1)," A2","")
&amp;IF(AND(NOT(I969),J969=109,OFFSET(program!$B$2,0,disasm!$A969+1)&gt;0,NOT(ISNUMBER(FIND(" A1 "," "&amp;AF969&amp;" "))))," AUTOLABEL","")
&amp;" "</f>
        <v xml:space="preserve">  </v>
      </c>
      <c r="AC969" s="17" t="s">
        <v>99</v>
      </c>
      <c r="AD969" t="s">
        <v>95</v>
      </c>
      <c r="AI969"/>
      <c r="AJ969" s="17"/>
    </row>
    <row r="970" spans="1:38" x14ac:dyDescent="0.2">
      <c r="A970" s="1">
        <f t="shared" ca="1" si="316"/>
        <v>4784</v>
      </c>
      <c r="B970" s="2" t="str">
        <f t="shared" ca="1" si="317"/>
        <v>str.space_heater</v>
      </c>
      <c r="C970" s="3" t="str">
        <f ca="1">_xlfn.TEXTJOIN(" ",FALSE,OFFSET(program!$B$2,0,A970,1,M970))</f>
        <v>12 103 99 83 84 85 15 86 82 77 95 79 91</v>
      </c>
      <c r="D970" s="4" t="str">
        <f ca="1">IF($H970="data",".dat "&amp;Y970,
IF($H970="str",".str "&amp;_xlfn.TEXTJOIN(" ",FALSE,OFFSET(program!$B$2,0,A970+1,1,M970-1)),
IF(O970&lt;&gt;0,"LD"&amp;O970&amp;"  "&amp;CHOOSE(O970,Y970,Z970)&amp;", "&amp;AA970,
$L970&amp;" "&amp;_xlfn.TEXTJOIN(", ",TRUE,$Y970:$AA970)
)))</f>
        <v>.str 103 99 83 84 85 15 86 82 77 95 79 91</v>
      </c>
      <c r="E970" s="19" t="b">
        <f t="shared" ca="1" si="318"/>
        <v>0</v>
      </c>
      <c r="F970" s="5" t="str">
        <f t="shared" ca="1" si="319"/>
        <v>str</v>
      </c>
      <c r="G970" s="5">
        <f t="shared" ca="1" si="320"/>
        <v>4653</v>
      </c>
      <c r="H970" s="5" t="str">
        <f t="shared" si="321"/>
        <v>str</v>
      </c>
      <c r="I970" s="13" t="b">
        <f t="shared" si="322"/>
        <v>1</v>
      </c>
      <c r="J970" s="6">
        <f ca="1">OFFSET(program!$B$2,0,disasm!A970)</f>
        <v>12</v>
      </c>
      <c r="K970" s="7">
        <f t="shared" ca="1" si="323"/>
        <v>12</v>
      </c>
      <c r="L970" s="7" t="e">
        <f t="shared" ca="1" si="324"/>
        <v>#VALUE!</v>
      </c>
      <c r="M970" s="7">
        <f t="shared" ca="1" si="325"/>
        <v>13</v>
      </c>
      <c r="N970" s="7">
        <f t="shared" si="326"/>
        <v>1</v>
      </c>
      <c r="O970" s="7">
        <f t="shared" si="327"/>
        <v>0</v>
      </c>
      <c r="P970" s="8">
        <f t="shared" si="328"/>
        <v>1</v>
      </c>
      <c r="Q970" s="8" t="str">
        <f t="shared" si="329"/>
        <v/>
      </c>
      <c r="R970" s="8" t="str">
        <f t="shared" si="330"/>
        <v/>
      </c>
      <c r="S970" s="8" t="str">
        <f t="shared" ca="1" si="331"/>
        <v>num</v>
      </c>
      <c r="T970" s="8" t="str">
        <f t="shared" si="332"/>
        <v/>
      </c>
      <c r="U970" s="8" t="str">
        <f t="shared" si="333"/>
        <v/>
      </c>
      <c r="V970" s="7">
        <f ca="1">IF(P970="","",OFFSET(program!$B$2,0,disasm!$A970+COLUMN()-COLUMN($V970)+IF($I970,0,1)))</f>
        <v>12</v>
      </c>
      <c r="W970" s="7" t="str">
        <f ca="1">IF(Q970="","",OFFSET(program!$B$2,0,disasm!$A970+COLUMN()-COLUMN($V970)+IF($I970,0,1)))</f>
        <v/>
      </c>
      <c r="X970" s="7" t="str">
        <f ca="1">IF(R970="","",OFFSET(program!$B$2,0,disasm!$A970+COLUMN()-COLUMN($V970)+IF($I970,0,1)))</f>
        <v/>
      </c>
      <c r="Y970" s="3" t="str">
        <f t="shared" ca="1" si="334"/>
        <v>12</v>
      </c>
      <c r="Z970" s="3" t="str">
        <f t="shared" si="335"/>
        <v/>
      </c>
      <c r="AA970" s="3" t="str">
        <f t="shared" si="336"/>
        <v/>
      </c>
      <c r="AB970" s="3" t="str">
        <f ca="1">" "
&amp;AF970
&amp;IF(AND(OR(K970=5,K970=6),MOD(INT(J970/1000),10)=1)," A2","")
&amp;IF(AND(NOT(I970),J970=109,OFFSET(program!$B$2,0,disasm!$A970+1)&gt;0,NOT(ISNUMBER(FIND(" A1 "," "&amp;AF970&amp;" "))))," AUTOLABEL","")
&amp;" "</f>
        <v xml:space="preserve">  </v>
      </c>
      <c r="AC970" s="17" t="s">
        <v>100</v>
      </c>
      <c r="AD970" t="s">
        <v>96</v>
      </c>
      <c r="AI970"/>
      <c r="AJ970"/>
    </row>
    <row r="971" spans="1:38" x14ac:dyDescent="0.2">
      <c r="A971" s="1">
        <f t="shared" ca="1" si="316"/>
        <v>4797</v>
      </c>
      <c r="B971" s="2" t="str">
        <f t="shared" ca="1" si="317"/>
        <v>str.klein_bottle</v>
      </c>
      <c r="C971" s="3" t="str">
        <f ca="1">_xlfn.TEXTJOIN(" ",FALSE,OFFSET(program!$B$2,0,A971,1,M971))</f>
        <v>12 95 95 87 90 94 15 80 92 96 95 86 78</v>
      </c>
      <c r="D971" s="4" t="str">
        <f ca="1">IF($H971="data",".dat "&amp;Y971,
IF($H971="str",".str "&amp;_xlfn.TEXTJOIN(" ",FALSE,OFFSET(program!$B$2,0,A971+1,1,M971-1)),
IF(O971&lt;&gt;0,"LD"&amp;O971&amp;"  "&amp;CHOOSE(O971,Y971,Z971)&amp;", "&amp;AA971,
$L971&amp;" "&amp;_xlfn.TEXTJOIN(", ",TRUE,$Y971:$AA971)
)))</f>
        <v>.str 95 95 87 90 94 15 80 92 96 95 86 78</v>
      </c>
      <c r="E971" s="19" t="b">
        <f t="shared" ca="1" si="318"/>
        <v>0</v>
      </c>
      <c r="F971" s="5" t="str">
        <f t="shared" ca="1" si="319"/>
        <v>str</v>
      </c>
      <c r="G971" s="5">
        <f t="shared" ca="1" si="320"/>
        <v>4653</v>
      </c>
      <c r="H971" s="5" t="str">
        <f t="shared" si="321"/>
        <v>str</v>
      </c>
      <c r="I971" s="13" t="b">
        <f t="shared" si="322"/>
        <v>1</v>
      </c>
      <c r="J971" s="6">
        <f ca="1">OFFSET(program!$B$2,0,disasm!A971)</f>
        <v>12</v>
      </c>
      <c r="K971" s="7">
        <f t="shared" ca="1" si="323"/>
        <v>12</v>
      </c>
      <c r="L971" s="7" t="e">
        <f t="shared" ca="1" si="324"/>
        <v>#VALUE!</v>
      </c>
      <c r="M971" s="7">
        <f t="shared" ca="1" si="325"/>
        <v>13</v>
      </c>
      <c r="N971" s="7">
        <f t="shared" si="326"/>
        <v>1</v>
      </c>
      <c r="O971" s="7">
        <f t="shared" si="327"/>
        <v>0</v>
      </c>
      <c r="P971" s="8">
        <f t="shared" si="328"/>
        <v>1</v>
      </c>
      <c r="Q971" s="8" t="str">
        <f t="shared" si="329"/>
        <v/>
      </c>
      <c r="R971" s="8" t="str">
        <f t="shared" si="330"/>
        <v/>
      </c>
      <c r="S971" s="8" t="str">
        <f t="shared" ca="1" si="331"/>
        <v>num</v>
      </c>
      <c r="T971" s="8" t="str">
        <f t="shared" si="332"/>
        <v/>
      </c>
      <c r="U971" s="8" t="str">
        <f t="shared" si="333"/>
        <v/>
      </c>
      <c r="V971" s="7">
        <f ca="1">IF(P971="","",OFFSET(program!$B$2,0,disasm!$A971+COLUMN()-COLUMN($V971)+IF($I971,0,1)))</f>
        <v>12</v>
      </c>
      <c r="W971" s="7" t="str">
        <f ca="1">IF(Q971="","",OFFSET(program!$B$2,0,disasm!$A971+COLUMN()-COLUMN($V971)+IF($I971,0,1)))</f>
        <v/>
      </c>
      <c r="X971" s="7" t="str">
        <f ca="1">IF(R971="","",OFFSET(program!$B$2,0,disasm!$A971+COLUMN()-COLUMN($V971)+IF($I971,0,1)))</f>
        <v/>
      </c>
      <c r="Y971" s="3" t="str">
        <f t="shared" ca="1" si="334"/>
        <v>12</v>
      </c>
      <c r="Z971" s="3" t="str">
        <f t="shared" si="335"/>
        <v/>
      </c>
      <c r="AA971" s="3" t="str">
        <f t="shared" si="336"/>
        <v/>
      </c>
      <c r="AB971" s="3" t="str">
        <f ca="1">" "
&amp;AF971
&amp;IF(AND(OR(K971=5,K971=6),MOD(INT(J971/1000),10)=1)," A2","")
&amp;IF(AND(NOT(I971),J971=109,OFFSET(program!$B$2,0,disasm!$A971+1)&gt;0,NOT(ISNUMBER(FIND(" A1 "," "&amp;AF971&amp;" "))))," AUTOLABEL","")
&amp;" "</f>
        <v xml:space="preserve">  </v>
      </c>
      <c r="AC971" s="17" t="s">
        <v>101</v>
      </c>
      <c r="AD971" t="s">
        <v>97</v>
      </c>
      <c r="AI971"/>
      <c r="AJ971"/>
    </row>
    <row r="972" spans="1:38" x14ac:dyDescent="0.2">
      <c r="A972" s="1">
        <f t="shared" ca="1" si="316"/>
        <v>4810</v>
      </c>
      <c r="B972" s="2" t="str">
        <f t="shared" ca="1" si="317"/>
        <v>str.molten_lava</v>
      </c>
      <c r="C972" s="3" t="str">
        <f ca="1">_xlfn.TEXTJOIN(" ",FALSE,OFFSET(program!$B$2,0,A972,1,M972))</f>
        <v>11 98 99 95 102 86 94 15 90 78 98 76</v>
      </c>
      <c r="D972" s="4" t="str">
        <f ca="1">IF($H972="data",".dat "&amp;Y972,
IF($H972="str",".str "&amp;_xlfn.TEXTJOIN(" ",FALSE,OFFSET(program!$B$2,0,A972+1,1,M972-1)),
IF(O972&lt;&gt;0,"LD"&amp;O972&amp;"  "&amp;CHOOSE(O972,Y972,Z972)&amp;", "&amp;AA972,
$L972&amp;" "&amp;_xlfn.TEXTJOIN(", ",TRUE,$Y972:$AA972)
)))</f>
        <v>.str 98 99 95 102 86 94 15 90 78 98 76</v>
      </c>
      <c r="E972" s="19" t="b">
        <f t="shared" ca="1" si="318"/>
        <v>0</v>
      </c>
      <c r="F972" s="5" t="str">
        <f t="shared" ca="1" si="319"/>
        <v>str</v>
      </c>
      <c r="G972" s="5">
        <f t="shared" ca="1" si="320"/>
        <v>4653</v>
      </c>
      <c r="H972" s="5" t="str">
        <f t="shared" si="321"/>
        <v>str</v>
      </c>
      <c r="I972" s="13" t="b">
        <f t="shared" si="322"/>
        <v>1</v>
      </c>
      <c r="J972" s="6">
        <f ca="1">OFFSET(program!$B$2,0,disasm!A972)</f>
        <v>11</v>
      </c>
      <c r="K972" s="7">
        <f t="shared" ca="1" si="323"/>
        <v>11</v>
      </c>
      <c r="L972" s="7" t="e">
        <f t="shared" ca="1" si="324"/>
        <v>#VALUE!</v>
      </c>
      <c r="M972" s="7">
        <f t="shared" ca="1" si="325"/>
        <v>12</v>
      </c>
      <c r="N972" s="7">
        <f t="shared" si="326"/>
        <v>1</v>
      </c>
      <c r="O972" s="7">
        <f t="shared" si="327"/>
        <v>0</v>
      </c>
      <c r="P972" s="8">
        <f t="shared" si="328"/>
        <v>1</v>
      </c>
      <c r="Q972" s="8" t="str">
        <f t="shared" si="329"/>
        <v/>
      </c>
      <c r="R972" s="8" t="str">
        <f t="shared" si="330"/>
        <v/>
      </c>
      <c r="S972" s="8" t="str">
        <f t="shared" ca="1" si="331"/>
        <v>num</v>
      </c>
      <c r="T972" s="8" t="str">
        <f t="shared" si="332"/>
        <v/>
      </c>
      <c r="U972" s="8" t="str">
        <f t="shared" si="333"/>
        <v/>
      </c>
      <c r="V972" s="7">
        <f ca="1">IF(P972="","",OFFSET(program!$B$2,0,disasm!$A972+COLUMN()-COLUMN($V972)+IF($I972,0,1)))</f>
        <v>11</v>
      </c>
      <c r="W972" s="7" t="str">
        <f ca="1">IF(Q972="","",OFFSET(program!$B$2,0,disasm!$A972+COLUMN()-COLUMN($V972)+IF($I972,0,1)))</f>
        <v/>
      </c>
      <c r="X972" s="7" t="str">
        <f ca="1">IF(R972="","",OFFSET(program!$B$2,0,disasm!$A972+COLUMN()-COLUMN($V972)+IF($I972,0,1)))</f>
        <v/>
      </c>
      <c r="Y972" s="3" t="str">
        <f t="shared" ca="1" si="334"/>
        <v>11</v>
      </c>
      <c r="Z972" s="3" t="str">
        <f t="shared" si="335"/>
        <v/>
      </c>
      <c r="AA972" s="3" t="str">
        <f t="shared" si="336"/>
        <v/>
      </c>
      <c r="AB972" s="3" t="str">
        <f ca="1">" "
&amp;AF972
&amp;IF(AND(OR(K972=5,K972=6),MOD(INT(J972/1000),10)=1)," A2","")
&amp;IF(AND(NOT(I972),J972=109,OFFSET(program!$B$2,0,disasm!$A972+1)&gt;0,NOT(ISNUMBER(FIND(" A1 "," "&amp;AF972&amp;" "))))," AUTOLABEL","")
&amp;" "</f>
        <v xml:space="preserve">  </v>
      </c>
      <c r="AC972" s="17" t="s">
        <v>102</v>
      </c>
      <c r="AD972" t="s">
        <v>98</v>
      </c>
      <c r="AI972"/>
      <c r="AJ972"/>
    </row>
    <row r="973" spans="1:38" x14ac:dyDescent="0.2">
      <c r="A973" s="1">
        <f t="shared" ca="1" si="316"/>
        <v>4822</v>
      </c>
      <c r="B973" s="2" t="str">
        <f t="shared" ca="1" si="317"/>
        <v>stack</v>
      </c>
      <c r="C973" s="3" t="str">
        <f ca="1">_xlfn.TEXTJOIN(" ",FALSE,OFFSET(program!$B$2,0,A973,1,M973))</f>
        <v/>
      </c>
      <c r="D973" s="4" t="str">
        <f ca="1">IF($H973="data",".dat "&amp;Y973,
IF($H973="str",".str "&amp;_xlfn.TEXTJOIN(" ",FALSE,OFFSET(program!$B$2,0,A973+1,1,M973-1)),
IF(O973&lt;&gt;0,"LD"&amp;O973&amp;"  "&amp;CHOOSE(O973,Y973,Z973)&amp;", "&amp;AA973,
$L973&amp;" "&amp;_xlfn.TEXTJOIN(", ",TRUE,$Y973:$AA973)
)))</f>
        <v>.dat 0</v>
      </c>
      <c r="E973" s="19" t="b">
        <f t="shared" ca="1" si="318"/>
        <v>1</v>
      </c>
      <c r="F973" s="5" t="str">
        <f t="shared" si="319"/>
        <v>stack</v>
      </c>
      <c r="G973" s="5">
        <f t="shared" ca="1" si="320"/>
        <v>4822</v>
      </c>
      <c r="H973" s="5" t="str">
        <f t="shared" si="321"/>
        <v>data</v>
      </c>
      <c r="I973" s="13" t="b">
        <f t="shared" si="322"/>
        <v>1</v>
      </c>
      <c r="J973" s="6">
        <f ca="1">OFFSET(program!$B$2,0,disasm!A973)</f>
        <v>0</v>
      </c>
      <c r="K973" s="7">
        <f t="shared" ca="1" si="323"/>
        <v>0</v>
      </c>
      <c r="L973" s="7" t="e">
        <f t="shared" ca="1" si="324"/>
        <v>#VALUE!</v>
      </c>
      <c r="M973" s="7">
        <f t="shared" si="325"/>
        <v>1</v>
      </c>
      <c r="N973" s="7">
        <f t="shared" si="326"/>
        <v>1</v>
      </c>
      <c r="O973" s="7">
        <f t="shared" si="327"/>
        <v>0</v>
      </c>
      <c r="P973" s="8">
        <f t="shared" si="328"/>
        <v>1</v>
      </c>
      <c r="Q973" s="8" t="str">
        <f t="shared" si="329"/>
        <v/>
      </c>
      <c r="R973" s="8" t="str">
        <f t="shared" si="330"/>
        <v/>
      </c>
      <c r="S973" s="8" t="str">
        <f t="shared" ca="1" si="331"/>
        <v>num</v>
      </c>
      <c r="T973" s="8" t="str">
        <f t="shared" si="332"/>
        <v/>
      </c>
      <c r="U973" s="8" t="str">
        <f t="shared" si="333"/>
        <v/>
      </c>
      <c r="V973" s="7">
        <f ca="1">IF(P973="","",OFFSET(program!$B$2,0,disasm!$A973+COLUMN()-COLUMN($V973)+IF($I973,0,1)))</f>
        <v>0</v>
      </c>
      <c r="W973" s="7" t="str">
        <f ca="1">IF(Q973="","",OFFSET(program!$B$2,0,disasm!$A973+COLUMN()-COLUMN($V973)+IF($I973,0,1)))</f>
        <v/>
      </c>
      <c r="X973" s="7" t="str">
        <f ca="1">IF(R973="","",OFFSET(program!$B$2,0,disasm!$A973+COLUMN()-COLUMN($V973)+IF($I973,0,1)))</f>
        <v/>
      </c>
      <c r="Y973" s="3" t="str">
        <f t="shared" ca="1" si="334"/>
        <v>0</v>
      </c>
      <c r="Z973" s="3" t="str">
        <f t="shared" si="335"/>
        <v/>
      </c>
      <c r="AA973" s="3" t="str">
        <f t="shared" si="336"/>
        <v/>
      </c>
      <c r="AB973" s="3" t="str">
        <f ca="1">" "
&amp;AF973
&amp;IF(AND(OR(K973=5,K973=6),MOD(INT(J973/1000),10)=1)," A2","")
&amp;IF(AND(NOT(I973),J973=109,OFFSET(program!$B$2,0,disasm!$A973+1)&gt;0,NOT(ISNUMBER(FIND(" A1 "," "&amp;AF973&amp;" "))))," AUTOLABEL","")
&amp;" "</f>
        <v xml:space="preserve"> DATA </v>
      </c>
      <c r="AE973" s="12" t="s">
        <v>20</v>
      </c>
      <c r="AF973" s="12" t="s">
        <v>24</v>
      </c>
      <c r="AI973"/>
      <c r="AJ973"/>
    </row>
    <row r="974" spans="1:38" x14ac:dyDescent="0.2">
      <c r="I974" s="13"/>
      <c r="J974" s="6"/>
      <c r="K974" s="7"/>
      <c r="L974" s="7"/>
      <c r="M974" s="7"/>
      <c r="N974" s="7"/>
      <c r="O974" s="7"/>
      <c r="P974" s="8"/>
      <c r="Q974" s="8"/>
      <c r="R974" s="8"/>
      <c r="S974" s="8"/>
      <c r="T974" s="8"/>
      <c r="U974" s="8"/>
      <c r="AF974" s="12"/>
      <c r="AI974"/>
      <c r="AJ974"/>
    </row>
    <row r="975" spans="1:38" x14ac:dyDescent="0.2">
      <c r="I975" s="13"/>
      <c r="J975" s="6"/>
      <c r="K975" s="7"/>
      <c r="L975" s="7"/>
      <c r="M975" s="7"/>
      <c r="N975" s="7"/>
      <c r="O975" s="7"/>
      <c r="P975" s="8"/>
      <c r="Q975" s="8"/>
      <c r="R975" s="8"/>
      <c r="S975" s="8"/>
      <c r="T975" s="8"/>
      <c r="U975" s="8"/>
      <c r="AF975" s="12"/>
      <c r="AI975"/>
      <c r="AJ975"/>
    </row>
    <row r="976" spans="1:38" x14ac:dyDescent="0.2">
      <c r="I976" s="13"/>
      <c r="J976" s="6"/>
      <c r="K976" s="7"/>
      <c r="L976" s="7"/>
      <c r="M976" s="7"/>
      <c r="N976" s="7"/>
      <c r="O976" s="7"/>
      <c r="P976" s="8"/>
      <c r="Q976" s="8"/>
      <c r="R976" s="8"/>
      <c r="S976" s="8"/>
      <c r="T976" s="8"/>
      <c r="U976" s="8"/>
      <c r="AF976" s="12"/>
      <c r="AI976"/>
      <c r="AJ976"/>
    </row>
    <row r="977" spans="9:38" x14ac:dyDescent="0.2">
      <c r="I977" s="13"/>
      <c r="J977" s="6"/>
      <c r="K977" s="7"/>
      <c r="L977" s="7"/>
      <c r="M977" s="7"/>
      <c r="N977" s="7"/>
      <c r="O977" s="7"/>
      <c r="P977" s="8"/>
      <c r="Q977" s="8"/>
      <c r="R977" s="8"/>
      <c r="S977" s="8"/>
      <c r="T977" s="8"/>
      <c r="U977" s="8"/>
      <c r="AC977" s="17"/>
      <c r="AD977" s="17"/>
      <c r="AF977" s="12"/>
      <c r="AI977"/>
      <c r="AJ977"/>
    </row>
    <row r="978" spans="9:38" x14ac:dyDescent="0.2">
      <c r="I978" s="13"/>
      <c r="J978" s="6"/>
      <c r="K978" s="7"/>
      <c r="L978" s="7"/>
      <c r="M978" s="7"/>
      <c r="N978" s="7"/>
      <c r="O978" s="7"/>
      <c r="P978" s="8"/>
      <c r="Q978" s="8"/>
      <c r="R978" s="8"/>
      <c r="S978" s="8"/>
      <c r="T978" s="8"/>
      <c r="U978" s="8"/>
      <c r="AC978" s="17"/>
      <c r="AD978" s="17"/>
      <c r="AF978" s="15"/>
      <c r="AI978"/>
      <c r="AJ978"/>
    </row>
    <row r="979" spans="9:38" x14ac:dyDescent="0.2">
      <c r="I979" s="13"/>
      <c r="J979" s="6"/>
      <c r="K979" s="7"/>
      <c r="L979" s="7"/>
      <c r="M979" s="7"/>
      <c r="N979" s="7"/>
      <c r="O979" s="7"/>
      <c r="P979" s="8"/>
      <c r="Q979" s="8"/>
      <c r="R979" s="8"/>
      <c r="S979" s="8"/>
      <c r="T979" s="8"/>
      <c r="U979" s="8"/>
      <c r="AC979" s="17"/>
      <c r="AE979" s="12"/>
      <c r="AF979" s="12"/>
      <c r="AI979"/>
      <c r="AJ979"/>
    </row>
    <row r="980" spans="9:38" x14ac:dyDescent="0.2">
      <c r="I980" s="13"/>
      <c r="J980" s="6"/>
      <c r="K980" s="7"/>
      <c r="L980" s="7"/>
      <c r="M980" s="7"/>
      <c r="N980" s="7"/>
      <c r="O980" s="7"/>
      <c r="P980" s="8"/>
      <c r="Q980" s="8"/>
      <c r="R980" s="8"/>
      <c r="S980" s="8"/>
      <c r="T980" s="8"/>
      <c r="U980" s="8"/>
      <c r="AC980" s="17"/>
      <c r="AF980" s="12"/>
      <c r="AI980"/>
      <c r="AJ980"/>
    </row>
    <row r="981" spans="9:38" x14ac:dyDescent="0.2">
      <c r="I981" s="13"/>
      <c r="J981" s="6"/>
      <c r="K981" s="7"/>
      <c r="L981" s="7"/>
      <c r="M981" s="7"/>
      <c r="N981" s="7"/>
      <c r="O981" s="7"/>
      <c r="P981" s="8"/>
      <c r="Q981" s="8"/>
      <c r="R981" s="8"/>
      <c r="S981" s="8"/>
      <c r="T981" s="8"/>
      <c r="U981" s="8"/>
      <c r="AF981" s="12"/>
      <c r="AI981"/>
      <c r="AJ981"/>
    </row>
    <row r="982" spans="9:38" x14ac:dyDescent="0.2">
      <c r="I982" s="13"/>
      <c r="J982" s="6"/>
      <c r="K982" s="7"/>
      <c r="L982" s="7"/>
      <c r="M982" s="7"/>
      <c r="N982" s="7"/>
      <c r="O982" s="7"/>
      <c r="P982" s="8"/>
      <c r="Q982" s="8"/>
      <c r="R982" s="8"/>
      <c r="S982" s="8"/>
      <c r="T982" s="8"/>
      <c r="U982" s="8"/>
      <c r="AF982" s="12"/>
      <c r="AI982"/>
      <c r="AJ982"/>
      <c r="AL982" s="12"/>
    </row>
    <row r="983" spans="9:38" x14ac:dyDescent="0.2">
      <c r="I983" s="13"/>
      <c r="J983" s="6"/>
      <c r="K983" s="7"/>
      <c r="L983" s="7"/>
      <c r="M983" s="7"/>
      <c r="N983" s="7"/>
      <c r="O983" s="7"/>
      <c r="P983" s="8"/>
      <c r="Q983" s="8"/>
      <c r="R983" s="8"/>
      <c r="S983" s="8"/>
      <c r="T983" s="8"/>
      <c r="U983" s="8"/>
      <c r="AF983" s="12"/>
      <c r="AI983"/>
      <c r="AJ983"/>
    </row>
    <row r="984" spans="9:38" x14ac:dyDescent="0.2">
      <c r="I984" s="13"/>
      <c r="J984" s="6"/>
      <c r="K984" s="7"/>
      <c r="L984" s="7"/>
      <c r="M984" s="7"/>
      <c r="N984" s="7"/>
      <c r="O984" s="7"/>
      <c r="P984" s="8"/>
      <c r="Q984" s="8"/>
      <c r="R984" s="8"/>
      <c r="S984" s="8"/>
      <c r="T984" s="8"/>
      <c r="U984" s="8"/>
      <c r="AF984" s="12"/>
      <c r="AI984"/>
      <c r="AJ984"/>
      <c r="AL984" s="12"/>
    </row>
    <row r="985" spans="9:38" x14ac:dyDescent="0.2">
      <c r="I985" s="13"/>
      <c r="J985" s="6"/>
      <c r="K985" s="7"/>
      <c r="L985" s="7"/>
      <c r="M985" s="7"/>
      <c r="N985" s="7"/>
      <c r="O985" s="7"/>
      <c r="P985" s="8"/>
      <c r="Q985" s="8"/>
      <c r="R985" s="8"/>
      <c r="S985" s="8"/>
      <c r="T985" s="8"/>
      <c r="U985" s="8"/>
      <c r="AF985" s="12"/>
      <c r="AI985"/>
      <c r="AJ985"/>
    </row>
    <row r="986" spans="9:38" x14ac:dyDescent="0.2">
      <c r="I986" s="13"/>
      <c r="J986" s="6"/>
      <c r="K986" s="7"/>
      <c r="L986" s="7"/>
      <c r="M986" s="7"/>
      <c r="N986" s="7"/>
      <c r="O986" s="7"/>
      <c r="P986" s="8"/>
      <c r="Q986" s="8"/>
      <c r="R986" s="8"/>
      <c r="S986" s="8"/>
      <c r="T986" s="8"/>
      <c r="U986" s="8"/>
      <c r="AC986" s="17"/>
      <c r="AD986" s="17"/>
      <c r="AF986" s="12"/>
      <c r="AI986"/>
      <c r="AJ986"/>
    </row>
    <row r="987" spans="9:38" x14ac:dyDescent="0.2">
      <c r="I987" s="13"/>
      <c r="J987" s="6"/>
      <c r="K987" s="7"/>
      <c r="L987" s="7"/>
      <c r="M987" s="7"/>
      <c r="N987" s="7"/>
      <c r="O987" s="7"/>
      <c r="P987" s="8"/>
      <c r="Q987" s="8"/>
      <c r="R987" s="8"/>
      <c r="S987" s="8"/>
      <c r="T987" s="8"/>
      <c r="U987" s="8"/>
      <c r="AC987" s="17"/>
      <c r="AD987" s="17"/>
      <c r="AF987" s="15"/>
      <c r="AI987"/>
      <c r="AJ987"/>
    </row>
    <row r="988" spans="9:38" x14ac:dyDescent="0.2">
      <c r="I988" s="13"/>
      <c r="J988" s="6"/>
      <c r="K988" s="7"/>
      <c r="L988" s="7"/>
      <c r="M988" s="7"/>
      <c r="N988" s="7"/>
      <c r="O988" s="7"/>
      <c r="P988" s="8"/>
      <c r="Q988" s="8"/>
      <c r="R988" s="8"/>
      <c r="S988" s="8"/>
      <c r="T988" s="8"/>
      <c r="U988" s="8"/>
      <c r="AC988" s="17"/>
      <c r="AE988" s="12"/>
      <c r="AF988" s="12"/>
      <c r="AI988"/>
      <c r="AJ988"/>
    </row>
    <row r="989" spans="9:38" x14ac:dyDescent="0.2">
      <c r="I989" s="13"/>
      <c r="J989" s="6"/>
      <c r="K989" s="7"/>
      <c r="L989" s="7"/>
      <c r="M989" s="7"/>
      <c r="N989" s="7"/>
      <c r="O989" s="7"/>
      <c r="P989" s="8"/>
      <c r="Q989" s="8"/>
      <c r="R989" s="8"/>
      <c r="S989" s="8"/>
      <c r="T989" s="8"/>
      <c r="U989" s="8"/>
      <c r="AC989" s="17"/>
      <c r="AF989" s="12"/>
      <c r="AI989"/>
      <c r="AJ989"/>
    </row>
    <row r="990" spans="9:38" x14ac:dyDescent="0.2">
      <c r="I990" s="13"/>
      <c r="J990" s="6"/>
      <c r="K990" s="7"/>
      <c r="L990" s="7"/>
      <c r="M990" s="7"/>
      <c r="N990" s="7"/>
      <c r="O990" s="7"/>
      <c r="P990" s="8"/>
      <c r="Q990" s="8"/>
      <c r="R990" s="8"/>
      <c r="S990" s="8"/>
      <c r="T990" s="8"/>
      <c r="U990" s="8"/>
      <c r="AF990" s="12"/>
      <c r="AI990"/>
      <c r="AJ990"/>
    </row>
    <row r="991" spans="9:38" x14ac:dyDescent="0.2">
      <c r="I991" s="13"/>
      <c r="J991" s="6"/>
      <c r="K991" s="7"/>
      <c r="L991" s="7"/>
      <c r="M991" s="7"/>
      <c r="N991" s="7"/>
      <c r="O991" s="7"/>
      <c r="P991" s="8"/>
      <c r="Q991" s="8"/>
      <c r="R991" s="8"/>
      <c r="S991" s="8"/>
      <c r="T991" s="8"/>
      <c r="U991" s="8"/>
      <c r="AF991" s="12"/>
      <c r="AI991"/>
      <c r="AJ991"/>
    </row>
    <row r="992" spans="9:38" x14ac:dyDescent="0.2">
      <c r="I992" s="13"/>
      <c r="J992" s="6"/>
      <c r="K992" s="7"/>
      <c r="L992" s="7"/>
      <c r="M992" s="7"/>
      <c r="N992" s="7"/>
      <c r="O992" s="7"/>
      <c r="P992" s="8"/>
      <c r="Q992" s="8"/>
      <c r="R992" s="8"/>
      <c r="S992" s="8"/>
      <c r="T992" s="8"/>
      <c r="U992" s="8"/>
      <c r="AF992" s="12"/>
      <c r="AI992"/>
      <c r="AJ992"/>
    </row>
    <row r="993" spans="9:38" x14ac:dyDescent="0.2">
      <c r="I993" s="13"/>
      <c r="J993" s="6"/>
      <c r="K993" s="7"/>
      <c r="L993" s="7"/>
      <c r="M993" s="7"/>
      <c r="N993" s="7"/>
      <c r="O993" s="7"/>
      <c r="P993" s="8"/>
      <c r="Q993" s="8"/>
      <c r="R993" s="8"/>
      <c r="S993" s="8"/>
      <c r="T993" s="8"/>
      <c r="U993" s="8"/>
      <c r="AF993" s="12"/>
      <c r="AI993"/>
      <c r="AJ993"/>
    </row>
    <row r="994" spans="9:38" x14ac:dyDescent="0.2">
      <c r="I994" s="13"/>
      <c r="J994" s="6"/>
      <c r="K994" s="7"/>
      <c r="L994" s="7"/>
      <c r="M994" s="7"/>
      <c r="N994" s="7"/>
      <c r="O994" s="7"/>
      <c r="P994" s="8"/>
      <c r="Q994" s="8"/>
      <c r="R994" s="8"/>
      <c r="S994" s="8"/>
      <c r="T994" s="8"/>
      <c r="U994" s="8"/>
      <c r="AF994" s="12"/>
      <c r="AI994"/>
      <c r="AJ994"/>
    </row>
    <row r="995" spans="9:38" x14ac:dyDescent="0.2">
      <c r="I995" s="13"/>
      <c r="J995" s="6"/>
      <c r="K995" s="7"/>
      <c r="L995" s="7"/>
      <c r="M995" s="7"/>
      <c r="N995" s="7"/>
      <c r="O995" s="7"/>
      <c r="P995" s="8"/>
      <c r="Q995" s="8"/>
      <c r="R995" s="8"/>
      <c r="S995" s="8"/>
      <c r="T995" s="8"/>
      <c r="U995" s="8"/>
      <c r="AC995" s="17"/>
      <c r="AD995" s="17"/>
      <c r="AF995" s="12"/>
      <c r="AI995"/>
      <c r="AJ995"/>
    </row>
    <row r="996" spans="9:38" x14ac:dyDescent="0.2">
      <c r="I996" s="13"/>
      <c r="J996" s="6"/>
      <c r="K996" s="7"/>
      <c r="L996" s="7"/>
      <c r="M996" s="7"/>
      <c r="N996" s="7"/>
      <c r="O996" s="7"/>
      <c r="P996" s="8"/>
      <c r="Q996" s="8"/>
      <c r="R996" s="8"/>
      <c r="S996" s="8"/>
      <c r="T996" s="8"/>
      <c r="U996" s="8"/>
      <c r="AC996" s="17"/>
      <c r="AD996" s="17"/>
      <c r="AF996" s="15"/>
      <c r="AI996"/>
      <c r="AJ996"/>
      <c r="AL996" s="12"/>
    </row>
    <row r="997" spans="9:38" x14ac:dyDescent="0.2">
      <c r="I997" s="13"/>
      <c r="J997" s="6"/>
      <c r="K997" s="7"/>
      <c r="L997" s="7"/>
      <c r="M997" s="7"/>
      <c r="N997" s="7"/>
      <c r="O997" s="7"/>
      <c r="P997" s="8"/>
      <c r="Q997" s="8"/>
      <c r="R997" s="8"/>
      <c r="S997" s="8"/>
      <c r="T997" s="8"/>
      <c r="U997" s="8"/>
      <c r="AC997" s="17"/>
      <c r="AE997" s="12"/>
      <c r="AF997" s="12"/>
      <c r="AI997"/>
      <c r="AJ997"/>
      <c r="AL997" s="12"/>
    </row>
    <row r="998" spans="9:38" x14ac:dyDescent="0.2">
      <c r="I998" s="13"/>
      <c r="J998" s="6"/>
      <c r="K998" s="7"/>
      <c r="L998" s="7"/>
      <c r="M998" s="7"/>
      <c r="N998" s="7"/>
      <c r="O998" s="7"/>
      <c r="P998" s="8"/>
      <c r="Q998" s="8"/>
      <c r="R998" s="8"/>
      <c r="S998" s="8"/>
      <c r="T998" s="8"/>
      <c r="U998" s="8"/>
      <c r="AC998" s="17"/>
      <c r="AF998" s="12"/>
      <c r="AI998"/>
      <c r="AJ998"/>
    </row>
    <row r="999" spans="9:38" x14ac:dyDescent="0.2">
      <c r="I999" s="13"/>
      <c r="J999" s="6"/>
      <c r="K999" s="7"/>
      <c r="L999" s="7"/>
      <c r="M999" s="7"/>
      <c r="N999" s="7"/>
      <c r="O999" s="7"/>
      <c r="P999" s="8"/>
      <c r="Q999" s="8"/>
      <c r="R999" s="8"/>
      <c r="S999" s="8"/>
      <c r="T999" s="8"/>
      <c r="U999" s="8"/>
      <c r="AF999" s="12"/>
      <c r="AI999"/>
      <c r="AJ999"/>
    </row>
    <row r="1000" spans="9:38" x14ac:dyDescent="0.2">
      <c r="I1000" s="13"/>
      <c r="J1000" s="6"/>
      <c r="K1000" s="7"/>
      <c r="L1000" s="7"/>
      <c r="M1000" s="7"/>
      <c r="N1000" s="7"/>
      <c r="O1000" s="7"/>
      <c r="P1000" s="8"/>
      <c r="Q1000" s="8"/>
      <c r="R1000" s="8"/>
      <c r="S1000" s="8"/>
      <c r="T1000" s="8"/>
      <c r="U1000" s="8"/>
      <c r="AF1000" s="12"/>
      <c r="AI1000"/>
      <c r="AJ1000"/>
    </row>
    <row r="1001" spans="9:38" x14ac:dyDescent="0.2">
      <c r="I1001" s="13"/>
      <c r="J1001" s="6"/>
      <c r="K1001" s="7"/>
      <c r="L1001" s="7"/>
      <c r="M1001" s="7"/>
      <c r="N1001" s="7"/>
      <c r="O1001" s="7"/>
      <c r="P1001" s="8"/>
      <c r="Q1001" s="8"/>
      <c r="R1001" s="8"/>
      <c r="S1001" s="8"/>
      <c r="T1001" s="8"/>
      <c r="U1001" s="8"/>
      <c r="AC1001" s="17"/>
      <c r="AE1001" s="12"/>
      <c r="AF1001" s="12"/>
      <c r="AI1001"/>
      <c r="AJ1001"/>
    </row>
    <row r="1002" spans="9:38" x14ac:dyDescent="0.2">
      <c r="I1002" s="13"/>
      <c r="J1002" s="6"/>
      <c r="K1002" s="7"/>
      <c r="L1002" s="7"/>
      <c r="M1002" s="7"/>
      <c r="N1002" s="7"/>
      <c r="O1002" s="7"/>
      <c r="P1002" s="8"/>
      <c r="Q1002" s="8"/>
      <c r="R1002" s="8"/>
      <c r="S1002" s="8"/>
      <c r="T1002" s="8"/>
      <c r="U1002" s="8"/>
      <c r="AC1002" s="17"/>
      <c r="AF1002" s="12"/>
      <c r="AI1002"/>
      <c r="AJ1002"/>
    </row>
    <row r="1003" spans="9:38" x14ac:dyDescent="0.2">
      <c r="I1003" s="13"/>
      <c r="J1003" s="6"/>
      <c r="K1003" s="7"/>
      <c r="L1003" s="7"/>
      <c r="M1003" s="7"/>
      <c r="N1003" s="7"/>
      <c r="O1003" s="7"/>
      <c r="P1003" s="8"/>
      <c r="Q1003" s="8"/>
      <c r="R1003" s="8"/>
      <c r="S1003" s="8"/>
      <c r="T1003" s="8"/>
      <c r="U1003" s="8"/>
      <c r="AE1003" s="12"/>
      <c r="AF1003" s="12"/>
      <c r="AI1003"/>
      <c r="AJ1003"/>
    </row>
    <row r="1004" spans="9:38" x14ac:dyDescent="0.2">
      <c r="I1004" s="13"/>
      <c r="J1004" s="6"/>
      <c r="K1004" s="7"/>
      <c r="L1004" s="7"/>
      <c r="M1004" s="7"/>
      <c r="N1004" s="7"/>
      <c r="O1004" s="7"/>
      <c r="P1004" s="8"/>
      <c r="Q1004" s="8"/>
      <c r="R1004" s="8"/>
      <c r="S1004" s="8"/>
      <c r="T1004" s="8"/>
      <c r="U1004" s="8"/>
      <c r="AC1004" s="17"/>
      <c r="AD1004" s="17"/>
      <c r="AF1004" s="12"/>
      <c r="AI1004"/>
      <c r="AJ1004"/>
    </row>
    <row r="1005" spans="9:38" x14ac:dyDescent="0.2">
      <c r="I1005" s="13"/>
      <c r="J1005" s="6"/>
      <c r="K1005" s="7"/>
      <c r="L1005" s="7"/>
      <c r="M1005" s="7"/>
      <c r="N1005" s="7"/>
      <c r="O1005" s="7"/>
      <c r="P1005" s="8"/>
      <c r="Q1005" s="8"/>
      <c r="R1005" s="8"/>
      <c r="S1005" s="8"/>
      <c r="T1005" s="8"/>
      <c r="U1005" s="8"/>
      <c r="AC1005" s="17"/>
      <c r="AD1005" s="17"/>
      <c r="AE1005" s="12"/>
      <c r="AF1005" s="12"/>
      <c r="AI1005"/>
      <c r="AJ1005"/>
    </row>
    <row r="1006" spans="9:38" x14ac:dyDescent="0.2">
      <c r="I1006" s="13"/>
      <c r="J1006" s="6"/>
      <c r="K1006" s="7"/>
      <c r="L1006" s="7"/>
      <c r="M1006" s="7"/>
      <c r="N1006" s="7"/>
      <c r="O1006" s="7"/>
      <c r="P1006" s="8"/>
      <c r="Q1006" s="8"/>
      <c r="R1006" s="8"/>
      <c r="S1006" s="8"/>
      <c r="T1006" s="8"/>
      <c r="U1006" s="8"/>
      <c r="AC1006" s="17"/>
      <c r="AF1006" s="12"/>
      <c r="AI1006"/>
      <c r="AJ1006"/>
    </row>
    <row r="1007" spans="9:38" x14ac:dyDescent="0.2">
      <c r="I1007" s="13"/>
      <c r="J1007" s="6"/>
      <c r="K1007" s="7"/>
      <c r="L1007" s="7"/>
      <c r="M1007" s="7"/>
      <c r="N1007" s="7"/>
      <c r="O1007" s="7"/>
      <c r="P1007" s="8"/>
      <c r="Q1007" s="8"/>
      <c r="R1007" s="8"/>
      <c r="S1007" s="8"/>
      <c r="T1007" s="8"/>
      <c r="U1007" s="8"/>
      <c r="AF1007" s="12"/>
      <c r="AI1007"/>
      <c r="AJ1007"/>
    </row>
    <row r="1008" spans="9:38" x14ac:dyDescent="0.2">
      <c r="I1008" s="13"/>
      <c r="J1008" s="6"/>
      <c r="K1008" s="7"/>
      <c r="L1008" s="7"/>
      <c r="M1008" s="7"/>
      <c r="N1008" s="7"/>
      <c r="O1008" s="7"/>
      <c r="P1008" s="8"/>
      <c r="Q1008" s="8"/>
      <c r="R1008" s="8"/>
      <c r="S1008" s="8"/>
      <c r="T1008" s="8"/>
      <c r="U1008" s="8"/>
      <c r="AF1008" s="12"/>
      <c r="AI1008"/>
      <c r="AJ1008"/>
    </row>
    <row r="1009" spans="9:38" x14ac:dyDescent="0.2">
      <c r="I1009" s="13"/>
      <c r="J1009" s="6"/>
      <c r="K1009" s="7"/>
      <c r="L1009" s="7"/>
      <c r="M1009" s="7"/>
      <c r="N1009" s="7"/>
      <c r="O1009" s="7"/>
      <c r="P1009" s="8"/>
      <c r="Q1009" s="8"/>
      <c r="R1009" s="8"/>
      <c r="S1009" s="8"/>
      <c r="T1009" s="8"/>
      <c r="U1009" s="8"/>
      <c r="AC1009" s="17"/>
      <c r="AE1009" s="12"/>
      <c r="AF1009" s="12"/>
      <c r="AI1009"/>
      <c r="AJ1009"/>
    </row>
    <row r="1010" spans="9:38" x14ac:dyDescent="0.2">
      <c r="I1010" s="13"/>
      <c r="J1010" s="6"/>
      <c r="K1010" s="7"/>
      <c r="L1010" s="7"/>
      <c r="M1010" s="7"/>
      <c r="N1010" s="7"/>
      <c r="O1010" s="7"/>
      <c r="P1010" s="8"/>
      <c r="Q1010" s="8"/>
      <c r="R1010" s="8"/>
      <c r="S1010" s="8"/>
      <c r="T1010" s="8"/>
      <c r="U1010" s="8"/>
      <c r="AC1010" s="17"/>
      <c r="AF1010" s="12"/>
      <c r="AI1010"/>
      <c r="AJ1010"/>
    </row>
    <row r="1011" spans="9:38" x14ac:dyDescent="0.2">
      <c r="I1011" s="13"/>
      <c r="J1011" s="6"/>
      <c r="K1011" s="7"/>
      <c r="L1011" s="7"/>
      <c r="M1011" s="7"/>
      <c r="N1011" s="7"/>
      <c r="O1011" s="7"/>
      <c r="P1011" s="8"/>
      <c r="Q1011" s="8"/>
      <c r="R1011" s="8"/>
      <c r="S1011" s="8"/>
      <c r="T1011" s="8"/>
      <c r="U1011" s="8"/>
      <c r="AF1011" s="12"/>
      <c r="AI1011"/>
      <c r="AJ1011"/>
    </row>
    <row r="1012" spans="9:38" x14ac:dyDescent="0.2">
      <c r="I1012" s="13"/>
      <c r="J1012" s="6"/>
      <c r="K1012" s="7"/>
      <c r="L1012" s="7"/>
      <c r="M1012" s="7"/>
      <c r="N1012" s="7"/>
      <c r="O1012" s="7"/>
      <c r="P1012" s="8"/>
      <c r="Q1012" s="8"/>
      <c r="R1012" s="8"/>
      <c r="S1012" s="8"/>
      <c r="T1012" s="8"/>
      <c r="U1012" s="8"/>
      <c r="AF1012" s="12"/>
      <c r="AI1012"/>
      <c r="AJ1012"/>
    </row>
    <row r="1013" spans="9:38" x14ac:dyDescent="0.2">
      <c r="I1013" s="13"/>
      <c r="J1013" s="6"/>
      <c r="K1013" s="7"/>
      <c r="L1013" s="7"/>
      <c r="M1013" s="7"/>
      <c r="N1013" s="7"/>
      <c r="O1013" s="7"/>
      <c r="P1013" s="8"/>
      <c r="Q1013" s="8"/>
      <c r="R1013" s="8"/>
      <c r="S1013" s="8"/>
      <c r="T1013" s="8"/>
      <c r="U1013" s="8"/>
      <c r="AC1013" s="17"/>
      <c r="AE1013" s="12"/>
      <c r="AF1013" s="12"/>
      <c r="AI1013"/>
      <c r="AJ1013"/>
    </row>
    <row r="1014" spans="9:38" x14ac:dyDescent="0.2">
      <c r="I1014" s="13"/>
      <c r="J1014" s="6"/>
      <c r="K1014" s="7"/>
      <c r="L1014" s="7"/>
      <c r="M1014" s="7"/>
      <c r="N1014" s="7"/>
      <c r="O1014" s="7"/>
      <c r="P1014" s="8"/>
      <c r="Q1014" s="8"/>
      <c r="R1014" s="8"/>
      <c r="S1014" s="8"/>
      <c r="T1014" s="8"/>
      <c r="U1014" s="8"/>
      <c r="AC1014" s="17"/>
      <c r="AF1014" s="12"/>
      <c r="AI1014"/>
      <c r="AJ1014"/>
    </row>
    <row r="1015" spans="9:38" x14ac:dyDescent="0.2">
      <c r="I1015" s="13"/>
      <c r="J1015" s="6"/>
      <c r="K1015" s="7"/>
      <c r="L1015" s="7"/>
      <c r="M1015" s="7"/>
      <c r="N1015" s="7"/>
      <c r="O1015" s="7"/>
      <c r="P1015" s="8"/>
      <c r="Q1015" s="8"/>
      <c r="R1015" s="8"/>
      <c r="S1015" s="8"/>
      <c r="T1015" s="8"/>
      <c r="U1015" s="8"/>
      <c r="AF1015" s="12"/>
      <c r="AI1015"/>
      <c r="AJ1015"/>
    </row>
    <row r="1016" spans="9:38" x14ac:dyDescent="0.2">
      <c r="I1016" s="13"/>
      <c r="J1016" s="6"/>
      <c r="K1016" s="7"/>
      <c r="L1016" s="7"/>
      <c r="M1016" s="7"/>
      <c r="N1016" s="7"/>
      <c r="O1016" s="7"/>
      <c r="P1016" s="8"/>
      <c r="Q1016" s="8"/>
      <c r="R1016" s="8"/>
      <c r="S1016" s="8"/>
      <c r="T1016" s="8"/>
      <c r="U1016" s="8"/>
      <c r="AF1016" s="12"/>
      <c r="AI1016"/>
      <c r="AJ1016"/>
    </row>
    <row r="1017" spans="9:38" x14ac:dyDescent="0.2">
      <c r="I1017" s="13"/>
      <c r="J1017" s="6"/>
      <c r="K1017" s="7"/>
      <c r="L1017" s="7"/>
      <c r="M1017" s="7"/>
      <c r="N1017" s="7"/>
      <c r="O1017" s="7"/>
      <c r="P1017" s="8"/>
      <c r="Q1017" s="8"/>
      <c r="R1017" s="8"/>
      <c r="S1017" s="8"/>
      <c r="T1017" s="8"/>
      <c r="U1017" s="8"/>
      <c r="AC1017" s="17"/>
      <c r="AE1017" s="12"/>
      <c r="AF1017" s="12"/>
      <c r="AI1017"/>
      <c r="AJ1017"/>
    </row>
    <row r="1018" spans="9:38" x14ac:dyDescent="0.2">
      <c r="I1018" s="13"/>
      <c r="J1018" s="6"/>
      <c r="K1018" s="7"/>
      <c r="L1018" s="7"/>
      <c r="M1018" s="7"/>
      <c r="N1018" s="7"/>
      <c r="O1018" s="7"/>
      <c r="P1018" s="8"/>
      <c r="Q1018" s="8"/>
      <c r="R1018" s="8"/>
      <c r="S1018" s="8"/>
      <c r="T1018" s="8"/>
      <c r="U1018" s="8"/>
      <c r="AC1018" s="17"/>
      <c r="AF1018" s="12"/>
      <c r="AI1018"/>
      <c r="AJ1018"/>
    </row>
    <row r="1019" spans="9:38" x14ac:dyDescent="0.2">
      <c r="I1019" s="13"/>
      <c r="J1019" s="6"/>
      <c r="K1019" s="7"/>
      <c r="L1019" s="7"/>
      <c r="M1019" s="7"/>
      <c r="N1019" s="7"/>
      <c r="O1019" s="7"/>
      <c r="P1019" s="8"/>
      <c r="Q1019" s="8"/>
      <c r="R1019" s="8"/>
      <c r="S1019" s="8"/>
      <c r="T1019" s="8"/>
      <c r="U1019" s="8"/>
      <c r="AF1019" s="12"/>
      <c r="AI1019"/>
      <c r="AJ1019"/>
      <c r="AL1019" s="12"/>
    </row>
    <row r="1020" spans="9:38" x14ac:dyDescent="0.2">
      <c r="I1020" s="13"/>
      <c r="J1020" s="6"/>
      <c r="K1020" s="7"/>
      <c r="L1020" s="7"/>
      <c r="M1020" s="7"/>
      <c r="N1020" s="7"/>
      <c r="O1020" s="7"/>
      <c r="P1020" s="8"/>
      <c r="Q1020" s="8"/>
      <c r="R1020" s="8"/>
      <c r="S1020" s="8"/>
      <c r="T1020" s="8"/>
      <c r="U1020" s="8"/>
      <c r="AF1020" s="12"/>
      <c r="AI1020"/>
      <c r="AJ1020"/>
    </row>
    <row r="1021" spans="9:38" x14ac:dyDescent="0.2">
      <c r="I1021" s="13"/>
      <c r="J1021" s="6"/>
      <c r="K1021" s="7"/>
      <c r="L1021" s="7"/>
      <c r="M1021" s="7"/>
      <c r="N1021" s="7"/>
      <c r="O1021" s="7"/>
      <c r="P1021" s="8"/>
      <c r="Q1021" s="8"/>
      <c r="R1021" s="8"/>
      <c r="S1021" s="8"/>
      <c r="T1021" s="8"/>
      <c r="U1021" s="8"/>
      <c r="AC1021" s="17"/>
      <c r="AE1021" s="12"/>
      <c r="AF1021" s="12"/>
      <c r="AI1021"/>
      <c r="AJ1021"/>
      <c r="AL1021" s="12"/>
    </row>
    <row r="1022" spans="9:38" x14ac:dyDescent="0.2">
      <c r="I1022" s="13"/>
      <c r="J1022" s="6"/>
      <c r="K1022" s="7"/>
      <c r="L1022" s="7"/>
      <c r="M1022" s="7"/>
      <c r="N1022" s="7"/>
      <c r="O1022" s="7"/>
      <c r="P1022" s="8"/>
      <c r="Q1022" s="8"/>
      <c r="R1022" s="8"/>
      <c r="S1022" s="8"/>
      <c r="T1022" s="8"/>
      <c r="U1022" s="8"/>
      <c r="AC1022" s="17"/>
      <c r="AF1022" s="12"/>
      <c r="AI1022"/>
      <c r="AJ1022"/>
      <c r="AL1022" s="12"/>
    </row>
    <row r="1023" spans="9:38" x14ac:dyDescent="0.2">
      <c r="I1023" s="13"/>
      <c r="J1023" s="6"/>
      <c r="K1023" s="7"/>
      <c r="L1023" s="7"/>
      <c r="M1023" s="7"/>
      <c r="N1023" s="7"/>
      <c r="O1023" s="7"/>
      <c r="P1023" s="8"/>
      <c r="Q1023" s="8"/>
      <c r="R1023" s="8"/>
      <c r="S1023" s="8"/>
      <c r="T1023" s="8"/>
      <c r="U1023" s="8"/>
      <c r="AF1023" s="12"/>
      <c r="AI1023"/>
      <c r="AJ1023"/>
    </row>
    <row r="1024" spans="9:38" x14ac:dyDescent="0.2">
      <c r="I1024" s="13"/>
      <c r="J1024" s="6"/>
      <c r="K1024" s="7"/>
      <c r="L1024" s="7"/>
      <c r="M1024" s="7"/>
      <c r="N1024" s="7"/>
      <c r="O1024" s="7"/>
      <c r="P1024" s="8"/>
      <c r="Q1024" s="8"/>
      <c r="R1024" s="8"/>
      <c r="S1024" s="8"/>
      <c r="T1024" s="8"/>
      <c r="U1024" s="8"/>
      <c r="AF1024" s="12"/>
      <c r="AI1024"/>
      <c r="AJ1024"/>
    </row>
    <row r="1025" spans="9:36" x14ac:dyDescent="0.2">
      <c r="I1025" s="13"/>
      <c r="J1025" s="6"/>
      <c r="K1025" s="7"/>
      <c r="L1025" s="7"/>
      <c r="M1025" s="7"/>
      <c r="N1025" s="7"/>
      <c r="O1025" s="7"/>
      <c r="P1025" s="8"/>
      <c r="Q1025" s="8"/>
      <c r="R1025" s="8"/>
      <c r="S1025" s="8"/>
      <c r="T1025" s="8"/>
      <c r="U1025" s="8"/>
      <c r="AC1025" s="17"/>
      <c r="AE1025" s="12"/>
      <c r="AF1025" s="12"/>
      <c r="AI1025"/>
      <c r="AJ1025"/>
    </row>
    <row r="1026" spans="9:36" x14ac:dyDescent="0.2">
      <c r="I1026" s="13"/>
      <c r="J1026" s="6"/>
      <c r="K1026" s="7"/>
      <c r="L1026" s="7"/>
      <c r="M1026" s="7"/>
      <c r="N1026" s="7"/>
      <c r="O1026" s="7"/>
      <c r="P1026" s="8"/>
      <c r="Q1026" s="8"/>
      <c r="R1026" s="8"/>
      <c r="S1026" s="8"/>
      <c r="T1026" s="8"/>
      <c r="U1026" s="8"/>
      <c r="AC1026" s="17"/>
      <c r="AF1026" s="12"/>
      <c r="AI1026"/>
      <c r="AJ1026"/>
    </row>
    <row r="1027" spans="9:36" x14ac:dyDescent="0.2">
      <c r="I1027" s="13"/>
      <c r="J1027" s="6"/>
      <c r="K1027" s="7"/>
      <c r="L1027" s="7"/>
      <c r="M1027" s="7"/>
      <c r="N1027" s="7"/>
      <c r="O1027" s="7"/>
      <c r="P1027" s="8"/>
      <c r="Q1027" s="8"/>
      <c r="R1027" s="8"/>
      <c r="S1027" s="8"/>
      <c r="T1027" s="8"/>
      <c r="U1027" s="8"/>
      <c r="AF1027" s="12"/>
      <c r="AI1027"/>
      <c r="AJ1027"/>
    </row>
    <row r="1028" spans="9:36" x14ac:dyDescent="0.2">
      <c r="I1028" s="13"/>
      <c r="J1028" s="6"/>
      <c r="K1028" s="7"/>
      <c r="L1028" s="7"/>
      <c r="M1028" s="7"/>
      <c r="N1028" s="7"/>
      <c r="O1028" s="7"/>
      <c r="P1028" s="8"/>
      <c r="Q1028" s="8"/>
      <c r="R1028" s="8"/>
      <c r="S1028" s="8"/>
      <c r="T1028" s="8"/>
      <c r="U1028" s="8"/>
      <c r="AF1028" s="12"/>
      <c r="AI1028"/>
      <c r="AJ1028"/>
    </row>
    <row r="1029" spans="9:36" x14ac:dyDescent="0.2">
      <c r="I1029" s="13"/>
      <c r="J1029" s="6"/>
      <c r="K1029" s="7"/>
      <c r="L1029" s="7"/>
      <c r="M1029" s="7"/>
      <c r="N1029" s="7"/>
      <c r="O1029" s="7"/>
      <c r="P1029" s="8"/>
      <c r="Q1029" s="8"/>
      <c r="R1029" s="8"/>
      <c r="S1029" s="8"/>
      <c r="T1029" s="8"/>
      <c r="U1029" s="8"/>
      <c r="AC1029" s="17"/>
      <c r="AE1029" s="12"/>
      <c r="AF1029" s="12"/>
      <c r="AI1029"/>
      <c r="AJ1029"/>
    </row>
    <row r="1030" spans="9:36" x14ac:dyDescent="0.2">
      <c r="I1030" s="13"/>
      <c r="J1030" s="6"/>
      <c r="K1030" s="7"/>
      <c r="L1030" s="7"/>
      <c r="M1030" s="7"/>
      <c r="N1030" s="7"/>
      <c r="O1030" s="7"/>
      <c r="P1030" s="8"/>
      <c r="Q1030" s="8"/>
      <c r="R1030" s="8"/>
      <c r="S1030" s="8"/>
      <c r="T1030" s="8"/>
      <c r="U1030" s="8"/>
      <c r="AC1030" s="17"/>
      <c r="AF1030" s="12"/>
      <c r="AI1030"/>
      <c r="AJ1030"/>
    </row>
    <row r="1031" spans="9:36" x14ac:dyDescent="0.2">
      <c r="I1031" s="13"/>
      <c r="J1031" s="6"/>
      <c r="K1031" s="7"/>
      <c r="L1031" s="7"/>
      <c r="M1031" s="7"/>
      <c r="N1031" s="7"/>
      <c r="O1031" s="7"/>
      <c r="P1031" s="8"/>
      <c r="Q1031" s="8"/>
      <c r="R1031" s="8"/>
      <c r="S1031" s="8"/>
      <c r="T1031" s="8"/>
      <c r="U1031" s="8"/>
      <c r="AF1031" s="12"/>
      <c r="AI1031"/>
      <c r="AJ1031"/>
    </row>
    <row r="1032" spans="9:36" x14ac:dyDescent="0.2">
      <c r="I1032" s="13"/>
      <c r="J1032" s="6"/>
      <c r="K1032" s="7"/>
      <c r="L1032" s="7"/>
      <c r="M1032" s="7"/>
      <c r="N1032" s="7"/>
      <c r="O1032" s="7"/>
      <c r="P1032" s="8"/>
      <c r="Q1032" s="8"/>
      <c r="R1032" s="8"/>
      <c r="S1032" s="8"/>
      <c r="T1032" s="8"/>
      <c r="U1032" s="8"/>
      <c r="AF1032" s="12"/>
      <c r="AI1032"/>
      <c r="AJ1032"/>
    </row>
    <row r="1033" spans="9:36" x14ac:dyDescent="0.2">
      <c r="I1033" s="13"/>
      <c r="J1033" s="6"/>
      <c r="K1033" s="7"/>
      <c r="L1033" s="7"/>
      <c r="M1033" s="7"/>
      <c r="N1033" s="7"/>
      <c r="O1033" s="7"/>
      <c r="P1033" s="8"/>
      <c r="Q1033" s="8"/>
      <c r="R1033" s="8"/>
      <c r="S1033" s="8"/>
      <c r="T1033" s="8"/>
      <c r="U1033" s="8"/>
      <c r="AC1033" s="17"/>
      <c r="AE1033" s="12"/>
      <c r="AF1033" s="12"/>
      <c r="AI1033"/>
      <c r="AJ1033"/>
    </row>
    <row r="1034" spans="9:36" x14ac:dyDescent="0.2">
      <c r="I1034" s="13"/>
      <c r="J1034" s="6"/>
      <c r="K1034" s="7"/>
      <c r="L1034" s="7"/>
      <c r="M1034" s="7"/>
      <c r="N1034" s="7"/>
      <c r="O1034" s="7"/>
      <c r="P1034" s="8"/>
      <c r="Q1034" s="8"/>
      <c r="R1034" s="8"/>
      <c r="S1034" s="8"/>
      <c r="T1034" s="8"/>
      <c r="U1034" s="8"/>
      <c r="AC1034" s="17"/>
      <c r="AF1034" s="12"/>
      <c r="AI1034"/>
      <c r="AJ1034"/>
    </row>
    <row r="1035" spans="9:36" x14ac:dyDescent="0.2">
      <c r="I1035" s="13"/>
      <c r="J1035" s="6"/>
      <c r="K1035" s="7"/>
      <c r="L1035" s="7"/>
      <c r="M1035" s="7"/>
      <c r="N1035" s="7"/>
      <c r="O1035" s="7"/>
      <c r="P1035" s="8"/>
      <c r="Q1035" s="8"/>
      <c r="R1035" s="8"/>
      <c r="S1035" s="8"/>
      <c r="T1035" s="8"/>
      <c r="U1035" s="8"/>
      <c r="AF1035" s="12"/>
      <c r="AI1035"/>
      <c r="AJ1035"/>
    </row>
    <row r="1036" spans="9:36" x14ac:dyDescent="0.2">
      <c r="I1036" s="13"/>
      <c r="J1036" s="6"/>
      <c r="K1036" s="7"/>
      <c r="L1036" s="7"/>
      <c r="M1036" s="7"/>
      <c r="N1036" s="7"/>
      <c r="O1036" s="7"/>
      <c r="P1036" s="8"/>
      <c r="Q1036" s="8"/>
      <c r="R1036" s="8"/>
      <c r="S1036" s="8"/>
      <c r="T1036" s="8"/>
      <c r="U1036" s="8"/>
      <c r="AF1036" s="12"/>
      <c r="AI1036"/>
      <c r="AJ1036"/>
    </row>
    <row r="1037" spans="9:36" x14ac:dyDescent="0.2">
      <c r="I1037" s="13"/>
      <c r="J1037" s="6"/>
      <c r="K1037" s="7"/>
      <c r="L1037" s="7"/>
      <c r="M1037" s="7"/>
      <c r="N1037" s="7"/>
      <c r="O1037" s="7"/>
      <c r="P1037" s="8"/>
      <c r="Q1037" s="8"/>
      <c r="R1037" s="8"/>
      <c r="S1037" s="8"/>
      <c r="T1037" s="8"/>
      <c r="U1037" s="8"/>
      <c r="AC1037" s="17"/>
      <c r="AE1037" s="12"/>
      <c r="AF1037" s="12"/>
      <c r="AI1037"/>
      <c r="AJ1037"/>
    </row>
    <row r="1038" spans="9:36" x14ac:dyDescent="0.2">
      <c r="I1038" s="13"/>
      <c r="J1038" s="6"/>
      <c r="K1038" s="7"/>
      <c r="L1038" s="7"/>
      <c r="M1038" s="7"/>
      <c r="N1038" s="7"/>
      <c r="O1038" s="7"/>
      <c r="P1038" s="8"/>
      <c r="Q1038" s="8"/>
      <c r="R1038" s="8"/>
      <c r="S1038" s="8"/>
      <c r="T1038" s="8"/>
      <c r="U1038" s="8"/>
      <c r="AC1038" s="17"/>
      <c r="AF1038" s="12"/>
      <c r="AI1038"/>
      <c r="AJ1038"/>
    </row>
    <row r="1039" spans="9:36" x14ac:dyDescent="0.2">
      <c r="I1039" s="13"/>
      <c r="J1039" s="6"/>
      <c r="K1039" s="7"/>
      <c r="L1039" s="7"/>
      <c r="M1039" s="7"/>
      <c r="N1039" s="7"/>
      <c r="O1039" s="7"/>
      <c r="P1039" s="8"/>
      <c r="Q1039" s="8"/>
      <c r="R1039" s="8"/>
      <c r="S1039" s="8"/>
      <c r="T1039" s="8"/>
      <c r="U1039" s="8"/>
      <c r="AF1039" s="12"/>
      <c r="AI1039"/>
      <c r="AJ1039"/>
    </row>
    <row r="1040" spans="9:36" x14ac:dyDescent="0.2">
      <c r="I1040" s="13"/>
      <c r="J1040" s="6"/>
      <c r="K1040" s="7"/>
      <c r="L1040" s="7"/>
      <c r="M1040" s="7"/>
      <c r="N1040" s="7"/>
      <c r="O1040" s="7"/>
      <c r="P1040" s="8"/>
      <c r="Q1040" s="8"/>
      <c r="R1040" s="8"/>
      <c r="S1040" s="8"/>
      <c r="T1040" s="8"/>
      <c r="U1040" s="8"/>
      <c r="AF1040" s="12"/>
      <c r="AI1040"/>
      <c r="AJ1040"/>
    </row>
    <row r="1041" spans="9:38" x14ac:dyDescent="0.2">
      <c r="I1041" s="13"/>
      <c r="J1041" s="6"/>
      <c r="K1041" s="7"/>
      <c r="L1041" s="7"/>
      <c r="M1041" s="7"/>
      <c r="N1041" s="7"/>
      <c r="O1041" s="7"/>
      <c r="P1041" s="8"/>
      <c r="Q1041" s="8"/>
      <c r="R1041" s="8"/>
      <c r="S1041" s="8"/>
      <c r="T1041" s="8"/>
      <c r="U1041" s="8"/>
      <c r="AC1041" s="17"/>
      <c r="AE1041" s="12"/>
      <c r="AF1041" s="12"/>
      <c r="AI1041"/>
      <c r="AJ1041"/>
    </row>
    <row r="1042" spans="9:38" x14ac:dyDescent="0.2">
      <c r="I1042" s="13"/>
      <c r="J1042" s="6"/>
      <c r="K1042" s="7"/>
      <c r="L1042" s="7"/>
      <c r="M1042" s="7"/>
      <c r="N1042" s="7"/>
      <c r="O1042" s="7"/>
      <c r="P1042" s="8"/>
      <c r="Q1042" s="8"/>
      <c r="R1042" s="8"/>
      <c r="S1042" s="8"/>
      <c r="T1042" s="8"/>
      <c r="U1042" s="8"/>
      <c r="AC1042" s="17"/>
      <c r="AF1042" s="12"/>
      <c r="AI1042"/>
      <c r="AJ1042"/>
    </row>
    <row r="1043" spans="9:38" x14ac:dyDescent="0.2">
      <c r="I1043" s="13"/>
      <c r="J1043" s="6"/>
      <c r="K1043" s="7"/>
      <c r="L1043" s="7"/>
      <c r="M1043" s="7"/>
      <c r="N1043" s="7"/>
      <c r="O1043" s="7"/>
      <c r="P1043" s="8"/>
      <c r="Q1043" s="8"/>
      <c r="R1043" s="8"/>
      <c r="S1043" s="8"/>
      <c r="T1043" s="8"/>
      <c r="U1043" s="8"/>
      <c r="AF1043" s="12"/>
      <c r="AI1043"/>
      <c r="AJ1043"/>
    </row>
    <row r="1044" spans="9:38" x14ac:dyDescent="0.2">
      <c r="I1044" s="13"/>
      <c r="J1044" s="6"/>
      <c r="K1044" s="7"/>
      <c r="L1044" s="7"/>
      <c r="M1044" s="7"/>
      <c r="N1044" s="7"/>
      <c r="O1044" s="7"/>
      <c r="P1044" s="8"/>
      <c r="Q1044" s="8"/>
      <c r="R1044" s="8"/>
      <c r="S1044" s="8"/>
      <c r="T1044" s="8"/>
      <c r="U1044" s="8"/>
      <c r="AF1044" s="12"/>
      <c r="AI1044"/>
      <c r="AJ1044"/>
    </row>
    <row r="1045" spans="9:38" x14ac:dyDescent="0.2">
      <c r="I1045" s="13"/>
      <c r="J1045" s="6"/>
      <c r="K1045" s="7"/>
      <c r="L1045" s="7"/>
      <c r="M1045" s="7"/>
      <c r="N1045" s="7"/>
      <c r="O1045" s="7"/>
      <c r="P1045" s="8"/>
      <c r="Q1045" s="8"/>
      <c r="R1045" s="8"/>
      <c r="S1045" s="8"/>
      <c r="T1045" s="8"/>
      <c r="U1045" s="8"/>
      <c r="AC1045" s="17"/>
      <c r="AE1045" s="12"/>
      <c r="AF1045" s="12"/>
      <c r="AI1045"/>
      <c r="AJ1045"/>
    </row>
    <row r="1046" spans="9:38" x14ac:dyDescent="0.2">
      <c r="I1046" s="13"/>
      <c r="J1046" s="6"/>
      <c r="K1046" s="7"/>
      <c r="L1046" s="7"/>
      <c r="M1046" s="7"/>
      <c r="N1046" s="7"/>
      <c r="O1046" s="7"/>
      <c r="P1046" s="8"/>
      <c r="Q1046" s="8"/>
      <c r="R1046" s="8"/>
      <c r="S1046" s="8"/>
      <c r="T1046" s="8"/>
      <c r="U1046" s="8"/>
      <c r="AC1046" s="17"/>
      <c r="AE1046" s="12"/>
      <c r="AF1046" s="12"/>
      <c r="AI1046"/>
      <c r="AJ1046"/>
    </row>
    <row r="1047" spans="9:38" x14ac:dyDescent="0.2">
      <c r="I1047" s="13"/>
      <c r="J1047" s="6"/>
      <c r="K1047" s="7"/>
      <c r="L1047" s="7"/>
      <c r="M1047" s="7"/>
      <c r="N1047" s="7"/>
      <c r="O1047" s="7"/>
      <c r="P1047" s="8"/>
      <c r="Q1047" s="8"/>
      <c r="R1047" s="8"/>
      <c r="S1047" s="8"/>
      <c r="T1047" s="8"/>
      <c r="U1047" s="8"/>
      <c r="AF1047" s="12"/>
      <c r="AI1047"/>
      <c r="AJ1047"/>
    </row>
    <row r="1048" spans="9:38" x14ac:dyDescent="0.2">
      <c r="I1048" s="13"/>
      <c r="J1048" s="6"/>
      <c r="K1048" s="7"/>
      <c r="L1048" s="7"/>
      <c r="M1048" s="7"/>
      <c r="N1048" s="7"/>
      <c r="O1048" s="7"/>
      <c r="P1048" s="8"/>
      <c r="Q1048" s="8"/>
      <c r="R1048" s="8"/>
      <c r="S1048" s="8"/>
      <c r="T1048" s="8"/>
      <c r="U1048" s="8"/>
      <c r="AF1048" s="15"/>
      <c r="AI1048"/>
      <c r="AJ1048"/>
    </row>
    <row r="1049" spans="9:38" x14ac:dyDescent="0.2">
      <c r="I1049" s="13"/>
      <c r="J1049" s="6"/>
      <c r="K1049" s="7"/>
      <c r="L1049" s="7"/>
      <c r="M1049" s="7"/>
      <c r="N1049" s="7"/>
      <c r="O1049" s="7"/>
      <c r="P1049" s="8"/>
      <c r="Q1049" s="8"/>
      <c r="R1049" s="8"/>
      <c r="S1049" s="8"/>
      <c r="T1049" s="8"/>
      <c r="U1049" s="8"/>
      <c r="AC1049" s="17"/>
      <c r="AE1049" s="12"/>
      <c r="AF1049" s="15"/>
      <c r="AI1049"/>
      <c r="AJ1049"/>
    </row>
    <row r="1050" spans="9:38" x14ac:dyDescent="0.2">
      <c r="I1050" s="13"/>
      <c r="J1050" s="6"/>
      <c r="K1050" s="7"/>
      <c r="L1050" s="7"/>
      <c r="M1050" s="7"/>
      <c r="N1050" s="7"/>
      <c r="O1050" s="7"/>
      <c r="P1050" s="8"/>
      <c r="Q1050" s="8"/>
      <c r="R1050" s="8"/>
      <c r="S1050" s="8"/>
      <c r="T1050" s="8"/>
      <c r="U1050" s="8"/>
      <c r="AC1050" s="17"/>
      <c r="AF1050" s="15"/>
      <c r="AI1050"/>
      <c r="AJ1050"/>
    </row>
    <row r="1051" spans="9:38" x14ac:dyDescent="0.2">
      <c r="I1051" s="13"/>
      <c r="J1051" s="6"/>
      <c r="K1051" s="7"/>
      <c r="L1051" s="7"/>
      <c r="M1051" s="7"/>
      <c r="N1051" s="7"/>
      <c r="O1051" s="7"/>
      <c r="P1051" s="8"/>
      <c r="Q1051" s="8"/>
      <c r="R1051" s="8"/>
      <c r="S1051" s="8"/>
      <c r="T1051" s="8"/>
      <c r="U1051" s="8"/>
      <c r="AC1051" s="17"/>
      <c r="AD1051" s="17"/>
      <c r="AI1051"/>
      <c r="AJ1051"/>
    </row>
    <row r="1052" spans="9:38" x14ac:dyDescent="0.2">
      <c r="I1052" s="13"/>
      <c r="J1052" s="6"/>
      <c r="K1052" s="7"/>
      <c r="L1052" s="7"/>
      <c r="M1052" s="7"/>
      <c r="N1052" s="7"/>
      <c r="O1052" s="7"/>
      <c r="P1052" s="8"/>
      <c r="Q1052" s="8"/>
      <c r="R1052" s="8"/>
      <c r="S1052" s="8"/>
      <c r="T1052" s="8"/>
      <c r="U1052" s="8"/>
      <c r="AC1052" s="17"/>
      <c r="AI1052"/>
      <c r="AJ1052"/>
    </row>
    <row r="1053" spans="9:38" x14ac:dyDescent="0.2">
      <c r="I1053" s="13"/>
      <c r="J1053" s="6"/>
      <c r="K1053" s="7"/>
      <c r="L1053" s="7"/>
      <c r="M1053" s="7"/>
      <c r="N1053" s="7"/>
      <c r="O1053" s="7"/>
      <c r="P1053" s="8"/>
      <c r="Q1053" s="8"/>
      <c r="R1053" s="8"/>
      <c r="S1053" s="8"/>
      <c r="T1053" s="8"/>
      <c r="U1053" s="8"/>
      <c r="AC1053" s="17"/>
      <c r="AI1053"/>
      <c r="AJ1053"/>
    </row>
    <row r="1054" spans="9:38" x14ac:dyDescent="0.2">
      <c r="I1054" s="13"/>
      <c r="J1054" s="6"/>
      <c r="K1054" s="7"/>
      <c r="L1054" s="7"/>
      <c r="M1054" s="7"/>
      <c r="N1054" s="7"/>
      <c r="O1054" s="7"/>
      <c r="P1054" s="8"/>
      <c r="Q1054" s="8"/>
      <c r="R1054" s="8"/>
      <c r="S1054" s="8"/>
      <c r="T1054" s="8"/>
      <c r="U1054" s="8"/>
      <c r="AC1054" s="17"/>
      <c r="AI1054"/>
      <c r="AJ1054"/>
      <c r="AK1054" s="12"/>
      <c r="AL1054" s="12"/>
    </row>
    <row r="1055" spans="9:38" x14ac:dyDescent="0.2">
      <c r="I1055" s="13"/>
      <c r="J1055" s="6"/>
      <c r="K1055" s="7"/>
      <c r="L1055" s="7"/>
      <c r="M1055" s="7"/>
      <c r="N1055" s="7"/>
      <c r="O1055" s="7"/>
      <c r="P1055" s="8"/>
      <c r="Q1055" s="8"/>
      <c r="R1055" s="8"/>
      <c r="S1055" s="8"/>
      <c r="T1055" s="8"/>
      <c r="U1055" s="8"/>
      <c r="AC1055" s="17"/>
      <c r="AD1055" s="17"/>
      <c r="AI1055"/>
      <c r="AJ1055"/>
    </row>
    <row r="1056" spans="9:38" x14ac:dyDescent="0.2">
      <c r="I1056" s="13"/>
      <c r="J1056" s="6"/>
      <c r="K1056" s="7"/>
      <c r="L1056" s="7"/>
      <c r="M1056" s="7"/>
      <c r="N1056" s="7"/>
      <c r="O1056" s="7"/>
      <c r="P1056" s="8"/>
      <c r="Q1056" s="8"/>
      <c r="R1056" s="8"/>
      <c r="S1056" s="8"/>
      <c r="T1056" s="8"/>
      <c r="U1056" s="8"/>
      <c r="AC1056" s="17"/>
      <c r="AI1056"/>
      <c r="AJ1056"/>
    </row>
    <row r="1057" spans="9:38" x14ac:dyDescent="0.2">
      <c r="I1057" s="13"/>
      <c r="J1057" s="6"/>
      <c r="K1057" s="7"/>
      <c r="L1057" s="7"/>
      <c r="M1057" s="7"/>
      <c r="N1057" s="7"/>
      <c r="O1057" s="7"/>
      <c r="P1057" s="8"/>
      <c r="Q1057" s="8"/>
      <c r="R1057" s="8"/>
      <c r="S1057" s="8"/>
      <c r="T1057" s="8"/>
      <c r="U1057" s="8"/>
      <c r="AC1057" s="17"/>
      <c r="AD1057" s="17"/>
      <c r="AI1057"/>
      <c r="AJ1057"/>
      <c r="AL1057" s="12"/>
    </row>
    <row r="1058" spans="9:38" x14ac:dyDescent="0.2">
      <c r="I1058" s="13"/>
      <c r="J1058" s="6"/>
      <c r="K1058" s="7"/>
      <c r="L1058" s="7"/>
      <c r="M1058" s="7"/>
      <c r="N1058" s="7"/>
      <c r="O1058" s="7"/>
      <c r="P1058" s="8"/>
      <c r="Q1058" s="8"/>
      <c r="R1058" s="8"/>
      <c r="S1058" s="8"/>
      <c r="T1058" s="8"/>
      <c r="U1058" s="8"/>
      <c r="AC1058" s="17"/>
      <c r="AI1058"/>
      <c r="AJ1058"/>
    </row>
    <row r="1059" spans="9:38" x14ac:dyDescent="0.2">
      <c r="I1059" s="13"/>
      <c r="J1059" s="6"/>
      <c r="K1059" s="7"/>
      <c r="L1059" s="7"/>
      <c r="M1059" s="7"/>
      <c r="N1059" s="7"/>
      <c r="O1059" s="7"/>
      <c r="P1059" s="8"/>
      <c r="Q1059" s="8"/>
      <c r="R1059" s="8"/>
      <c r="S1059" s="8"/>
      <c r="T1059" s="8"/>
      <c r="U1059" s="8"/>
      <c r="AC1059" s="17"/>
      <c r="AI1059"/>
      <c r="AJ1059"/>
    </row>
    <row r="1060" spans="9:38" x14ac:dyDescent="0.2">
      <c r="I1060" s="13"/>
      <c r="J1060" s="6"/>
      <c r="K1060" s="7"/>
      <c r="L1060" s="7"/>
      <c r="M1060" s="7"/>
      <c r="N1060" s="7"/>
      <c r="O1060" s="7"/>
      <c r="P1060" s="8"/>
      <c r="Q1060" s="8"/>
      <c r="R1060" s="8"/>
      <c r="S1060" s="8"/>
      <c r="T1060" s="8"/>
      <c r="U1060" s="8"/>
      <c r="AC1060" s="17"/>
      <c r="AI1060"/>
      <c r="AJ1060"/>
    </row>
    <row r="1061" spans="9:38" x14ac:dyDescent="0.2">
      <c r="I1061" s="13"/>
      <c r="J1061" s="6"/>
      <c r="K1061" s="7"/>
      <c r="L1061" s="7"/>
      <c r="M1061" s="7"/>
      <c r="N1061" s="7"/>
      <c r="O1061" s="7"/>
      <c r="P1061" s="8"/>
      <c r="Q1061" s="8"/>
      <c r="R1061" s="8"/>
      <c r="S1061" s="8"/>
      <c r="T1061" s="8"/>
      <c r="U1061" s="8"/>
      <c r="AC1061" s="17"/>
      <c r="AI1061"/>
      <c r="AJ1061"/>
    </row>
    <row r="1062" spans="9:38" x14ac:dyDescent="0.2">
      <c r="I1062" s="13"/>
      <c r="J1062" s="6"/>
      <c r="K1062" s="7"/>
      <c r="L1062" s="7"/>
      <c r="M1062" s="7"/>
      <c r="N1062" s="7"/>
      <c r="O1062" s="7"/>
      <c r="P1062" s="8"/>
      <c r="Q1062" s="8"/>
      <c r="R1062" s="8"/>
      <c r="S1062" s="8"/>
      <c r="T1062" s="8"/>
      <c r="U1062" s="8"/>
      <c r="AE1062" s="12"/>
      <c r="AF1062" s="12"/>
      <c r="AI1062"/>
      <c r="AJ1062"/>
    </row>
    <row r="1063" spans="9:38" x14ac:dyDescent="0.2">
      <c r="I1063" s="13"/>
      <c r="J1063" s="6"/>
      <c r="K1063" s="7"/>
      <c r="L1063" s="7"/>
      <c r="M1063" s="7"/>
      <c r="N1063" s="7"/>
      <c r="O1063" s="7"/>
      <c r="P1063" s="8"/>
      <c r="Q1063" s="8"/>
      <c r="R1063" s="8"/>
      <c r="S1063" s="8"/>
      <c r="T1063" s="8"/>
      <c r="U1063" s="8"/>
      <c r="AI1063"/>
      <c r="AJ1063"/>
    </row>
    <row r="1064" spans="9:38" x14ac:dyDescent="0.2">
      <c r="I1064" s="13"/>
      <c r="J1064" s="6"/>
      <c r="K1064" s="7"/>
      <c r="L1064" s="7"/>
      <c r="M1064" s="7"/>
      <c r="N1064" s="7"/>
      <c r="O1064" s="7"/>
      <c r="P1064" s="8"/>
      <c r="Q1064" s="8"/>
      <c r="R1064" s="8"/>
      <c r="S1064" s="8"/>
      <c r="T1064" s="8"/>
      <c r="U1064" s="8"/>
      <c r="AI1064"/>
      <c r="AJ1064"/>
    </row>
    <row r="1065" spans="9:38" x14ac:dyDescent="0.2">
      <c r="I1065" s="13"/>
      <c r="J1065" s="6"/>
      <c r="K1065" s="7"/>
      <c r="L1065" s="7"/>
      <c r="M1065" s="7"/>
      <c r="N1065" s="7"/>
      <c r="O1065" s="7"/>
      <c r="P1065" s="8"/>
      <c r="Q1065" s="8"/>
      <c r="R1065" s="8"/>
      <c r="S1065" s="8"/>
      <c r="T1065" s="8"/>
      <c r="U1065" s="8"/>
      <c r="AI1065"/>
      <c r="AJ1065"/>
    </row>
    <row r="1066" spans="9:38" x14ac:dyDescent="0.2">
      <c r="I1066" s="13"/>
      <c r="J1066" s="6"/>
      <c r="K1066" s="7"/>
      <c r="L1066" s="7"/>
      <c r="M1066" s="7"/>
      <c r="N1066" s="7"/>
      <c r="O1066" s="7"/>
      <c r="P1066" s="8"/>
      <c r="Q1066" s="8"/>
      <c r="R1066" s="8"/>
      <c r="S1066" s="8"/>
      <c r="T1066" s="8"/>
      <c r="U1066" s="8"/>
      <c r="AI1066"/>
      <c r="AJ1066"/>
    </row>
    <row r="1067" spans="9:38" x14ac:dyDescent="0.2">
      <c r="I1067" s="13"/>
      <c r="J1067" s="6"/>
      <c r="K1067" s="7"/>
      <c r="L1067" s="7"/>
      <c r="M1067" s="7"/>
      <c r="N1067" s="7"/>
      <c r="O1067" s="7"/>
      <c r="P1067" s="8"/>
      <c r="Q1067" s="8"/>
      <c r="R1067" s="8"/>
      <c r="S1067" s="8"/>
      <c r="T1067" s="8"/>
      <c r="U1067" s="8"/>
      <c r="AI1067"/>
      <c r="AJ1067"/>
    </row>
    <row r="1068" spans="9:38" x14ac:dyDescent="0.2">
      <c r="I1068" s="13"/>
      <c r="J1068" s="6"/>
      <c r="K1068" s="7"/>
      <c r="L1068" s="7"/>
      <c r="M1068" s="7"/>
      <c r="N1068" s="7"/>
      <c r="O1068" s="7"/>
      <c r="P1068" s="8"/>
      <c r="Q1068" s="8"/>
      <c r="R1068" s="8"/>
      <c r="S1068" s="8"/>
      <c r="T1068" s="8"/>
      <c r="U1068" s="8"/>
      <c r="AI1068"/>
      <c r="AJ1068"/>
    </row>
    <row r="1069" spans="9:38" x14ac:dyDescent="0.2">
      <c r="I1069" s="13"/>
      <c r="J1069" s="6"/>
      <c r="K1069" s="7"/>
      <c r="L1069" s="7"/>
      <c r="M1069" s="7"/>
      <c r="N1069" s="7"/>
      <c r="O1069" s="7"/>
      <c r="P1069" s="8"/>
      <c r="Q1069" s="8"/>
      <c r="R1069" s="8"/>
      <c r="S1069" s="8"/>
      <c r="T1069" s="8"/>
      <c r="U1069" s="8"/>
      <c r="AI1069"/>
      <c r="AJ1069"/>
    </row>
    <row r="1070" spans="9:38" x14ac:dyDescent="0.2">
      <c r="I1070" s="13"/>
      <c r="J1070" s="6"/>
      <c r="K1070" s="7"/>
      <c r="L1070" s="7"/>
      <c r="M1070" s="7"/>
      <c r="N1070" s="7"/>
      <c r="O1070" s="7"/>
      <c r="P1070" s="8"/>
      <c r="Q1070" s="8"/>
      <c r="R1070" s="8"/>
      <c r="S1070" s="8"/>
      <c r="T1070" s="8"/>
      <c r="U1070" s="8"/>
      <c r="AI1070"/>
      <c r="AJ1070"/>
    </row>
    <row r="1071" spans="9:38" x14ac:dyDescent="0.2">
      <c r="I1071" s="13"/>
      <c r="J1071" s="6"/>
      <c r="K1071" s="7"/>
      <c r="L1071" s="7"/>
      <c r="M1071" s="7"/>
      <c r="N1071" s="7"/>
      <c r="O1071" s="7"/>
      <c r="P1071" s="8"/>
      <c r="Q1071" s="8"/>
      <c r="R1071" s="8"/>
      <c r="S1071" s="8"/>
      <c r="T1071" s="8"/>
      <c r="U1071" s="8"/>
      <c r="AI1071"/>
      <c r="AJ1071"/>
    </row>
    <row r="1072" spans="9:38" x14ac:dyDescent="0.2">
      <c r="I1072" s="13"/>
      <c r="J1072" s="6"/>
      <c r="K1072" s="7"/>
      <c r="L1072" s="7"/>
      <c r="M1072" s="7"/>
      <c r="N1072" s="7"/>
      <c r="O1072" s="7"/>
      <c r="P1072" s="8"/>
      <c r="Q1072" s="8"/>
      <c r="R1072" s="8"/>
      <c r="S1072" s="8"/>
      <c r="T1072" s="8"/>
      <c r="U1072" s="8"/>
      <c r="AI1072"/>
      <c r="AJ1072"/>
    </row>
    <row r="1073" spans="9:36" x14ac:dyDescent="0.2">
      <c r="I1073" s="13"/>
      <c r="J1073" s="6"/>
      <c r="K1073" s="7"/>
      <c r="L1073" s="7"/>
      <c r="M1073" s="7"/>
      <c r="N1073" s="7"/>
      <c r="O1073" s="7"/>
      <c r="P1073" s="8"/>
      <c r="Q1073" s="8"/>
      <c r="R1073" s="8"/>
      <c r="S1073" s="8"/>
      <c r="T1073" s="8"/>
      <c r="U1073" s="8"/>
      <c r="AI1073"/>
      <c r="AJ1073"/>
    </row>
    <row r="1074" spans="9:36" x14ac:dyDescent="0.2">
      <c r="I1074" s="13"/>
      <c r="J1074" s="6"/>
      <c r="K1074" s="7"/>
      <c r="L1074" s="7"/>
      <c r="M1074" s="7"/>
      <c r="N1074" s="7"/>
      <c r="O1074" s="7"/>
      <c r="P1074" s="8"/>
      <c r="Q1074" s="8"/>
      <c r="R1074" s="8"/>
      <c r="S1074" s="8"/>
      <c r="T1074" s="8"/>
      <c r="U1074" s="8"/>
      <c r="AI1074"/>
      <c r="AJ1074"/>
    </row>
    <row r="1075" spans="9:36" x14ac:dyDescent="0.2">
      <c r="I1075" s="13"/>
      <c r="J1075" s="6"/>
      <c r="K1075" s="7"/>
      <c r="L1075" s="7"/>
      <c r="M1075" s="7"/>
      <c r="N1075" s="7"/>
      <c r="O1075" s="7"/>
      <c r="P1075" s="8"/>
      <c r="Q1075" s="8"/>
      <c r="R1075" s="8"/>
      <c r="S1075" s="8"/>
      <c r="T1075" s="8"/>
      <c r="U1075" s="8"/>
      <c r="AI1075"/>
      <c r="AJ1075"/>
    </row>
    <row r="1076" spans="9:36" x14ac:dyDescent="0.2">
      <c r="I1076" s="13"/>
      <c r="J1076" s="6"/>
      <c r="K1076" s="7"/>
      <c r="L1076" s="7"/>
      <c r="M1076" s="7"/>
      <c r="N1076" s="7"/>
      <c r="O1076" s="7"/>
      <c r="P1076" s="8"/>
      <c r="Q1076" s="8"/>
      <c r="R1076" s="8"/>
      <c r="S1076" s="8"/>
      <c r="T1076" s="8"/>
      <c r="U1076" s="8"/>
      <c r="AI1076"/>
      <c r="AJ1076"/>
    </row>
    <row r="1077" spans="9:36" x14ac:dyDescent="0.2">
      <c r="I1077" s="13"/>
      <c r="J1077" s="6"/>
      <c r="K1077" s="7"/>
      <c r="L1077" s="7"/>
      <c r="M1077" s="7"/>
      <c r="N1077" s="7"/>
      <c r="O1077" s="7"/>
      <c r="P1077" s="8"/>
      <c r="Q1077" s="8"/>
      <c r="R1077" s="8"/>
      <c r="S1077" s="8"/>
      <c r="T1077" s="8"/>
      <c r="U1077" s="8"/>
      <c r="AD1077" s="17"/>
      <c r="AE1077" s="12"/>
      <c r="AI1077"/>
      <c r="AJ1077"/>
    </row>
    <row r="1078" spans="9:36" x14ac:dyDescent="0.2">
      <c r="I1078" s="13"/>
      <c r="J1078" s="6"/>
      <c r="K1078" s="7"/>
      <c r="L1078" s="7"/>
      <c r="M1078" s="7"/>
      <c r="N1078" s="7"/>
      <c r="O1078" s="7"/>
      <c r="P1078" s="8"/>
      <c r="Q1078" s="8"/>
      <c r="R1078" s="8"/>
      <c r="S1078" s="8"/>
      <c r="T1078" s="8"/>
      <c r="U1078" s="8"/>
      <c r="AI1078"/>
      <c r="AJ1078"/>
    </row>
    <row r="1079" spans="9:36" x14ac:dyDescent="0.2">
      <c r="I1079" s="13"/>
      <c r="J1079" s="6"/>
      <c r="K1079" s="7"/>
      <c r="L1079" s="7"/>
      <c r="M1079" s="7"/>
      <c r="N1079" s="7"/>
      <c r="O1079" s="7"/>
      <c r="P1079" s="8"/>
      <c r="Q1079" s="8"/>
      <c r="R1079" s="8"/>
      <c r="S1079" s="8"/>
      <c r="T1079" s="8"/>
      <c r="U1079" s="8"/>
      <c r="AE1079" s="12"/>
      <c r="AF1079" s="12"/>
      <c r="AI1079"/>
      <c r="AJ1079"/>
    </row>
    <row r="1080" spans="9:36" x14ac:dyDescent="0.2">
      <c r="I1080" s="13"/>
      <c r="J1080" s="6"/>
      <c r="K1080" s="7"/>
      <c r="L1080" s="7"/>
      <c r="M1080" s="7"/>
      <c r="N1080" s="7"/>
      <c r="O1080" s="7"/>
      <c r="P1080" s="8"/>
      <c r="Q1080" s="8"/>
      <c r="R1080" s="8"/>
      <c r="S1080" s="8"/>
      <c r="T1080" s="8"/>
      <c r="U1080" s="8"/>
      <c r="AI1080"/>
      <c r="AJ1080"/>
    </row>
    <row r="1081" spans="9:36" x14ac:dyDescent="0.2">
      <c r="I1081" s="13"/>
      <c r="J1081" s="6"/>
      <c r="K1081" s="7"/>
      <c r="L1081" s="7"/>
      <c r="M1081" s="7"/>
      <c r="N1081" s="7"/>
      <c r="O1081" s="7"/>
      <c r="P1081" s="8"/>
      <c r="Q1081" s="8"/>
      <c r="R1081" s="8"/>
      <c r="S1081" s="8"/>
      <c r="T1081" s="8"/>
      <c r="U1081" s="8"/>
      <c r="AI1081"/>
      <c r="AJ1081"/>
    </row>
    <row r="1082" spans="9:36" x14ac:dyDescent="0.2">
      <c r="I1082" s="13"/>
      <c r="J1082" s="6"/>
      <c r="K1082" s="7"/>
      <c r="L1082" s="7"/>
      <c r="M1082" s="7"/>
      <c r="N1082" s="7"/>
      <c r="O1082" s="7"/>
      <c r="P1082" s="8"/>
      <c r="Q1082" s="8"/>
      <c r="R1082" s="8"/>
      <c r="S1082" s="8"/>
      <c r="T1082" s="8"/>
      <c r="U1082" s="8"/>
      <c r="AI1082"/>
      <c r="AJ1082"/>
    </row>
    <row r="1083" spans="9:36" x14ac:dyDescent="0.2">
      <c r="I1083" s="13"/>
      <c r="J1083" s="6"/>
      <c r="K1083" s="7"/>
      <c r="L1083" s="7"/>
      <c r="M1083" s="7"/>
      <c r="N1083" s="7"/>
      <c r="O1083" s="7"/>
      <c r="P1083" s="8"/>
      <c r="Q1083" s="8"/>
      <c r="R1083" s="8"/>
      <c r="S1083" s="8"/>
      <c r="T1083" s="8"/>
      <c r="U1083" s="8"/>
      <c r="AI1083"/>
      <c r="AJ1083"/>
    </row>
    <row r="1084" spans="9:36" x14ac:dyDescent="0.2">
      <c r="I1084" s="13"/>
      <c r="J1084" s="6"/>
      <c r="K1084" s="7"/>
      <c r="L1084" s="7"/>
      <c r="M1084" s="7"/>
      <c r="N1084" s="7"/>
      <c r="O1084" s="7"/>
      <c r="P1084" s="8"/>
      <c r="Q1084" s="8"/>
      <c r="R1084" s="8"/>
      <c r="S1084" s="8"/>
      <c r="T1084" s="8"/>
      <c r="U1084" s="8"/>
      <c r="AI1084"/>
      <c r="AJ1084"/>
    </row>
    <row r="1085" spans="9:36" x14ac:dyDescent="0.2">
      <c r="I1085" s="13"/>
      <c r="J1085" s="6"/>
      <c r="K1085" s="7"/>
      <c r="L1085" s="7"/>
      <c r="M1085" s="7"/>
      <c r="N1085" s="7"/>
      <c r="O1085" s="7"/>
      <c r="P1085" s="8"/>
      <c r="Q1085" s="8"/>
      <c r="R1085" s="8"/>
      <c r="S1085" s="8"/>
      <c r="T1085" s="8"/>
      <c r="U1085" s="8"/>
      <c r="AI1085"/>
      <c r="AJ1085"/>
    </row>
    <row r="1086" spans="9:36" x14ac:dyDescent="0.2">
      <c r="I1086" s="13"/>
      <c r="J1086" s="6"/>
      <c r="K1086" s="7"/>
      <c r="L1086" s="7"/>
      <c r="M1086" s="7"/>
      <c r="N1086" s="7"/>
      <c r="O1086" s="7"/>
      <c r="P1086" s="8"/>
      <c r="Q1086" s="8"/>
      <c r="R1086" s="8"/>
      <c r="S1086" s="8"/>
      <c r="T1086" s="8"/>
      <c r="U1086" s="8"/>
      <c r="AI1086"/>
      <c r="AJ1086"/>
    </row>
    <row r="1087" spans="9:36" x14ac:dyDescent="0.2">
      <c r="I1087" s="13"/>
      <c r="J1087" s="6"/>
      <c r="K1087" s="7"/>
      <c r="L1087" s="7"/>
      <c r="M1087" s="7"/>
      <c r="N1087" s="7"/>
      <c r="O1087" s="7"/>
      <c r="P1087" s="8"/>
      <c r="Q1087" s="8"/>
      <c r="R1087" s="8"/>
      <c r="S1087" s="8"/>
      <c r="T1087" s="8"/>
      <c r="U1087" s="8"/>
      <c r="AI1087"/>
      <c r="AJ1087"/>
    </row>
    <row r="1088" spans="9:36" x14ac:dyDescent="0.2">
      <c r="I1088" s="13"/>
      <c r="J1088" s="6"/>
      <c r="K1088" s="7"/>
      <c r="L1088" s="7"/>
      <c r="M1088" s="7"/>
      <c r="N1088" s="7"/>
      <c r="O1088" s="7"/>
      <c r="P1088" s="8"/>
      <c r="Q1088" s="8"/>
      <c r="R1088" s="8"/>
      <c r="S1088" s="8"/>
      <c r="T1088" s="8"/>
      <c r="U1088" s="8"/>
      <c r="AI1088"/>
      <c r="AJ1088"/>
    </row>
    <row r="1089" spans="9:36" x14ac:dyDescent="0.2">
      <c r="I1089" s="13"/>
      <c r="J1089" s="6"/>
      <c r="K1089" s="7"/>
      <c r="L1089" s="7"/>
      <c r="M1089" s="7"/>
      <c r="N1089" s="7"/>
      <c r="O1089" s="7"/>
      <c r="P1089" s="8"/>
      <c r="Q1089" s="8"/>
      <c r="R1089" s="8"/>
      <c r="S1089" s="8"/>
      <c r="T1089" s="8"/>
      <c r="U1089" s="8"/>
      <c r="AI1089"/>
      <c r="AJ1089"/>
    </row>
    <row r="1090" spans="9:36" x14ac:dyDescent="0.2">
      <c r="I1090" s="13"/>
      <c r="J1090" s="6"/>
      <c r="K1090" s="7"/>
      <c r="L1090" s="7"/>
      <c r="M1090" s="7"/>
      <c r="N1090" s="7"/>
      <c r="O1090" s="7"/>
      <c r="P1090" s="8"/>
      <c r="Q1090" s="8"/>
      <c r="R1090" s="8"/>
      <c r="S1090" s="8"/>
      <c r="T1090" s="8"/>
      <c r="U1090" s="8"/>
      <c r="AI1090"/>
      <c r="AJ1090"/>
    </row>
    <row r="1091" spans="9:36" x14ac:dyDescent="0.2">
      <c r="I1091" s="13"/>
      <c r="J1091" s="6"/>
      <c r="K1091" s="7"/>
      <c r="L1091" s="7"/>
      <c r="M1091" s="7"/>
      <c r="N1091" s="7"/>
      <c r="O1091" s="7"/>
      <c r="P1091" s="8"/>
      <c r="Q1091" s="8"/>
      <c r="R1091" s="8"/>
      <c r="S1091" s="8"/>
      <c r="T1091" s="8"/>
      <c r="U1091" s="8"/>
      <c r="AI1091"/>
      <c r="AJ1091"/>
    </row>
    <row r="1092" spans="9:36" x14ac:dyDescent="0.2">
      <c r="I1092" s="13"/>
      <c r="J1092" s="6"/>
      <c r="K1092" s="7"/>
      <c r="L1092" s="7"/>
      <c r="M1092" s="7"/>
      <c r="N1092" s="7"/>
      <c r="O1092" s="7"/>
      <c r="P1092" s="8"/>
      <c r="Q1092" s="8"/>
      <c r="R1092" s="8"/>
      <c r="S1092" s="8"/>
      <c r="T1092" s="8"/>
      <c r="U1092" s="8"/>
      <c r="AD1092" s="17"/>
      <c r="AE1092" s="12"/>
      <c r="AF1092" s="12"/>
      <c r="AI1092"/>
      <c r="AJ1092"/>
    </row>
    <row r="1093" spans="9:36" x14ac:dyDescent="0.2">
      <c r="I1093" s="13"/>
      <c r="J1093" s="6"/>
      <c r="K1093" s="7"/>
      <c r="L1093" s="7"/>
      <c r="M1093" s="7"/>
      <c r="N1093" s="7"/>
      <c r="O1093" s="7"/>
      <c r="P1093" s="8"/>
      <c r="Q1093" s="8"/>
      <c r="R1093" s="8"/>
      <c r="S1093" s="8"/>
      <c r="T1093" s="8"/>
      <c r="U1093" s="8"/>
      <c r="AI1093"/>
      <c r="AJ1093"/>
    </row>
    <row r="1094" spans="9:36" x14ac:dyDescent="0.2">
      <c r="I1094" s="13"/>
      <c r="J1094" s="6"/>
      <c r="K1094" s="7"/>
      <c r="L1094" s="7"/>
      <c r="M1094" s="7"/>
      <c r="N1094" s="7"/>
      <c r="O1094" s="7"/>
      <c r="P1094" s="8"/>
      <c r="Q1094" s="8"/>
      <c r="R1094" s="8"/>
      <c r="S1094" s="8"/>
      <c r="T1094" s="8"/>
      <c r="U1094" s="8"/>
      <c r="AD1094" s="17"/>
      <c r="AI1094"/>
      <c r="AJ1094"/>
    </row>
    <row r="1095" spans="9:36" x14ac:dyDescent="0.2">
      <c r="I1095" s="13"/>
      <c r="J1095" s="6"/>
      <c r="K1095" s="7"/>
      <c r="L1095" s="7"/>
      <c r="M1095" s="7"/>
      <c r="N1095" s="7"/>
      <c r="O1095" s="7"/>
      <c r="P1095" s="8"/>
      <c r="Q1095" s="8"/>
      <c r="R1095" s="8"/>
      <c r="S1095" s="8"/>
      <c r="T1095" s="8"/>
      <c r="U1095" s="8"/>
      <c r="AD1095" s="17"/>
      <c r="AI1095"/>
      <c r="AJ1095"/>
    </row>
    <row r="1096" spans="9:36" x14ac:dyDescent="0.2">
      <c r="I1096" s="13"/>
      <c r="J1096" s="6"/>
      <c r="K1096" s="7"/>
      <c r="L1096" s="7"/>
      <c r="M1096" s="7"/>
      <c r="N1096" s="7"/>
      <c r="O1096" s="7"/>
      <c r="P1096" s="8"/>
      <c r="Q1096" s="8"/>
      <c r="R1096" s="8"/>
      <c r="S1096" s="8"/>
      <c r="T1096" s="8"/>
      <c r="U1096" s="8"/>
      <c r="AD1096" s="17"/>
      <c r="AI1096"/>
      <c r="AJ1096"/>
    </row>
    <row r="1097" spans="9:36" x14ac:dyDescent="0.2">
      <c r="I1097" s="13"/>
      <c r="J1097" s="6"/>
      <c r="K1097" s="7"/>
      <c r="L1097" s="7"/>
      <c r="M1097" s="7"/>
      <c r="N1097" s="7"/>
      <c r="O1097" s="7"/>
      <c r="P1097" s="8"/>
      <c r="Q1097" s="8"/>
      <c r="R1097" s="8"/>
      <c r="S1097" s="8"/>
      <c r="T1097" s="8"/>
      <c r="U1097" s="8"/>
      <c r="AC1097" s="17"/>
      <c r="AD1097" s="17"/>
      <c r="AI1097"/>
      <c r="AJ1097"/>
    </row>
    <row r="1098" spans="9:36" x14ac:dyDescent="0.2">
      <c r="I1098" s="13"/>
      <c r="J1098" s="6"/>
      <c r="K1098" s="7"/>
      <c r="L1098" s="7"/>
      <c r="M1098" s="7"/>
      <c r="N1098" s="7"/>
      <c r="O1098" s="7"/>
      <c r="P1098" s="8"/>
      <c r="Q1098" s="8"/>
      <c r="R1098" s="8"/>
      <c r="S1098" s="8"/>
      <c r="T1098" s="8"/>
      <c r="U1098" s="8"/>
      <c r="AI1098"/>
      <c r="AJ1098"/>
    </row>
    <row r="1099" spans="9:36" x14ac:dyDescent="0.2">
      <c r="I1099" s="13"/>
      <c r="J1099" s="6"/>
      <c r="K1099" s="7"/>
      <c r="L1099" s="7"/>
      <c r="M1099" s="7"/>
      <c r="N1099" s="7"/>
      <c r="O1099" s="7"/>
      <c r="P1099" s="8"/>
      <c r="Q1099" s="8"/>
      <c r="R1099" s="8"/>
      <c r="S1099" s="8"/>
      <c r="T1099" s="8"/>
      <c r="U1099" s="8"/>
      <c r="AI1099"/>
      <c r="AJ1099"/>
    </row>
    <row r="1100" spans="9:36" x14ac:dyDescent="0.2">
      <c r="I1100" s="13"/>
      <c r="J1100" s="6"/>
      <c r="K1100" s="7"/>
      <c r="L1100" s="7"/>
      <c r="M1100" s="7"/>
      <c r="N1100" s="7"/>
      <c r="O1100" s="7"/>
      <c r="P1100" s="8"/>
      <c r="Q1100" s="8"/>
      <c r="R1100" s="8"/>
      <c r="S1100" s="8"/>
      <c r="T1100" s="8"/>
      <c r="U1100" s="8"/>
      <c r="AD1100" s="17"/>
      <c r="AI1100"/>
      <c r="AJ1100"/>
    </row>
    <row r="1101" spans="9:36" x14ac:dyDescent="0.2">
      <c r="I1101" s="13"/>
      <c r="J1101" s="6"/>
      <c r="K1101" s="7"/>
      <c r="L1101" s="7"/>
      <c r="M1101" s="7"/>
      <c r="N1101" s="7"/>
      <c r="O1101" s="7"/>
      <c r="P1101" s="8"/>
      <c r="Q1101" s="8"/>
      <c r="R1101" s="8"/>
      <c r="S1101" s="8"/>
      <c r="T1101" s="8"/>
      <c r="U1101" s="8"/>
      <c r="AD1101" s="17"/>
      <c r="AI1101"/>
      <c r="AJ1101"/>
    </row>
    <row r="1102" spans="9:36" x14ac:dyDescent="0.2">
      <c r="I1102" s="13"/>
      <c r="J1102" s="6"/>
      <c r="K1102" s="7"/>
      <c r="L1102" s="7"/>
      <c r="M1102" s="7"/>
      <c r="N1102" s="7"/>
      <c r="O1102" s="7"/>
      <c r="P1102" s="8"/>
      <c r="Q1102" s="8"/>
      <c r="R1102" s="8"/>
      <c r="S1102" s="8"/>
      <c r="T1102" s="8"/>
      <c r="U1102" s="8"/>
      <c r="AD1102" s="17"/>
      <c r="AI1102"/>
      <c r="AJ1102"/>
    </row>
    <row r="1103" spans="9:36" x14ac:dyDescent="0.2">
      <c r="I1103" s="13"/>
      <c r="J1103" s="6"/>
      <c r="K1103" s="7"/>
      <c r="L1103" s="7"/>
      <c r="M1103" s="7"/>
      <c r="N1103" s="7"/>
      <c r="O1103" s="7"/>
      <c r="P1103" s="8"/>
      <c r="Q1103" s="8"/>
      <c r="R1103" s="8"/>
      <c r="S1103" s="8"/>
      <c r="T1103" s="8"/>
      <c r="U1103" s="8"/>
      <c r="AF1103" s="12"/>
      <c r="AI1103"/>
      <c r="AJ1103"/>
    </row>
    <row r="1104" spans="9:36" x14ac:dyDescent="0.2">
      <c r="I1104" s="13"/>
      <c r="J1104" s="6"/>
      <c r="K1104" s="7"/>
      <c r="L1104" s="7"/>
      <c r="M1104" s="7"/>
      <c r="N1104" s="7"/>
      <c r="O1104" s="7"/>
      <c r="P1104" s="8"/>
      <c r="Q1104" s="8"/>
      <c r="R1104" s="8"/>
      <c r="S1104" s="8"/>
      <c r="T1104" s="8"/>
      <c r="U1104" s="8"/>
      <c r="AD1104" s="17"/>
      <c r="AI1104"/>
      <c r="AJ1104"/>
    </row>
    <row r="1105" spans="9:36" x14ac:dyDescent="0.2">
      <c r="I1105" s="13"/>
      <c r="J1105" s="6"/>
      <c r="K1105" s="7"/>
      <c r="L1105" s="7"/>
      <c r="M1105" s="7"/>
      <c r="N1105" s="7"/>
      <c r="O1105" s="7"/>
      <c r="P1105" s="8"/>
      <c r="Q1105" s="8"/>
      <c r="R1105" s="8"/>
      <c r="S1105" s="8"/>
      <c r="T1105" s="8"/>
      <c r="U1105" s="8"/>
      <c r="AD1105" s="17"/>
      <c r="AI1105"/>
      <c r="AJ1105"/>
    </row>
    <row r="1106" spans="9:36" x14ac:dyDescent="0.2">
      <c r="I1106" s="13"/>
      <c r="J1106" s="6"/>
      <c r="K1106" s="7"/>
      <c r="L1106" s="7"/>
      <c r="M1106" s="7"/>
      <c r="N1106" s="7"/>
      <c r="O1106" s="7"/>
      <c r="P1106" s="8"/>
      <c r="Q1106" s="8"/>
      <c r="R1106" s="8"/>
      <c r="S1106" s="8"/>
      <c r="T1106" s="8"/>
      <c r="U1106" s="8"/>
      <c r="AD1106" s="17"/>
      <c r="AI1106"/>
      <c r="AJ1106"/>
    </row>
    <row r="1107" spans="9:36" x14ac:dyDescent="0.2">
      <c r="I1107" s="13"/>
      <c r="J1107" s="6"/>
      <c r="K1107" s="7"/>
      <c r="L1107" s="7"/>
      <c r="M1107" s="7"/>
      <c r="N1107" s="7"/>
      <c r="O1107" s="7"/>
      <c r="P1107" s="8"/>
      <c r="Q1107" s="8"/>
      <c r="R1107" s="8"/>
      <c r="S1107" s="8"/>
      <c r="T1107" s="8"/>
      <c r="U1107" s="8"/>
      <c r="AC1107" s="17"/>
      <c r="AD1107" s="17"/>
      <c r="AI1107"/>
      <c r="AJ1107"/>
    </row>
    <row r="1108" spans="9:36" x14ac:dyDescent="0.2">
      <c r="I1108" s="13"/>
      <c r="J1108" s="6"/>
      <c r="K1108" s="7"/>
      <c r="L1108" s="7"/>
      <c r="M1108" s="7"/>
      <c r="N1108" s="7"/>
      <c r="O1108" s="7"/>
      <c r="P1108" s="8"/>
      <c r="Q1108" s="8"/>
      <c r="R1108" s="8"/>
      <c r="S1108" s="8"/>
      <c r="T1108" s="8"/>
      <c r="U1108" s="8"/>
      <c r="AI1108"/>
      <c r="AJ1108"/>
    </row>
    <row r="1109" spans="9:36" x14ac:dyDescent="0.2">
      <c r="I1109" s="13"/>
      <c r="J1109" s="6"/>
      <c r="K1109" s="7"/>
      <c r="L1109" s="7"/>
      <c r="M1109" s="7"/>
      <c r="N1109" s="7"/>
      <c r="O1109" s="7"/>
      <c r="P1109" s="8"/>
      <c r="Q1109" s="8"/>
      <c r="R1109" s="8"/>
      <c r="S1109" s="8"/>
      <c r="T1109" s="8"/>
      <c r="U1109" s="8"/>
      <c r="AD1109" s="17"/>
      <c r="AE1109" s="12"/>
      <c r="AF1109" s="12"/>
      <c r="AI1109"/>
      <c r="AJ1109"/>
    </row>
    <row r="1110" spans="9:36" x14ac:dyDescent="0.2">
      <c r="I1110" s="13"/>
      <c r="J1110" s="6"/>
      <c r="K1110" s="7"/>
      <c r="L1110" s="7"/>
      <c r="M1110" s="7"/>
      <c r="N1110" s="7"/>
      <c r="O1110" s="7"/>
      <c r="P1110" s="8"/>
      <c r="Q1110" s="8"/>
      <c r="R1110" s="8"/>
      <c r="S1110" s="8"/>
      <c r="T1110" s="8"/>
      <c r="U1110" s="8"/>
      <c r="AI1110"/>
      <c r="AJ1110"/>
    </row>
    <row r="1111" spans="9:36" x14ac:dyDescent="0.2">
      <c r="I1111" s="13"/>
      <c r="J1111" s="6"/>
      <c r="K1111" s="7"/>
      <c r="L1111" s="7"/>
      <c r="M1111" s="7"/>
      <c r="N1111" s="7"/>
      <c r="O1111" s="7"/>
      <c r="P1111" s="8"/>
      <c r="Q1111" s="8"/>
      <c r="R1111" s="8"/>
      <c r="S1111" s="8"/>
      <c r="T1111" s="8"/>
      <c r="U1111" s="8"/>
      <c r="AF1111" s="12"/>
      <c r="AI1111"/>
      <c r="AJ1111"/>
    </row>
    <row r="1112" spans="9:36" x14ac:dyDescent="0.2">
      <c r="I1112" s="13"/>
      <c r="J1112" s="6"/>
      <c r="K1112" s="7"/>
      <c r="L1112" s="7"/>
      <c r="M1112" s="7"/>
      <c r="N1112" s="7"/>
      <c r="O1112" s="7"/>
      <c r="P1112" s="8"/>
      <c r="Q1112" s="8"/>
      <c r="R1112" s="8"/>
      <c r="S1112" s="8"/>
      <c r="T1112" s="8"/>
      <c r="U1112" s="8"/>
      <c r="AF1112" s="12"/>
      <c r="AI1112"/>
      <c r="AJ1112"/>
    </row>
    <row r="1113" spans="9:36" x14ac:dyDescent="0.2">
      <c r="I1113" s="13"/>
      <c r="J1113" s="6"/>
      <c r="K1113" s="7"/>
      <c r="L1113" s="7"/>
      <c r="M1113" s="7"/>
      <c r="N1113" s="7"/>
      <c r="O1113" s="7"/>
      <c r="P1113" s="8"/>
      <c r="Q1113" s="8"/>
      <c r="R1113" s="8"/>
      <c r="S1113" s="8"/>
      <c r="T1113" s="8"/>
      <c r="U1113" s="8"/>
      <c r="AD1113" s="17"/>
      <c r="AI1113"/>
      <c r="AJ1113"/>
    </row>
    <row r="1114" spans="9:36" x14ac:dyDescent="0.2">
      <c r="I1114" s="13"/>
      <c r="J1114" s="6"/>
      <c r="K1114" s="7"/>
      <c r="L1114" s="7"/>
      <c r="M1114" s="7"/>
      <c r="N1114" s="7"/>
      <c r="O1114" s="7"/>
      <c r="P1114" s="8"/>
      <c r="Q1114" s="8"/>
      <c r="R1114" s="8"/>
      <c r="S1114" s="8"/>
      <c r="T1114" s="8"/>
      <c r="U1114" s="8"/>
      <c r="AD1114" s="17"/>
      <c r="AI1114"/>
      <c r="AJ1114"/>
    </row>
    <row r="1115" spans="9:36" x14ac:dyDescent="0.2">
      <c r="I1115" s="13"/>
      <c r="J1115" s="6"/>
      <c r="K1115" s="7"/>
      <c r="L1115" s="7"/>
      <c r="M1115" s="7"/>
      <c r="N1115" s="7"/>
      <c r="O1115" s="7"/>
      <c r="P1115" s="8"/>
      <c r="Q1115" s="8"/>
      <c r="R1115" s="8"/>
      <c r="S1115" s="8"/>
      <c r="T1115" s="8"/>
      <c r="U1115" s="8"/>
      <c r="AI1115"/>
      <c r="AJ1115"/>
    </row>
    <row r="1116" spans="9:36" x14ac:dyDescent="0.2">
      <c r="I1116" s="13"/>
      <c r="J1116" s="6"/>
      <c r="K1116" s="7"/>
      <c r="L1116" s="7"/>
      <c r="M1116" s="7"/>
      <c r="N1116" s="7"/>
      <c r="O1116" s="7"/>
      <c r="P1116" s="8"/>
      <c r="Q1116" s="8"/>
      <c r="R1116" s="8"/>
      <c r="S1116" s="8"/>
      <c r="T1116" s="8"/>
      <c r="U1116" s="8"/>
      <c r="AD1116" s="17"/>
      <c r="AE1116" s="12"/>
      <c r="AF1116" s="12"/>
      <c r="AI1116"/>
      <c r="AJ1116"/>
    </row>
    <row r="1117" spans="9:36" x14ac:dyDescent="0.2">
      <c r="I1117" s="13"/>
      <c r="J1117" s="6"/>
      <c r="K1117" s="7"/>
      <c r="L1117" s="7"/>
      <c r="M1117" s="7"/>
      <c r="N1117" s="7"/>
      <c r="O1117" s="7"/>
      <c r="P1117" s="8"/>
      <c r="Q1117" s="8"/>
      <c r="R1117" s="8"/>
      <c r="S1117" s="8"/>
      <c r="T1117" s="8"/>
      <c r="U1117" s="8"/>
      <c r="AI1117"/>
      <c r="AJ1117"/>
    </row>
    <row r="1118" spans="9:36" x14ac:dyDescent="0.2">
      <c r="I1118" s="13"/>
      <c r="J1118" s="6"/>
      <c r="K1118" s="7"/>
      <c r="L1118" s="7"/>
      <c r="M1118" s="7"/>
      <c r="N1118" s="7"/>
      <c r="O1118" s="7"/>
      <c r="P1118" s="8"/>
      <c r="Q1118" s="8"/>
      <c r="R1118" s="8"/>
      <c r="S1118" s="8"/>
      <c r="T1118" s="8"/>
      <c r="U1118" s="8"/>
      <c r="AI1118"/>
      <c r="AJ1118"/>
    </row>
    <row r="1119" spans="9:36" x14ac:dyDescent="0.2">
      <c r="I1119" s="13"/>
      <c r="J1119" s="6"/>
      <c r="K1119" s="7"/>
      <c r="L1119" s="7"/>
      <c r="M1119" s="7"/>
      <c r="N1119" s="7"/>
      <c r="O1119" s="7"/>
      <c r="P1119" s="8"/>
      <c r="Q1119" s="8"/>
      <c r="R1119" s="8"/>
      <c r="S1119" s="8"/>
      <c r="T1119" s="8"/>
      <c r="U1119" s="8"/>
      <c r="AD1119" s="17"/>
      <c r="AI1119"/>
      <c r="AJ1119"/>
    </row>
    <row r="1120" spans="9:36" x14ac:dyDescent="0.2">
      <c r="I1120" s="13"/>
      <c r="J1120" s="6"/>
      <c r="K1120" s="7"/>
      <c r="L1120" s="7"/>
      <c r="M1120" s="7"/>
      <c r="N1120" s="7"/>
      <c r="O1120" s="7"/>
      <c r="P1120" s="8"/>
      <c r="Q1120" s="8"/>
      <c r="R1120" s="8"/>
      <c r="S1120" s="8"/>
      <c r="T1120" s="8"/>
      <c r="U1120" s="8"/>
      <c r="AD1120" s="17"/>
      <c r="AI1120"/>
      <c r="AJ1120"/>
    </row>
    <row r="1121" spans="9:36" x14ac:dyDescent="0.2">
      <c r="I1121" s="13"/>
      <c r="J1121" s="6"/>
      <c r="K1121" s="7"/>
      <c r="L1121" s="7"/>
      <c r="M1121" s="7"/>
      <c r="N1121" s="7"/>
      <c r="O1121" s="7"/>
      <c r="P1121" s="8"/>
      <c r="Q1121" s="8"/>
      <c r="R1121" s="8"/>
      <c r="S1121" s="8"/>
      <c r="T1121" s="8"/>
      <c r="U1121" s="8"/>
      <c r="AD1121" s="17"/>
      <c r="AI1121"/>
      <c r="AJ1121"/>
    </row>
    <row r="1122" spans="9:36" x14ac:dyDescent="0.2">
      <c r="I1122" s="13"/>
      <c r="J1122" s="6"/>
      <c r="K1122" s="7"/>
      <c r="L1122" s="7"/>
      <c r="M1122" s="7"/>
      <c r="N1122" s="7"/>
      <c r="O1122" s="7"/>
      <c r="P1122" s="8"/>
      <c r="Q1122" s="8"/>
      <c r="R1122" s="8"/>
      <c r="S1122" s="8"/>
      <c r="T1122" s="8"/>
      <c r="U1122" s="8"/>
      <c r="AI1122"/>
      <c r="AJ1122"/>
    </row>
    <row r="1123" spans="9:36" x14ac:dyDescent="0.2">
      <c r="I1123" s="13"/>
      <c r="J1123" s="6"/>
      <c r="K1123" s="7"/>
      <c r="L1123" s="7"/>
      <c r="M1123" s="7"/>
      <c r="N1123" s="7"/>
      <c r="O1123" s="7"/>
      <c r="P1123" s="8"/>
      <c r="Q1123" s="8"/>
      <c r="R1123" s="8"/>
      <c r="S1123" s="8"/>
      <c r="T1123" s="8"/>
      <c r="U1123" s="8"/>
      <c r="AI1123"/>
      <c r="AJ1123"/>
    </row>
    <row r="1124" spans="9:36" x14ac:dyDescent="0.2">
      <c r="I1124" s="13"/>
      <c r="J1124" s="6"/>
      <c r="K1124" s="7"/>
      <c r="L1124" s="7"/>
      <c r="M1124" s="7"/>
      <c r="N1124" s="7"/>
      <c r="O1124" s="7"/>
      <c r="P1124" s="8"/>
      <c r="Q1124" s="8"/>
      <c r="R1124" s="8"/>
      <c r="S1124" s="8"/>
      <c r="T1124" s="8"/>
      <c r="U1124" s="8"/>
      <c r="AI1124"/>
      <c r="AJ1124"/>
    </row>
    <row r="1125" spans="9:36" x14ac:dyDescent="0.2">
      <c r="I1125" s="13"/>
      <c r="J1125" s="6"/>
      <c r="K1125" s="7"/>
      <c r="L1125" s="7"/>
      <c r="M1125" s="7"/>
      <c r="N1125" s="7"/>
      <c r="O1125" s="7"/>
      <c r="P1125" s="8"/>
      <c r="Q1125" s="8"/>
      <c r="R1125" s="8"/>
      <c r="S1125" s="8"/>
      <c r="T1125" s="8"/>
      <c r="U1125" s="8"/>
      <c r="AI1125"/>
      <c r="AJ1125"/>
    </row>
    <row r="1126" spans="9:36" x14ac:dyDescent="0.2">
      <c r="I1126" s="13"/>
      <c r="J1126" s="6"/>
      <c r="K1126" s="7"/>
      <c r="L1126" s="7"/>
      <c r="M1126" s="7"/>
      <c r="N1126" s="7"/>
      <c r="O1126" s="7"/>
      <c r="P1126" s="8"/>
      <c r="Q1126" s="8"/>
      <c r="R1126" s="8"/>
      <c r="S1126" s="8"/>
      <c r="T1126" s="8"/>
      <c r="U1126" s="8"/>
      <c r="AI1126"/>
      <c r="AJ1126"/>
    </row>
    <row r="1127" spans="9:36" x14ac:dyDescent="0.2">
      <c r="I1127" s="13"/>
      <c r="J1127" s="6"/>
      <c r="K1127" s="7"/>
      <c r="L1127" s="7"/>
      <c r="M1127" s="7"/>
      <c r="N1127" s="7"/>
      <c r="O1127" s="7"/>
      <c r="P1127" s="8"/>
      <c r="Q1127" s="8"/>
      <c r="R1127" s="8"/>
      <c r="S1127" s="8"/>
      <c r="T1127" s="8"/>
      <c r="U1127" s="8"/>
      <c r="AI1127"/>
      <c r="AJ1127"/>
    </row>
    <row r="1128" spans="9:36" x14ac:dyDescent="0.2">
      <c r="I1128" s="13"/>
      <c r="J1128" s="6"/>
      <c r="K1128" s="7"/>
      <c r="L1128" s="7"/>
      <c r="M1128" s="7"/>
      <c r="N1128" s="7"/>
      <c r="O1128" s="7"/>
      <c r="P1128" s="8"/>
      <c r="Q1128" s="8"/>
      <c r="R1128" s="8"/>
      <c r="S1128" s="8"/>
      <c r="T1128" s="8"/>
      <c r="U1128" s="8"/>
      <c r="AI1128"/>
      <c r="AJ1128"/>
    </row>
    <row r="1129" spans="9:36" x14ac:dyDescent="0.2">
      <c r="I1129" s="13"/>
      <c r="J1129" s="6"/>
      <c r="K1129" s="7"/>
      <c r="L1129" s="7"/>
      <c r="M1129" s="7"/>
      <c r="N1129" s="7"/>
      <c r="O1129" s="7"/>
      <c r="P1129" s="8"/>
      <c r="Q1129" s="8"/>
      <c r="R1129" s="8"/>
      <c r="S1129" s="8"/>
      <c r="T1129" s="8"/>
      <c r="U1129" s="8"/>
      <c r="AI1129"/>
      <c r="AJ1129"/>
    </row>
    <row r="1130" spans="9:36" x14ac:dyDescent="0.2">
      <c r="I1130" s="13"/>
      <c r="J1130" s="6"/>
      <c r="K1130" s="7"/>
      <c r="L1130" s="7"/>
      <c r="M1130" s="7"/>
      <c r="N1130" s="7"/>
      <c r="O1130" s="7"/>
      <c r="P1130" s="8"/>
      <c r="Q1130" s="8"/>
      <c r="R1130" s="8"/>
      <c r="S1130" s="8"/>
      <c r="T1130" s="8"/>
      <c r="U1130" s="8"/>
      <c r="AI1130"/>
      <c r="AJ1130"/>
    </row>
    <row r="1131" spans="9:36" x14ac:dyDescent="0.2">
      <c r="I1131" s="13"/>
      <c r="J1131" s="6"/>
      <c r="K1131" s="7"/>
      <c r="L1131" s="7"/>
      <c r="M1131" s="7"/>
      <c r="N1131" s="7"/>
      <c r="O1131" s="7"/>
      <c r="P1131" s="8"/>
      <c r="Q1131" s="8"/>
      <c r="R1131" s="8"/>
      <c r="S1131" s="8"/>
      <c r="T1131" s="8"/>
      <c r="U1131" s="8"/>
      <c r="AI1131"/>
      <c r="AJ1131"/>
    </row>
    <row r="1132" spans="9:36" x14ac:dyDescent="0.2">
      <c r="I1132" s="13"/>
      <c r="J1132" s="6"/>
      <c r="K1132" s="7"/>
      <c r="L1132" s="7"/>
      <c r="M1132" s="7"/>
      <c r="N1132" s="7"/>
      <c r="O1132" s="7"/>
      <c r="P1132" s="8"/>
      <c r="Q1132" s="8"/>
      <c r="R1132" s="8"/>
      <c r="S1132" s="8"/>
      <c r="T1132" s="8"/>
      <c r="U1132" s="8"/>
      <c r="AI1132"/>
      <c r="AJ1132"/>
    </row>
    <row r="1133" spans="9:36" x14ac:dyDescent="0.2">
      <c r="I1133" s="13"/>
      <c r="J1133" s="6"/>
      <c r="K1133" s="7"/>
      <c r="L1133" s="7"/>
      <c r="M1133" s="7"/>
      <c r="N1133" s="7"/>
      <c r="O1133" s="7"/>
      <c r="P1133" s="8"/>
      <c r="Q1133" s="8"/>
      <c r="R1133" s="8"/>
      <c r="S1133" s="8"/>
      <c r="T1133" s="8"/>
      <c r="U1133" s="8"/>
      <c r="AI1133"/>
      <c r="AJ1133"/>
    </row>
    <row r="1134" spans="9:36" x14ac:dyDescent="0.2">
      <c r="I1134" s="13"/>
      <c r="J1134" s="6"/>
      <c r="K1134" s="7"/>
      <c r="L1134" s="7"/>
      <c r="M1134" s="7"/>
      <c r="N1134" s="7"/>
      <c r="O1134" s="7"/>
      <c r="P1134" s="8"/>
      <c r="Q1134" s="8"/>
      <c r="R1134" s="8"/>
      <c r="S1134" s="8"/>
      <c r="T1134" s="8"/>
      <c r="U1134" s="8"/>
      <c r="AF1134" s="12"/>
      <c r="AI1134"/>
      <c r="AJ1134"/>
    </row>
    <row r="1135" spans="9:36" x14ac:dyDescent="0.2">
      <c r="I1135" s="13"/>
      <c r="J1135" s="6"/>
      <c r="K1135" s="7"/>
      <c r="L1135" s="7"/>
      <c r="M1135" s="7"/>
      <c r="N1135" s="7"/>
      <c r="O1135" s="7"/>
      <c r="P1135" s="8"/>
      <c r="Q1135" s="8"/>
      <c r="R1135" s="8"/>
      <c r="S1135" s="8"/>
      <c r="T1135" s="8"/>
      <c r="U1135" s="8"/>
      <c r="AI1135"/>
      <c r="AJ1135"/>
    </row>
    <row r="1136" spans="9:36" x14ac:dyDescent="0.2">
      <c r="I1136" s="13"/>
      <c r="J1136" s="6"/>
      <c r="K1136" s="7"/>
      <c r="L1136" s="7"/>
      <c r="M1136" s="7"/>
      <c r="N1136" s="7"/>
      <c r="O1136" s="7"/>
      <c r="P1136" s="8"/>
      <c r="Q1136" s="8"/>
      <c r="R1136" s="8"/>
      <c r="S1136" s="8"/>
      <c r="T1136" s="8"/>
      <c r="U1136" s="8"/>
      <c r="AF1136" s="12"/>
      <c r="AI1136"/>
      <c r="AJ1136"/>
    </row>
    <row r="1137" spans="9:36" x14ac:dyDescent="0.2">
      <c r="I1137" s="13"/>
      <c r="J1137" s="6"/>
      <c r="K1137" s="7"/>
      <c r="L1137" s="7"/>
      <c r="M1137" s="7"/>
      <c r="N1137" s="7"/>
      <c r="O1137" s="7"/>
      <c r="P1137" s="8"/>
      <c r="Q1137" s="8"/>
      <c r="R1137" s="8"/>
      <c r="S1137" s="8"/>
      <c r="T1137" s="8"/>
      <c r="U1137" s="8"/>
      <c r="AI1137"/>
      <c r="AJ1137"/>
    </row>
    <row r="1138" spans="9:36" x14ac:dyDescent="0.2">
      <c r="I1138" s="13"/>
      <c r="J1138" s="6"/>
      <c r="K1138" s="7"/>
      <c r="L1138" s="7"/>
      <c r="M1138" s="7"/>
      <c r="N1138" s="7"/>
      <c r="O1138" s="7"/>
      <c r="P1138" s="8"/>
      <c r="Q1138" s="8"/>
      <c r="R1138" s="8"/>
      <c r="S1138" s="8"/>
      <c r="T1138" s="8"/>
      <c r="U1138" s="8"/>
      <c r="AI1138"/>
      <c r="AJ1138"/>
    </row>
    <row r="1139" spans="9:36" x14ac:dyDescent="0.2">
      <c r="I1139" s="13"/>
      <c r="J1139" s="6"/>
      <c r="K1139" s="7"/>
      <c r="L1139" s="7"/>
      <c r="M1139" s="7"/>
      <c r="N1139" s="7"/>
      <c r="O1139" s="7"/>
      <c r="P1139" s="8"/>
      <c r="Q1139" s="8"/>
      <c r="R1139" s="8"/>
      <c r="S1139" s="8"/>
      <c r="T1139" s="8"/>
      <c r="U1139" s="8"/>
      <c r="AI1139"/>
      <c r="AJ1139"/>
    </row>
    <row r="1140" spans="9:36" x14ac:dyDescent="0.2">
      <c r="I1140" s="13"/>
      <c r="J1140" s="6"/>
      <c r="K1140" s="7"/>
      <c r="L1140" s="7"/>
      <c r="M1140" s="7"/>
      <c r="N1140" s="7"/>
      <c r="O1140" s="7"/>
      <c r="P1140" s="8"/>
      <c r="Q1140" s="8"/>
      <c r="R1140" s="8"/>
      <c r="S1140" s="8"/>
      <c r="T1140" s="8"/>
      <c r="U1140" s="8"/>
      <c r="AI1140"/>
      <c r="AJ1140"/>
    </row>
    <row r="1141" spans="9:36" x14ac:dyDescent="0.2">
      <c r="I1141" s="13"/>
      <c r="J1141" s="6"/>
      <c r="K1141" s="7"/>
      <c r="L1141" s="7"/>
      <c r="M1141" s="7"/>
      <c r="N1141" s="7"/>
      <c r="O1141" s="7"/>
      <c r="P1141" s="8"/>
      <c r="Q1141" s="8"/>
      <c r="R1141" s="8"/>
      <c r="S1141" s="8"/>
      <c r="T1141" s="8"/>
      <c r="U1141" s="8"/>
      <c r="AI1141"/>
      <c r="AJ1141"/>
    </row>
    <row r="1142" spans="9:36" x14ac:dyDescent="0.2">
      <c r="I1142" s="13"/>
      <c r="J1142" s="6"/>
      <c r="K1142" s="7"/>
      <c r="L1142" s="7"/>
      <c r="M1142" s="7"/>
      <c r="N1142" s="7"/>
      <c r="O1142" s="7"/>
      <c r="P1142" s="8"/>
      <c r="Q1142" s="8"/>
      <c r="R1142" s="8"/>
      <c r="S1142" s="8"/>
      <c r="T1142" s="8"/>
      <c r="U1142" s="8"/>
      <c r="AI1142"/>
      <c r="AJ1142"/>
    </row>
    <row r="1143" spans="9:36" x14ac:dyDescent="0.2">
      <c r="I1143" s="13"/>
      <c r="J1143" s="6"/>
      <c r="K1143" s="7"/>
      <c r="L1143" s="7"/>
      <c r="M1143" s="7"/>
      <c r="N1143" s="7"/>
      <c r="O1143" s="7"/>
      <c r="P1143" s="8"/>
      <c r="Q1143" s="8"/>
      <c r="R1143" s="8"/>
      <c r="S1143" s="8"/>
      <c r="T1143" s="8"/>
      <c r="U1143" s="8"/>
      <c r="AI1143"/>
      <c r="AJ1143"/>
    </row>
    <row r="1144" spans="9:36" x14ac:dyDescent="0.2">
      <c r="I1144" s="13"/>
      <c r="J1144" s="6"/>
      <c r="K1144" s="7"/>
      <c r="L1144" s="7"/>
      <c r="M1144" s="7"/>
      <c r="N1144" s="7"/>
      <c r="O1144" s="7"/>
      <c r="P1144" s="8"/>
      <c r="Q1144" s="8"/>
      <c r="R1144" s="8"/>
      <c r="S1144" s="8"/>
      <c r="T1144" s="8"/>
      <c r="U1144" s="8"/>
      <c r="AI1144"/>
      <c r="AJ1144"/>
    </row>
    <row r="1145" spans="9:36" x14ac:dyDescent="0.2">
      <c r="I1145" s="13"/>
      <c r="J1145" s="6"/>
      <c r="K1145" s="7"/>
      <c r="L1145" s="7"/>
      <c r="M1145" s="7"/>
      <c r="N1145" s="7"/>
      <c r="O1145" s="7"/>
      <c r="P1145" s="8"/>
      <c r="Q1145" s="8"/>
      <c r="R1145" s="8"/>
      <c r="S1145" s="8"/>
      <c r="T1145" s="8"/>
      <c r="U1145" s="8"/>
      <c r="AI1145"/>
      <c r="AJ1145"/>
    </row>
    <row r="1146" spans="9:36" x14ac:dyDescent="0.2">
      <c r="I1146" s="13"/>
      <c r="J1146" s="6"/>
      <c r="K1146" s="7"/>
      <c r="L1146" s="7"/>
      <c r="M1146" s="7"/>
      <c r="N1146" s="7"/>
      <c r="O1146" s="7"/>
      <c r="P1146" s="8"/>
      <c r="Q1146" s="8"/>
      <c r="R1146" s="8"/>
      <c r="S1146" s="8"/>
      <c r="T1146" s="8"/>
      <c r="U1146" s="8"/>
      <c r="AI1146"/>
      <c r="AJ1146"/>
    </row>
    <row r="1147" spans="9:36" x14ac:dyDescent="0.2">
      <c r="I1147" s="13"/>
      <c r="J1147" s="6"/>
      <c r="K1147" s="7"/>
      <c r="L1147" s="7"/>
      <c r="M1147" s="7"/>
      <c r="N1147" s="7"/>
      <c r="O1147" s="7"/>
      <c r="P1147" s="8"/>
      <c r="Q1147" s="8"/>
      <c r="R1147" s="8"/>
      <c r="S1147" s="8"/>
      <c r="T1147" s="8"/>
      <c r="U1147" s="8"/>
      <c r="AI1147"/>
      <c r="AJ1147"/>
    </row>
    <row r="1148" spans="9:36" x14ac:dyDescent="0.2">
      <c r="I1148" s="13"/>
      <c r="J1148" s="6"/>
      <c r="K1148" s="7"/>
      <c r="L1148" s="7"/>
      <c r="M1148" s="7"/>
      <c r="N1148" s="7"/>
      <c r="O1148" s="7"/>
      <c r="P1148" s="8"/>
      <c r="Q1148" s="8"/>
      <c r="R1148" s="8"/>
      <c r="S1148" s="8"/>
      <c r="T1148" s="8"/>
      <c r="U1148" s="8"/>
      <c r="AF1148" s="12"/>
      <c r="AI1148"/>
      <c r="AJ1148"/>
    </row>
    <row r="1149" spans="9:36" x14ac:dyDescent="0.2">
      <c r="I1149" s="13"/>
      <c r="J1149" s="6"/>
      <c r="K1149" s="7"/>
      <c r="L1149" s="7"/>
      <c r="M1149" s="7"/>
      <c r="N1149" s="7"/>
      <c r="O1149" s="7"/>
      <c r="P1149" s="8"/>
      <c r="Q1149" s="8"/>
      <c r="R1149" s="8"/>
      <c r="S1149" s="8"/>
      <c r="T1149" s="8"/>
      <c r="U1149" s="8"/>
      <c r="AF1149" s="12"/>
      <c r="AI1149"/>
      <c r="AJ1149"/>
    </row>
    <row r="1150" spans="9:36" x14ac:dyDescent="0.2">
      <c r="I1150" s="13"/>
      <c r="J1150" s="6"/>
      <c r="K1150" s="7"/>
      <c r="L1150" s="7"/>
      <c r="M1150" s="7"/>
      <c r="N1150" s="7"/>
      <c r="O1150" s="7"/>
      <c r="P1150" s="8"/>
      <c r="Q1150" s="8"/>
      <c r="R1150" s="8"/>
      <c r="S1150" s="8"/>
      <c r="T1150" s="8"/>
      <c r="U1150" s="8"/>
      <c r="AI1150"/>
      <c r="AJ1150"/>
    </row>
    <row r="1151" spans="9:36" x14ac:dyDescent="0.2">
      <c r="I1151" s="13"/>
      <c r="J1151" s="6"/>
      <c r="K1151" s="7"/>
      <c r="L1151" s="7"/>
      <c r="M1151" s="7"/>
      <c r="N1151" s="7"/>
      <c r="O1151" s="7"/>
      <c r="P1151" s="8"/>
      <c r="Q1151" s="8"/>
      <c r="R1151" s="8"/>
      <c r="S1151" s="8"/>
      <c r="T1151" s="8"/>
      <c r="U1151" s="8"/>
      <c r="AI1151"/>
      <c r="AJ1151"/>
    </row>
    <row r="1152" spans="9:36" x14ac:dyDescent="0.2">
      <c r="I1152" s="13"/>
      <c r="J1152" s="6"/>
      <c r="K1152" s="7"/>
      <c r="L1152" s="7"/>
      <c r="M1152" s="7"/>
      <c r="N1152" s="7"/>
      <c r="O1152" s="7"/>
      <c r="P1152" s="8"/>
      <c r="Q1152" s="8"/>
      <c r="R1152" s="8"/>
      <c r="S1152" s="8"/>
      <c r="T1152" s="8"/>
      <c r="U1152" s="8"/>
      <c r="AI1152"/>
      <c r="AJ1152"/>
    </row>
    <row r="1153" spans="9:38" x14ac:dyDescent="0.2">
      <c r="I1153" s="13"/>
      <c r="J1153" s="6"/>
      <c r="K1153" s="7"/>
      <c r="L1153" s="7"/>
      <c r="M1153" s="7"/>
      <c r="N1153" s="7"/>
      <c r="O1153" s="7"/>
      <c r="P1153" s="8"/>
      <c r="Q1153" s="8"/>
      <c r="R1153" s="8"/>
      <c r="S1153" s="8"/>
      <c r="T1153" s="8"/>
      <c r="U1153" s="8"/>
      <c r="AI1153"/>
      <c r="AJ1153"/>
    </row>
    <row r="1154" spans="9:38" x14ac:dyDescent="0.2">
      <c r="I1154" s="13"/>
      <c r="J1154" s="6"/>
      <c r="K1154" s="7"/>
      <c r="L1154" s="7"/>
      <c r="M1154" s="7"/>
      <c r="N1154" s="7"/>
      <c r="O1154" s="7"/>
      <c r="P1154" s="8"/>
      <c r="Q1154" s="8"/>
      <c r="R1154" s="8"/>
      <c r="S1154" s="8"/>
      <c r="T1154" s="8"/>
      <c r="U1154" s="8"/>
      <c r="AI1154"/>
      <c r="AJ1154"/>
    </row>
    <row r="1155" spans="9:38" x14ac:dyDescent="0.2">
      <c r="I1155" s="13"/>
      <c r="J1155" s="6"/>
      <c r="K1155" s="7"/>
      <c r="L1155" s="7"/>
      <c r="M1155" s="7"/>
      <c r="N1155" s="7"/>
      <c r="O1155" s="7"/>
      <c r="P1155" s="8"/>
      <c r="Q1155" s="8"/>
      <c r="R1155" s="8"/>
      <c r="S1155" s="8"/>
      <c r="T1155" s="8"/>
      <c r="U1155" s="8"/>
      <c r="AI1155"/>
      <c r="AJ1155"/>
    </row>
    <row r="1156" spans="9:38" x14ac:dyDescent="0.2">
      <c r="I1156" s="13"/>
      <c r="J1156" s="6"/>
      <c r="K1156" s="7"/>
      <c r="L1156" s="7"/>
      <c r="M1156" s="7"/>
      <c r="N1156" s="7"/>
      <c r="O1156" s="7"/>
      <c r="P1156" s="8"/>
      <c r="Q1156" s="8"/>
      <c r="R1156" s="8"/>
      <c r="S1156" s="8"/>
      <c r="T1156" s="8"/>
      <c r="U1156" s="8"/>
      <c r="AI1156"/>
      <c r="AJ1156"/>
    </row>
    <row r="1157" spans="9:38" x14ac:dyDescent="0.2">
      <c r="I1157" s="13"/>
      <c r="J1157" s="6"/>
      <c r="K1157" s="7"/>
      <c r="L1157" s="7"/>
      <c r="M1157" s="7"/>
      <c r="N1157" s="7"/>
      <c r="O1157" s="7"/>
      <c r="P1157" s="8"/>
      <c r="Q1157" s="8"/>
      <c r="R1157" s="8"/>
      <c r="S1157" s="8"/>
      <c r="T1157" s="8"/>
      <c r="U1157" s="8"/>
      <c r="AI1157"/>
      <c r="AJ1157"/>
    </row>
    <row r="1158" spans="9:38" x14ac:dyDescent="0.2">
      <c r="I1158" s="13"/>
      <c r="J1158" s="6"/>
      <c r="K1158" s="7"/>
      <c r="L1158" s="7"/>
      <c r="M1158" s="7"/>
      <c r="N1158" s="7"/>
      <c r="O1158" s="7"/>
      <c r="P1158" s="8"/>
      <c r="Q1158" s="8"/>
      <c r="R1158" s="8"/>
      <c r="S1158" s="8"/>
      <c r="T1158" s="8"/>
      <c r="U1158" s="8"/>
      <c r="AI1158"/>
      <c r="AJ1158"/>
    </row>
    <row r="1159" spans="9:38" x14ac:dyDescent="0.2">
      <c r="I1159" s="13"/>
      <c r="J1159" s="6"/>
      <c r="K1159" s="7"/>
      <c r="L1159" s="7"/>
      <c r="M1159" s="7"/>
      <c r="N1159" s="7"/>
      <c r="O1159" s="7"/>
      <c r="P1159" s="8"/>
      <c r="Q1159" s="8"/>
      <c r="R1159" s="8"/>
      <c r="S1159" s="8"/>
      <c r="T1159" s="8"/>
      <c r="U1159" s="8"/>
      <c r="AI1159"/>
      <c r="AJ1159"/>
    </row>
    <row r="1160" spans="9:38" x14ac:dyDescent="0.2">
      <c r="I1160" s="13"/>
      <c r="J1160" s="6"/>
      <c r="K1160" s="7"/>
      <c r="L1160" s="7"/>
      <c r="M1160" s="7"/>
      <c r="N1160" s="7"/>
      <c r="O1160" s="7"/>
      <c r="P1160" s="8"/>
      <c r="Q1160" s="8"/>
      <c r="R1160" s="8"/>
      <c r="S1160" s="8"/>
      <c r="T1160" s="8"/>
      <c r="U1160" s="8"/>
      <c r="AI1160"/>
      <c r="AJ1160"/>
    </row>
    <row r="1161" spans="9:38" x14ac:dyDescent="0.2">
      <c r="I1161" s="13"/>
      <c r="J1161" s="6"/>
      <c r="K1161" s="7"/>
      <c r="L1161" s="7"/>
      <c r="M1161" s="7"/>
      <c r="N1161" s="7"/>
      <c r="O1161" s="7"/>
      <c r="P1161" s="8"/>
      <c r="Q1161" s="8"/>
      <c r="R1161" s="8"/>
      <c r="S1161" s="8"/>
      <c r="T1161" s="8"/>
      <c r="U1161" s="8"/>
      <c r="AI1161"/>
      <c r="AJ1161"/>
      <c r="AL1161" s="12"/>
    </row>
    <row r="1162" spans="9:38" x14ac:dyDescent="0.2">
      <c r="I1162" s="13"/>
      <c r="J1162" s="6"/>
      <c r="K1162" s="7"/>
      <c r="L1162" s="7"/>
      <c r="M1162" s="7"/>
      <c r="N1162" s="7"/>
      <c r="O1162" s="7"/>
      <c r="P1162" s="8"/>
      <c r="Q1162" s="8"/>
      <c r="R1162" s="8"/>
      <c r="S1162" s="8"/>
      <c r="T1162" s="8"/>
      <c r="U1162" s="8"/>
      <c r="AI1162"/>
      <c r="AJ1162"/>
      <c r="AL1162" s="12"/>
    </row>
    <row r="1163" spans="9:38" x14ac:dyDescent="0.2">
      <c r="I1163" s="13"/>
      <c r="J1163" s="6"/>
      <c r="K1163" s="7"/>
      <c r="L1163" s="7"/>
      <c r="M1163" s="7"/>
      <c r="N1163" s="7"/>
      <c r="O1163" s="7"/>
      <c r="P1163" s="8"/>
      <c r="Q1163" s="8"/>
      <c r="R1163" s="8"/>
      <c r="S1163" s="8"/>
      <c r="T1163" s="8"/>
      <c r="U1163" s="8"/>
      <c r="AI1163"/>
      <c r="AJ1163"/>
      <c r="AK1163" s="12"/>
      <c r="AL1163" s="12"/>
    </row>
    <row r="1164" spans="9:38" x14ac:dyDescent="0.2">
      <c r="I1164" s="13"/>
      <c r="J1164" s="6"/>
      <c r="K1164" s="7"/>
      <c r="L1164" s="7"/>
      <c r="M1164" s="7"/>
      <c r="N1164" s="7"/>
      <c r="O1164" s="7"/>
      <c r="P1164" s="8"/>
      <c r="Q1164" s="8"/>
      <c r="R1164" s="8"/>
      <c r="S1164" s="8"/>
      <c r="T1164" s="8"/>
      <c r="U1164" s="8"/>
      <c r="AI1164"/>
      <c r="AJ1164"/>
      <c r="AL1164" s="12"/>
    </row>
    <row r="1165" spans="9:38" x14ac:dyDescent="0.2">
      <c r="I1165" s="13"/>
      <c r="J1165" s="6"/>
      <c r="K1165" s="7"/>
      <c r="L1165" s="7"/>
      <c r="M1165" s="7"/>
      <c r="N1165" s="7"/>
      <c r="O1165" s="7"/>
      <c r="P1165" s="8"/>
      <c r="Q1165" s="8"/>
      <c r="R1165" s="8"/>
      <c r="S1165" s="8"/>
      <c r="T1165" s="8"/>
      <c r="U1165" s="8"/>
      <c r="AI1165"/>
      <c r="AJ1165"/>
      <c r="AL1165" s="12"/>
    </row>
    <row r="1166" spans="9:38" x14ac:dyDescent="0.2">
      <c r="I1166" s="13"/>
      <c r="J1166" s="6"/>
      <c r="K1166" s="7"/>
      <c r="L1166" s="7"/>
      <c r="M1166" s="7"/>
      <c r="N1166" s="7"/>
      <c r="O1166" s="7"/>
      <c r="P1166" s="8"/>
      <c r="Q1166" s="8"/>
      <c r="R1166" s="8"/>
      <c r="S1166" s="8"/>
      <c r="T1166" s="8"/>
      <c r="U1166" s="8"/>
      <c r="AI1166"/>
      <c r="AJ1166"/>
      <c r="AL1166" s="12"/>
    </row>
    <row r="1167" spans="9:38" x14ac:dyDescent="0.2">
      <c r="I1167" s="13"/>
      <c r="J1167" s="6"/>
      <c r="K1167" s="7"/>
      <c r="L1167" s="7"/>
      <c r="M1167" s="7"/>
      <c r="N1167" s="7"/>
      <c r="O1167" s="7"/>
      <c r="P1167" s="8"/>
      <c r="Q1167" s="8"/>
      <c r="R1167" s="8"/>
      <c r="S1167" s="8"/>
      <c r="T1167" s="8"/>
      <c r="U1167" s="8"/>
      <c r="AI1167"/>
      <c r="AJ1167"/>
      <c r="AL1167" s="12"/>
    </row>
    <row r="1168" spans="9:38" x14ac:dyDescent="0.2">
      <c r="I1168" s="13"/>
      <c r="J1168" s="6"/>
      <c r="K1168" s="7"/>
      <c r="L1168" s="7"/>
      <c r="M1168" s="7"/>
      <c r="N1168" s="7"/>
      <c r="O1168" s="7"/>
      <c r="P1168" s="8"/>
      <c r="Q1168" s="8"/>
      <c r="R1168" s="8"/>
      <c r="S1168" s="8"/>
      <c r="T1168" s="8"/>
      <c r="U1168" s="8"/>
      <c r="AI1168"/>
      <c r="AJ1168"/>
      <c r="AL1168" s="12"/>
    </row>
    <row r="1169" spans="9:38" x14ac:dyDescent="0.2">
      <c r="I1169" s="13"/>
      <c r="J1169" s="6"/>
      <c r="K1169" s="7"/>
      <c r="L1169" s="7"/>
      <c r="M1169" s="7"/>
      <c r="N1169" s="7"/>
      <c r="O1169" s="7"/>
      <c r="P1169" s="8"/>
      <c r="Q1169" s="8"/>
      <c r="R1169" s="8"/>
      <c r="S1169" s="8"/>
      <c r="T1169" s="8"/>
      <c r="U1169" s="8"/>
      <c r="AI1169"/>
      <c r="AJ1169"/>
      <c r="AL1169" s="12"/>
    </row>
    <row r="1170" spans="9:38" x14ac:dyDescent="0.2">
      <c r="I1170" s="13"/>
      <c r="J1170" s="6"/>
      <c r="K1170" s="7"/>
      <c r="L1170" s="7"/>
      <c r="M1170" s="7"/>
      <c r="N1170" s="7"/>
      <c r="O1170" s="7"/>
      <c r="P1170" s="8"/>
      <c r="Q1170" s="8"/>
      <c r="R1170" s="8"/>
      <c r="S1170" s="8"/>
      <c r="T1170" s="8"/>
      <c r="U1170" s="8"/>
      <c r="AI1170"/>
      <c r="AJ1170"/>
      <c r="AL1170" s="12"/>
    </row>
    <row r="1171" spans="9:38" x14ac:dyDescent="0.2">
      <c r="I1171" s="13"/>
      <c r="J1171" s="6"/>
      <c r="K1171" s="7"/>
      <c r="L1171" s="7"/>
      <c r="M1171" s="7"/>
      <c r="N1171" s="7"/>
      <c r="O1171" s="7"/>
      <c r="P1171" s="8"/>
      <c r="Q1171" s="8"/>
      <c r="R1171" s="8"/>
      <c r="S1171" s="8"/>
      <c r="T1171" s="8"/>
      <c r="U1171" s="8"/>
      <c r="AE1171" s="12"/>
      <c r="AF1171" s="12"/>
      <c r="AI1171"/>
      <c r="AJ1171"/>
      <c r="AL1171" s="12"/>
    </row>
    <row r="1172" spans="9:38" x14ac:dyDescent="0.2">
      <c r="I1172" s="13"/>
      <c r="J1172" s="6"/>
      <c r="K1172" s="7"/>
      <c r="L1172" s="7"/>
      <c r="M1172" s="7"/>
      <c r="N1172" s="7"/>
      <c r="O1172" s="7"/>
      <c r="P1172" s="8"/>
      <c r="Q1172" s="8"/>
      <c r="R1172" s="8"/>
      <c r="S1172" s="8"/>
      <c r="T1172" s="8"/>
      <c r="U1172" s="8"/>
      <c r="AI1172"/>
      <c r="AJ1172"/>
      <c r="AL1172" s="12"/>
    </row>
    <row r="1173" spans="9:38" x14ac:dyDescent="0.2">
      <c r="I1173" s="13"/>
      <c r="J1173" s="6"/>
      <c r="K1173" s="7"/>
      <c r="L1173" s="7"/>
      <c r="M1173" s="7"/>
      <c r="N1173" s="7"/>
      <c r="O1173" s="7"/>
      <c r="P1173" s="8"/>
      <c r="Q1173" s="8"/>
      <c r="R1173" s="8"/>
      <c r="S1173" s="8"/>
      <c r="T1173" s="8"/>
      <c r="U1173" s="8"/>
      <c r="AF1173" s="12"/>
      <c r="AI1173"/>
      <c r="AJ1173"/>
      <c r="AL1173" s="12"/>
    </row>
    <row r="1174" spans="9:38" x14ac:dyDescent="0.2">
      <c r="I1174" s="13"/>
      <c r="J1174" s="6"/>
      <c r="K1174" s="7"/>
      <c r="L1174" s="7"/>
      <c r="M1174" s="7"/>
      <c r="N1174" s="7"/>
      <c r="O1174" s="7"/>
      <c r="P1174" s="8"/>
      <c r="Q1174" s="8"/>
      <c r="R1174" s="8"/>
      <c r="S1174" s="8"/>
      <c r="T1174" s="8"/>
      <c r="U1174" s="8"/>
      <c r="AF1174" s="12"/>
      <c r="AI1174"/>
      <c r="AJ1174"/>
      <c r="AL1174" s="12"/>
    </row>
    <row r="1175" spans="9:38" x14ac:dyDescent="0.2">
      <c r="I1175" s="13"/>
      <c r="J1175" s="6"/>
      <c r="K1175" s="7"/>
      <c r="L1175" s="7"/>
      <c r="M1175" s="7"/>
      <c r="N1175" s="7"/>
      <c r="O1175" s="7"/>
      <c r="P1175" s="8"/>
      <c r="Q1175" s="8"/>
      <c r="R1175" s="8"/>
      <c r="S1175" s="8"/>
      <c r="T1175" s="8"/>
      <c r="U1175" s="8"/>
      <c r="AI1175"/>
      <c r="AJ1175"/>
      <c r="AL1175" s="12"/>
    </row>
    <row r="1176" spans="9:38" x14ac:dyDescent="0.2">
      <c r="I1176" s="13"/>
      <c r="J1176" s="6"/>
      <c r="K1176" s="7"/>
      <c r="L1176" s="7"/>
      <c r="M1176" s="7"/>
      <c r="N1176" s="7"/>
      <c r="O1176" s="7"/>
      <c r="P1176" s="8"/>
      <c r="Q1176" s="8"/>
      <c r="R1176" s="8"/>
      <c r="S1176" s="8"/>
      <c r="T1176" s="8"/>
      <c r="U1176" s="8"/>
      <c r="AI1176"/>
      <c r="AJ1176"/>
      <c r="AL1176" s="12"/>
    </row>
    <row r="1177" spans="9:38" x14ac:dyDescent="0.2">
      <c r="I1177" s="13"/>
      <c r="J1177" s="6"/>
      <c r="K1177" s="7"/>
      <c r="L1177" s="7"/>
      <c r="M1177" s="7"/>
      <c r="N1177" s="7"/>
      <c r="O1177" s="7"/>
      <c r="P1177" s="8"/>
      <c r="Q1177" s="8"/>
      <c r="R1177" s="8"/>
      <c r="S1177" s="8"/>
      <c r="T1177" s="8"/>
      <c r="U1177" s="8"/>
      <c r="AI1177"/>
      <c r="AJ1177"/>
      <c r="AL1177" s="12"/>
    </row>
    <row r="1178" spans="9:38" x14ac:dyDescent="0.2">
      <c r="I1178" s="13"/>
      <c r="J1178" s="6"/>
      <c r="K1178" s="7"/>
      <c r="L1178" s="7"/>
      <c r="M1178" s="7"/>
      <c r="N1178" s="7"/>
      <c r="O1178" s="7"/>
      <c r="P1178" s="8"/>
      <c r="Q1178" s="8"/>
      <c r="R1178" s="8"/>
      <c r="S1178" s="8"/>
      <c r="T1178" s="8"/>
      <c r="U1178" s="8"/>
      <c r="AF1178" s="12"/>
      <c r="AI1178"/>
      <c r="AJ1178"/>
      <c r="AL1178" s="12"/>
    </row>
    <row r="1179" spans="9:38" x14ac:dyDescent="0.2">
      <c r="I1179" s="13"/>
      <c r="J1179" s="6"/>
      <c r="K1179" s="7"/>
      <c r="L1179" s="7"/>
      <c r="M1179" s="7"/>
      <c r="N1179" s="7"/>
      <c r="O1179" s="7"/>
      <c r="P1179" s="8"/>
      <c r="Q1179" s="8"/>
      <c r="R1179" s="8"/>
      <c r="S1179" s="8"/>
      <c r="T1179" s="8"/>
      <c r="U1179" s="8"/>
      <c r="AI1179"/>
      <c r="AJ1179"/>
      <c r="AL1179" s="12"/>
    </row>
    <row r="1180" spans="9:38" x14ac:dyDescent="0.2">
      <c r="I1180" s="13"/>
      <c r="J1180" s="6"/>
      <c r="K1180" s="7"/>
      <c r="L1180" s="7"/>
      <c r="M1180" s="7"/>
      <c r="N1180" s="7"/>
      <c r="O1180" s="7"/>
      <c r="P1180" s="8"/>
      <c r="Q1180" s="8"/>
      <c r="R1180" s="8"/>
      <c r="S1180" s="8"/>
      <c r="T1180" s="8"/>
      <c r="U1180" s="8"/>
      <c r="AF1180" s="12"/>
      <c r="AI1180"/>
      <c r="AJ1180"/>
      <c r="AL1180" s="12"/>
    </row>
    <row r="1181" spans="9:38" x14ac:dyDescent="0.2">
      <c r="I1181" s="13"/>
      <c r="J1181" s="6"/>
      <c r="K1181" s="7"/>
      <c r="L1181" s="7"/>
      <c r="M1181" s="7"/>
      <c r="N1181" s="7"/>
      <c r="O1181" s="7"/>
      <c r="P1181" s="8"/>
      <c r="Q1181" s="8"/>
      <c r="R1181" s="8"/>
      <c r="S1181" s="8"/>
      <c r="T1181" s="8"/>
      <c r="U1181" s="8"/>
      <c r="AF1181" s="12"/>
      <c r="AI1181"/>
      <c r="AJ1181"/>
      <c r="AL1181" s="12"/>
    </row>
    <row r="1182" spans="9:38" x14ac:dyDescent="0.2">
      <c r="I1182" s="13"/>
      <c r="J1182" s="6"/>
      <c r="K1182" s="7"/>
      <c r="L1182" s="7"/>
      <c r="M1182" s="7"/>
      <c r="N1182" s="7"/>
      <c r="O1182" s="7"/>
      <c r="P1182" s="8"/>
      <c r="Q1182" s="8"/>
      <c r="R1182" s="8"/>
      <c r="S1182" s="8"/>
      <c r="T1182" s="8"/>
      <c r="U1182" s="8"/>
      <c r="AI1182"/>
      <c r="AJ1182"/>
      <c r="AL1182" s="12"/>
    </row>
    <row r="1183" spans="9:38" x14ac:dyDescent="0.2">
      <c r="I1183" s="13"/>
      <c r="J1183" s="6"/>
      <c r="K1183" s="7"/>
      <c r="L1183" s="7"/>
      <c r="M1183" s="7"/>
      <c r="N1183" s="7"/>
      <c r="O1183" s="7"/>
      <c r="P1183" s="8"/>
      <c r="Q1183" s="8"/>
      <c r="R1183" s="8"/>
      <c r="S1183" s="8"/>
      <c r="T1183" s="8"/>
      <c r="U1183" s="8"/>
      <c r="AI1183"/>
      <c r="AJ1183"/>
      <c r="AL1183" s="12"/>
    </row>
    <row r="1184" spans="9:38" x14ac:dyDescent="0.2">
      <c r="I1184" s="13"/>
      <c r="J1184" s="6"/>
      <c r="K1184" s="7"/>
      <c r="L1184" s="7"/>
      <c r="M1184" s="7"/>
      <c r="N1184" s="7"/>
      <c r="O1184" s="7"/>
      <c r="P1184" s="8"/>
      <c r="Q1184" s="8"/>
      <c r="R1184" s="8"/>
      <c r="S1184" s="8"/>
      <c r="T1184" s="8"/>
      <c r="U1184" s="8"/>
      <c r="AI1184"/>
      <c r="AJ1184"/>
      <c r="AL1184" s="12"/>
    </row>
    <row r="1185" spans="9:38" x14ac:dyDescent="0.2">
      <c r="I1185" s="13"/>
      <c r="J1185" s="6"/>
      <c r="K1185" s="7"/>
      <c r="L1185" s="7"/>
      <c r="M1185" s="7"/>
      <c r="N1185" s="7"/>
      <c r="O1185" s="7"/>
      <c r="P1185" s="8"/>
      <c r="Q1185" s="8"/>
      <c r="R1185" s="8"/>
      <c r="S1185" s="8"/>
      <c r="T1185" s="8"/>
      <c r="U1185" s="8"/>
      <c r="AI1185"/>
      <c r="AJ1185"/>
      <c r="AL1185" s="12"/>
    </row>
    <row r="1186" spans="9:38" x14ac:dyDescent="0.2">
      <c r="I1186" s="13"/>
      <c r="J1186" s="6"/>
      <c r="K1186" s="7"/>
      <c r="L1186" s="7"/>
      <c r="M1186" s="7"/>
      <c r="N1186" s="7"/>
      <c r="O1186" s="7"/>
      <c r="P1186" s="8"/>
      <c r="Q1186" s="8"/>
      <c r="R1186" s="8"/>
      <c r="S1186" s="8"/>
      <c r="T1186" s="8"/>
      <c r="U1186" s="8"/>
      <c r="AI1186"/>
      <c r="AJ1186"/>
      <c r="AL1186" s="12"/>
    </row>
    <row r="1187" spans="9:38" x14ac:dyDescent="0.2">
      <c r="I1187" s="13"/>
      <c r="J1187" s="6"/>
      <c r="K1187" s="7"/>
      <c r="L1187" s="7"/>
      <c r="M1187" s="7"/>
      <c r="N1187" s="7"/>
      <c r="O1187" s="7"/>
      <c r="P1187" s="8"/>
      <c r="Q1187" s="8"/>
      <c r="R1187" s="8"/>
      <c r="S1187" s="8"/>
      <c r="T1187" s="8"/>
      <c r="U1187" s="8"/>
      <c r="AI1187"/>
      <c r="AJ1187"/>
      <c r="AL1187" s="12"/>
    </row>
    <row r="1188" spans="9:38" x14ac:dyDescent="0.2">
      <c r="I1188" s="13"/>
      <c r="J1188" s="6"/>
      <c r="K1188" s="7"/>
      <c r="L1188" s="7"/>
      <c r="M1188" s="7"/>
      <c r="N1188" s="7"/>
      <c r="O1188" s="7"/>
      <c r="P1188" s="8"/>
      <c r="Q1188" s="8"/>
      <c r="R1188" s="8"/>
      <c r="S1188" s="8"/>
      <c r="T1188" s="8"/>
      <c r="U1188" s="8"/>
      <c r="AI1188"/>
      <c r="AJ1188"/>
      <c r="AL1188" s="12"/>
    </row>
    <row r="1189" spans="9:38" x14ac:dyDescent="0.2">
      <c r="I1189" s="13"/>
      <c r="J1189" s="6"/>
      <c r="K1189" s="7"/>
      <c r="L1189" s="7"/>
      <c r="M1189" s="7"/>
      <c r="N1189" s="7"/>
      <c r="O1189" s="7"/>
      <c r="P1189" s="8"/>
      <c r="Q1189" s="8"/>
      <c r="R1189" s="8"/>
      <c r="S1189" s="8"/>
      <c r="T1189" s="8"/>
      <c r="U1189" s="8"/>
      <c r="AI1189"/>
      <c r="AJ1189"/>
      <c r="AL1189" s="12"/>
    </row>
    <row r="1190" spans="9:38" x14ac:dyDescent="0.2">
      <c r="I1190" s="13"/>
      <c r="J1190" s="6"/>
      <c r="K1190" s="7"/>
      <c r="L1190" s="7"/>
      <c r="M1190" s="7"/>
      <c r="N1190" s="7"/>
      <c r="O1190" s="7"/>
      <c r="P1190" s="8"/>
      <c r="Q1190" s="8"/>
      <c r="R1190" s="8"/>
      <c r="S1190" s="8"/>
      <c r="T1190" s="8"/>
      <c r="U1190" s="8"/>
      <c r="AI1190"/>
      <c r="AJ1190"/>
      <c r="AL1190" s="12"/>
    </row>
    <row r="1191" spans="9:38" x14ac:dyDescent="0.2">
      <c r="I1191" s="13"/>
      <c r="J1191" s="6"/>
      <c r="K1191" s="7"/>
      <c r="L1191" s="7"/>
      <c r="M1191" s="7"/>
      <c r="N1191" s="7"/>
      <c r="O1191" s="7"/>
      <c r="P1191" s="8"/>
      <c r="Q1191" s="8"/>
      <c r="R1191" s="8"/>
      <c r="S1191" s="8"/>
      <c r="T1191" s="8"/>
      <c r="U1191" s="8"/>
      <c r="AI1191"/>
      <c r="AJ1191"/>
      <c r="AL1191" s="12"/>
    </row>
    <row r="1192" spans="9:38" x14ac:dyDescent="0.2">
      <c r="I1192" s="13"/>
      <c r="J1192" s="6"/>
      <c r="K1192" s="7"/>
      <c r="L1192" s="7"/>
      <c r="M1192" s="7"/>
      <c r="N1192" s="7"/>
      <c r="O1192" s="7"/>
      <c r="P1192" s="8"/>
      <c r="Q1192" s="8"/>
      <c r="R1192" s="8"/>
      <c r="S1192" s="8"/>
      <c r="T1192" s="8"/>
      <c r="U1192" s="8"/>
      <c r="AI1192"/>
      <c r="AJ1192"/>
      <c r="AL1192" s="12"/>
    </row>
    <row r="1193" spans="9:38" x14ac:dyDescent="0.2">
      <c r="I1193" s="13"/>
      <c r="J1193" s="6"/>
      <c r="K1193" s="7"/>
      <c r="L1193" s="7"/>
      <c r="M1193" s="7"/>
      <c r="N1193" s="7"/>
      <c r="O1193" s="7"/>
      <c r="P1193" s="8"/>
      <c r="Q1193" s="8"/>
      <c r="R1193" s="8"/>
      <c r="S1193" s="8"/>
      <c r="T1193" s="8"/>
      <c r="U1193" s="8"/>
      <c r="AI1193"/>
      <c r="AJ1193"/>
      <c r="AL1193" s="12"/>
    </row>
    <row r="1194" spans="9:38" x14ac:dyDescent="0.2">
      <c r="I1194" s="13"/>
      <c r="J1194" s="6"/>
      <c r="K1194" s="7"/>
      <c r="L1194" s="7"/>
      <c r="M1194" s="7"/>
      <c r="N1194" s="7"/>
      <c r="O1194" s="7"/>
      <c r="P1194" s="8"/>
      <c r="Q1194" s="8"/>
      <c r="R1194" s="8"/>
      <c r="S1194" s="8"/>
      <c r="T1194" s="8"/>
      <c r="U1194" s="8"/>
      <c r="AI1194"/>
      <c r="AJ1194"/>
      <c r="AL1194" s="12"/>
    </row>
    <row r="1195" spans="9:38" x14ac:dyDescent="0.2">
      <c r="I1195" s="13"/>
      <c r="J1195" s="6"/>
      <c r="K1195" s="7"/>
      <c r="L1195" s="7"/>
      <c r="M1195" s="7"/>
      <c r="N1195" s="7"/>
      <c r="O1195" s="7"/>
      <c r="P1195" s="8"/>
      <c r="Q1195" s="8"/>
      <c r="R1195" s="8"/>
      <c r="S1195" s="8"/>
      <c r="T1195" s="8"/>
      <c r="U1195" s="8"/>
      <c r="AI1195"/>
      <c r="AJ1195"/>
      <c r="AL1195" s="12"/>
    </row>
    <row r="1196" spans="9:38" x14ac:dyDescent="0.2">
      <c r="I1196" s="13"/>
      <c r="J1196" s="6"/>
      <c r="K1196" s="7"/>
      <c r="L1196" s="7"/>
      <c r="M1196" s="7"/>
      <c r="N1196" s="7"/>
      <c r="O1196" s="7"/>
      <c r="P1196" s="8"/>
      <c r="Q1196" s="8"/>
      <c r="R1196" s="8"/>
      <c r="S1196" s="8"/>
      <c r="T1196" s="8"/>
      <c r="U1196" s="8"/>
      <c r="AI1196"/>
      <c r="AJ1196"/>
      <c r="AL1196" s="12"/>
    </row>
    <row r="1197" spans="9:38" x14ac:dyDescent="0.2">
      <c r="I1197" s="13"/>
      <c r="J1197" s="6"/>
      <c r="K1197" s="7"/>
      <c r="L1197" s="7"/>
      <c r="M1197" s="7"/>
      <c r="N1197" s="7"/>
      <c r="O1197" s="7"/>
      <c r="P1197" s="8"/>
      <c r="Q1197" s="8"/>
      <c r="R1197" s="8"/>
      <c r="S1197" s="8"/>
      <c r="T1197" s="8"/>
      <c r="U1197" s="8"/>
      <c r="AI1197"/>
      <c r="AJ1197"/>
      <c r="AL1197" s="12"/>
    </row>
    <row r="1198" spans="9:38" x14ac:dyDescent="0.2">
      <c r="I1198" s="13"/>
      <c r="J1198" s="6"/>
      <c r="K1198" s="7"/>
      <c r="L1198" s="7"/>
      <c r="M1198" s="7"/>
      <c r="N1198" s="7"/>
      <c r="O1198" s="7"/>
      <c r="P1198" s="8"/>
      <c r="Q1198" s="8"/>
      <c r="R1198" s="8"/>
      <c r="S1198" s="8"/>
      <c r="T1198" s="8"/>
      <c r="U1198" s="8"/>
      <c r="AI1198"/>
      <c r="AJ1198"/>
      <c r="AL1198" s="12"/>
    </row>
    <row r="1199" spans="9:38" x14ac:dyDescent="0.2">
      <c r="I1199" s="13"/>
      <c r="J1199" s="6"/>
      <c r="K1199" s="7"/>
      <c r="L1199" s="7"/>
      <c r="M1199" s="7"/>
      <c r="N1199" s="7"/>
      <c r="O1199" s="7"/>
      <c r="P1199" s="8"/>
      <c r="Q1199" s="8"/>
      <c r="R1199" s="8"/>
      <c r="S1199" s="8"/>
      <c r="T1199" s="8"/>
      <c r="U1199" s="8"/>
      <c r="AI1199"/>
      <c r="AJ1199"/>
      <c r="AL1199" s="12"/>
    </row>
    <row r="1200" spans="9:38" x14ac:dyDescent="0.2">
      <c r="I1200" s="13"/>
      <c r="J1200" s="6"/>
      <c r="K1200" s="7"/>
      <c r="L1200" s="7"/>
      <c r="M1200" s="7"/>
      <c r="N1200" s="7"/>
      <c r="O1200" s="7"/>
      <c r="P1200" s="8"/>
      <c r="Q1200" s="8"/>
      <c r="R1200" s="8"/>
      <c r="S1200" s="8"/>
      <c r="T1200" s="8"/>
      <c r="U1200" s="8"/>
      <c r="AI1200"/>
      <c r="AJ1200"/>
      <c r="AL1200" s="12"/>
    </row>
    <row r="1201" spans="9:38" x14ac:dyDescent="0.2">
      <c r="I1201" s="13"/>
      <c r="J1201" s="6"/>
      <c r="K1201" s="7"/>
      <c r="L1201" s="7"/>
      <c r="M1201" s="7"/>
      <c r="N1201" s="7"/>
      <c r="O1201" s="7"/>
      <c r="P1201" s="8"/>
      <c r="Q1201" s="8"/>
      <c r="R1201" s="8"/>
      <c r="S1201" s="8"/>
      <c r="T1201" s="8"/>
      <c r="U1201" s="8"/>
      <c r="AI1201"/>
      <c r="AJ1201"/>
      <c r="AL1201" s="12"/>
    </row>
    <row r="1202" spans="9:38" x14ac:dyDescent="0.2">
      <c r="I1202" s="13"/>
      <c r="J1202" s="6"/>
      <c r="K1202" s="7"/>
      <c r="L1202" s="7"/>
      <c r="M1202" s="7"/>
      <c r="N1202" s="7"/>
      <c r="O1202" s="7"/>
      <c r="P1202" s="8"/>
      <c r="Q1202" s="8"/>
      <c r="R1202" s="8"/>
      <c r="S1202" s="8"/>
      <c r="T1202" s="8"/>
      <c r="U1202" s="8"/>
      <c r="AI1202"/>
      <c r="AJ1202"/>
      <c r="AL1202" s="12"/>
    </row>
    <row r="1203" spans="9:38" x14ac:dyDescent="0.2">
      <c r="I1203" s="13"/>
      <c r="J1203" s="6"/>
      <c r="K1203" s="7"/>
      <c r="L1203" s="7"/>
      <c r="M1203" s="7"/>
      <c r="N1203" s="7"/>
      <c r="O1203" s="7"/>
      <c r="P1203" s="8"/>
      <c r="Q1203" s="8"/>
      <c r="R1203" s="8"/>
      <c r="S1203" s="8"/>
      <c r="T1203" s="8"/>
      <c r="U1203" s="8"/>
      <c r="AI1203"/>
      <c r="AJ1203"/>
      <c r="AL1203" s="12"/>
    </row>
    <row r="1204" spans="9:38" x14ac:dyDescent="0.2">
      <c r="I1204" s="13"/>
      <c r="J1204" s="6"/>
      <c r="K1204" s="7"/>
      <c r="L1204" s="7"/>
      <c r="M1204" s="7"/>
      <c r="N1204" s="7"/>
      <c r="O1204" s="7"/>
      <c r="P1204" s="8"/>
      <c r="Q1204" s="8"/>
      <c r="R1204" s="8"/>
      <c r="S1204" s="8"/>
      <c r="T1204" s="8"/>
      <c r="U1204" s="8"/>
      <c r="AI1204"/>
      <c r="AJ1204"/>
      <c r="AL1204" s="12"/>
    </row>
    <row r="1205" spans="9:38" x14ac:dyDescent="0.2">
      <c r="I1205" s="13"/>
      <c r="J1205" s="6"/>
      <c r="K1205" s="7"/>
      <c r="L1205" s="7"/>
      <c r="M1205" s="7"/>
      <c r="N1205" s="7"/>
      <c r="O1205" s="7"/>
      <c r="P1205" s="8"/>
      <c r="Q1205" s="8"/>
      <c r="R1205" s="8"/>
      <c r="S1205" s="8"/>
      <c r="T1205" s="8"/>
      <c r="U1205" s="8"/>
      <c r="AI1205"/>
      <c r="AJ1205"/>
      <c r="AL1205" s="12"/>
    </row>
    <row r="1206" spans="9:38" x14ac:dyDescent="0.2">
      <c r="I1206" s="13"/>
      <c r="J1206" s="6"/>
      <c r="K1206" s="7"/>
      <c r="L1206" s="7"/>
      <c r="M1206" s="7"/>
      <c r="N1206" s="7"/>
      <c r="O1206" s="7"/>
      <c r="P1206" s="8"/>
      <c r="Q1206" s="8"/>
      <c r="R1206" s="8"/>
      <c r="S1206" s="8"/>
      <c r="T1206" s="8"/>
      <c r="U1206" s="8"/>
      <c r="AE1206" s="12"/>
      <c r="AF1206" s="12"/>
      <c r="AI1206"/>
      <c r="AJ1206"/>
      <c r="AL1206" s="12"/>
    </row>
    <row r="1207" spans="9:38" x14ac:dyDescent="0.2">
      <c r="I1207" s="13"/>
      <c r="J1207" s="6"/>
      <c r="K1207" s="7"/>
      <c r="L1207" s="7"/>
      <c r="M1207" s="7"/>
      <c r="N1207" s="7"/>
      <c r="O1207" s="7"/>
      <c r="P1207" s="8"/>
      <c r="Q1207" s="8"/>
      <c r="R1207" s="8"/>
      <c r="S1207" s="8"/>
      <c r="T1207" s="8"/>
      <c r="U1207" s="8"/>
      <c r="AI1207"/>
      <c r="AJ1207"/>
      <c r="AL1207" s="12"/>
    </row>
    <row r="1208" spans="9:38" x14ac:dyDescent="0.2">
      <c r="I1208" s="13"/>
      <c r="J1208" s="6"/>
      <c r="K1208" s="7"/>
      <c r="L1208" s="7"/>
      <c r="M1208" s="7"/>
      <c r="N1208" s="7"/>
      <c r="O1208" s="7"/>
      <c r="P1208" s="8"/>
      <c r="Q1208" s="8"/>
      <c r="R1208" s="8"/>
      <c r="S1208" s="8"/>
      <c r="T1208" s="8"/>
      <c r="U1208" s="8"/>
      <c r="AI1208"/>
      <c r="AJ1208"/>
      <c r="AL1208" s="12"/>
    </row>
    <row r="1209" spans="9:38" x14ac:dyDescent="0.2">
      <c r="I1209" s="13"/>
      <c r="J1209" s="6"/>
      <c r="K1209" s="7"/>
      <c r="L1209" s="7"/>
      <c r="M1209" s="7"/>
      <c r="N1209" s="7"/>
      <c r="O1209" s="7"/>
      <c r="P1209" s="8"/>
      <c r="Q1209" s="8"/>
      <c r="R1209" s="8"/>
      <c r="S1209" s="8"/>
      <c r="T1209" s="8"/>
      <c r="U1209" s="8"/>
      <c r="AF1209" s="12"/>
      <c r="AI1209"/>
      <c r="AJ1209"/>
      <c r="AL1209" s="12"/>
    </row>
    <row r="1210" spans="9:38" x14ac:dyDescent="0.2">
      <c r="I1210" s="13"/>
      <c r="J1210" s="6"/>
      <c r="K1210" s="7"/>
      <c r="L1210" s="7"/>
      <c r="M1210" s="7"/>
      <c r="N1210" s="7"/>
      <c r="O1210" s="7"/>
      <c r="P1210" s="8"/>
      <c r="Q1210" s="8"/>
      <c r="R1210" s="8"/>
      <c r="S1210" s="8"/>
      <c r="T1210" s="8"/>
      <c r="U1210" s="8"/>
      <c r="AI1210"/>
      <c r="AJ1210"/>
      <c r="AK1210" s="12"/>
      <c r="AL1210" s="12"/>
    </row>
    <row r="1211" spans="9:38" x14ac:dyDescent="0.2">
      <c r="I1211" s="13"/>
      <c r="J1211" s="6"/>
      <c r="K1211" s="7"/>
      <c r="L1211" s="7"/>
      <c r="M1211" s="7"/>
      <c r="N1211" s="7"/>
      <c r="O1211" s="7"/>
      <c r="P1211" s="8"/>
      <c r="Q1211" s="8"/>
      <c r="R1211" s="8"/>
      <c r="S1211" s="8"/>
      <c r="T1211" s="8"/>
      <c r="U1211" s="8"/>
      <c r="AF1211" s="12"/>
      <c r="AI1211"/>
      <c r="AJ1211"/>
    </row>
    <row r="1212" spans="9:38" x14ac:dyDescent="0.2">
      <c r="I1212" s="13"/>
      <c r="J1212" s="6"/>
      <c r="K1212" s="7"/>
      <c r="L1212" s="7"/>
      <c r="M1212" s="7"/>
      <c r="N1212" s="7"/>
      <c r="O1212" s="7"/>
      <c r="P1212" s="8"/>
      <c r="Q1212" s="8"/>
      <c r="R1212" s="8"/>
      <c r="S1212" s="8"/>
      <c r="T1212" s="8"/>
      <c r="U1212" s="8"/>
      <c r="AI1212"/>
      <c r="AJ1212"/>
      <c r="AL1212" s="20"/>
    </row>
    <row r="1213" spans="9:38" x14ac:dyDescent="0.2">
      <c r="I1213" s="13"/>
      <c r="J1213" s="6"/>
      <c r="K1213" s="7"/>
      <c r="L1213" s="7"/>
      <c r="M1213" s="7"/>
      <c r="N1213" s="7"/>
      <c r="O1213" s="7"/>
      <c r="P1213" s="8"/>
      <c r="Q1213" s="8"/>
      <c r="R1213" s="8"/>
      <c r="S1213" s="8"/>
      <c r="T1213" s="8"/>
      <c r="U1213" s="8"/>
      <c r="AI1213"/>
      <c r="AJ1213"/>
    </row>
    <row r="1214" spans="9:38" x14ac:dyDescent="0.2">
      <c r="I1214" s="13"/>
      <c r="J1214" s="6"/>
      <c r="K1214" s="7"/>
      <c r="L1214" s="7"/>
      <c r="M1214" s="7"/>
      <c r="N1214" s="7"/>
      <c r="O1214" s="7"/>
      <c r="P1214" s="8"/>
      <c r="Q1214" s="8"/>
      <c r="R1214" s="8"/>
      <c r="S1214" s="8"/>
      <c r="T1214" s="8"/>
      <c r="U1214" s="8"/>
      <c r="AF1214" s="12"/>
      <c r="AI1214"/>
      <c r="AJ1214"/>
    </row>
    <row r="1215" spans="9:38" x14ac:dyDescent="0.2">
      <c r="I1215" s="13"/>
      <c r="J1215" s="6"/>
      <c r="K1215" s="7"/>
      <c r="L1215" s="7"/>
      <c r="M1215" s="7"/>
      <c r="N1215" s="7"/>
      <c r="O1215" s="7"/>
      <c r="P1215" s="8"/>
      <c r="Q1215" s="8"/>
      <c r="R1215" s="8"/>
      <c r="S1215" s="8"/>
      <c r="T1215" s="8"/>
      <c r="U1215" s="8"/>
      <c r="AF1215" s="12"/>
      <c r="AI1215"/>
      <c r="AJ1215"/>
    </row>
    <row r="1216" spans="9:38" x14ac:dyDescent="0.2">
      <c r="I1216" s="13"/>
      <c r="J1216" s="6"/>
      <c r="K1216" s="7"/>
      <c r="L1216" s="7"/>
      <c r="M1216" s="7"/>
      <c r="N1216" s="7"/>
      <c r="O1216" s="7"/>
      <c r="P1216" s="8"/>
      <c r="Q1216" s="8"/>
      <c r="R1216" s="8"/>
      <c r="S1216" s="8"/>
      <c r="T1216" s="8"/>
      <c r="U1216" s="8"/>
      <c r="AI1216"/>
      <c r="AJ1216"/>
    </row>
    <row r="1217" spans="9:36" x14ac:dyDescent="0.2">
      <c r="I1217" s="13"/>
      <c r="J1217" s="6"/>
      <c r="K1217" s="7"/>
      <c r="L1217" s="7"/>
      <c r="M1217" s="7"/>
      <c r="N1217" s="7"/>
      <c r="O1217" s="7"/>
      <c r="P1217" s="8"/>
      <c r="Q1217" s="8"/>
      <c r="R1217" s="8"/>
      <c r="S1217" s="8"/>
      <c r="T1217" s="8"/>
      <c r="U1217" s="8"/>
      <c r="AI1217"/>
      <c r="AJ1217"/>
    </row>
    <row r="1218" spans="9:36" x14ac:dyDescent="0.2">
      <c r="I1218" s="13"/>
      <c r="J1218" s="6"/>
      <c r="K1218" s="7"/>
      <c r="L1218" s="7"/>
      <c r="M1218" s="7"/>
      <c r="N1218" s="7"/>
      <c r="O1218" s="7"/>
      <c r="P1218" s="8"/>
      <c r="Q1218" s="8"/>
      <c r="R1218" s="8"/>
      <c r="S1218" s="8"/>
      <c r="T1218" s="8"/>
      <c r="U1218" s="8"/>
      <c r="AI1218"/>
      <c r="AJ1218"/>
    </row>
    <row r="1219" spans="9:36" x14ac:dyDescent="0.2">
      <c r="I1219" s="13"/>
      <c r="J1219" s="6"/>
      <c r="K1219" s="7"/>
      <c r="L1219" s="7"/>
      <c r="M1219" s="7"/>
      <c r="N1219" s="7"/>
      <c r="O1219" s="7"/>
      <c r="P1219" s="8"/>
      <c r="Q1219" s="8"/>
      <c r="R1219" s="8"/>
      <c r="S1219" s="8"/>
      <c r="T1219" s="8"/>
      <c r="U1219" s="8"/>
      <c r="AI1219"/>
      <c r="AJ1219"/>
    </row>
    <row r="1220" spans="9:36" x14ac:dyDescent="0.2">
      <c r="I1220" s="13"/>
      <c r="J1220" s="6"/>
      <c r="K1220" s="7"/>
      <c r="L1220" s="7"/>
      <c r="M1220" s="7"/>
      <c r="N1220" s="7"/>
      <c r="O1220" s="7"/>
      <c r="P1220" s="8"/>
      <c r="Q1220" s="8"/>
      <c r="R1220" s="8"/>
      <c r="S1220" s="8"/>
      <c r="T1220" s="8"/>
      <c r="U1220" s="8"/>
      <c r="AI1220"/>
      <c r="AJ1220"/>
    </row>
    <row r="1221" spans="9:36" x14ac:dyDescent="0.2">
      <c r="I1221" s="13"/>
      <c r="J1221" s="6"/>
      <c r="K1221" s="7"/>
      <c r="L1221" s="7"/>
      <c r="M1221" s="7"/>
      <c r="N1221" s="7"/>
      <c r="O1221" s="7"/>
      <c r="P1221" s="8"/>
      <c r="Q1221" s="8"/>
      <c r="R1221" s="8"/>
      <c r="S1221" s="8"/>
      <c r="T1221" s="8"/>
      <c r="U1221" s="8"/>
      <c r="AI1221"/>
      <c r="AJ1221"/>
    </row>
    <row r="1222" spans="9:36" x14ac:dyDescent="0.2">
      <c r="I1222" s="13"/>
      <c r="J1222" s="6"/>
      <c r="K1222" s="7"/>
      <c r="L1222" s="7"/>
      <c r="M1222" s="7"/>
      <c r="N1222" s="7"/>
      <c r="O1222" s="7"/>
      <c r="P1222" s="8"/>
      <c r="Q1222" s="8"/>
      <c r="R1222" s="8"/>
      <c r="S1222" s="8"/>
      <c r="T1222" s="8"/>
      <c r="U1222" s="8"/>
      <c r="AI1222"/>
      <c r="AJ1222"/>
    </row>
    <row r="1223" spans="9:36" x14ac:dyDescent="0.2">
      <c r="I1223" s="13"/>
      <c r="J1223" s="6"/>
      <c r="K1223" s="7"/>
      <c r="L1223" s="7"/>
      <c r="M1223" s="7"/>
      <c r="N1223" s="7"/>
      <c r="O1223" s="7"/>
      <c r="P1223" s="8"/>
      <c r="Q1223" s="8"/>
      <c r="R1223" s="8"/>
      <c r="S1223" s="8"/>
      <c r="T1223" s="8"/>
      <c r="U1223" s="8"/>
      <c r="AI1223"/>
      <c r="AJ1223"/>
    </row>
    <row r="1224" spans="9:36" x14ac:dyDescent="0.2">
      <c r="I1224" s="13"/>
      <c r="J1224" s="6"/>
      <c r="K1224" s="7"/>
      <c r="L1224" s="7"/>
      <c r="M1224" s="7"/>
      <c r="N1224" s="7"/>
      <c r="O1224" s="7"/>
      <c r="P1224" s="8"/>
      <c r="Q1224" s="8"/>
      <c r="R1224" s="8"/>
      <c r="S1224" s="8"/>
      <c r="T1224" s="8"/>
      <c r="U1224" s="8"/>
      <c r="AI1224"/>
      <c r="AJ1224"/>
    </row>
    <row r="1225" spans="9:36" x14ac:dyDescent="0.2">
      <c r="I1225" s="13"/>
      <c r="J1225" s="6"/>
      <c r="K1225" s="7"/>
      <c r="L1225" s="7"/>
      <c r="M1225" s="7"/>
      <c r="N1225" s="7"/>
      <c r="O1225" s="7"/>
      <c r="P1225" s="8"/>
      <c r="Q1225" s="8"/>
      <c r="R1225" s="8"/>
      <c r="S1225" s="8"/>
      <c r="T1225" s="8"/>
      <c r="U1225" s="8"/>
      <c r="AI1225"/>
      <c r="AJ1225"/>
    </row>
    <row r="1226" spans="9:36" x14ac:dyDescent="0.2">
      <c r="I1226" s="13"/>
      <c r="J1226" s="6"/>
      <c r="K1226" s="7"/>
      <c r="L1226" s="7"/>
      <c r="M1226" s="7"/>
      <c r="N1226" s="7"/>
      <c r="O1226" s="7"/>
      <c r="P1226" s="8"/>
      <c r="Q1226" s="8"/>
      <c r="R1226" s="8"/>
      <c r="S1226" s="8"/>
      <c r="T1226" s="8"/>
      <c r="U1226" s="8"/>
      <c r="AI1226"/>
      <c r="AJ1226"/>
    </row>
    <row r="1227" spans="9:36" x14ac:dyDescent="0.2">
      <c r="I1227" s="13"/>
      <c r="J1227" s="6"/>
      <c r="K1227" s="7"/>
      <c r="L1227" s="7"/>
      <c r="M1227" s="7"/>
      <c r="N1227" s="7"/>
      <c r="O1227" s="7"/>
      <c r="P1227" s="8"/>
      <c r="Q1227" s="8"/>
      <c r="R1227" s="8"/>
      <c r="S1227" s="8"/>
      <c r="T1227" s="8"/>
      <c r="U1227" s="8"/>
      <c r="AI1227"/>
      <c r="AJ1227"/>
    </row>
    <row r="1228" spans="9:36" x14ac:dyDescent="0.2">
      <c r="I1228" s="13"/>
      <c r="J1228" s="6"/>
      <c r="K1228" s="7"/>
      <c r="L1228" s="7"/>
      <c r="M1228" s="7"/>
      <c r="N1228" s="7"/>
      <c r="O1228" s="7"/>
      <c r="P1228" s="8"/>
      <c r="Q1228" s="8"/>
      <c r="R1228" s="8"/>
      <c r="S1228" s="8"/>
      <c r="T1228" s="8"/>
      <c r="U1228" s="8"/>
      <c r="AI1228"/>
      <c r="AJ1228"/>
    </row>
    <row r="1229" spans="9:36" x14ac:dyDescent="0.2">
      <c r="I1229" s="13"/>
      <c r="J1229" s="6"/>
      <c r="K1229" s="7"/>
      <c r="L1229" s="7"/>
      <c r="M1229" s="7"/>
      <c r="N1229" s="7"/>
      <c r="O1229" s="7"/>
      <c r="P1229" s="8"/>
      <c r="Q1229" s="8"/>
      <c r="R1229" s="8"/>
      <c r="S1229" s="8"/>
      <c r="T1229" s="8"/>
      <c r="U1229" s="8"/>
      <c r="AI1229"/>
      <c r="AJ1229"/>
    </row>
    <row r="1230" spans="9:36" x14ac:dyDescent="0.2">
      <c r="I1230" s="13"/>
      <c r="J1230" s="6"/>
      <c r="K1230" s="7"/>
      <c r="L1230" s="7"/>
      <c r="M1230" s="7"/>
      <c r="N1230" s="7"/>
      <c r="O1230" s="7"/>
      <c r="P1230" s="8"/>
      <c r="Q1230" s="8"/>
      <c r="R1230" s="8"/>
      <c r="S1230" s="8"/>
      <c r="T1230" s="8"/>
      <c r="U1230" s="8"/>
      <c r="AI1230"/>
      <c r="AJ1230"/>
    </row>
    <row r="1231" spans="9:36" x14ac:dyDescent="0.2">
      <c r="I1231" s="13"/>
      <c r="J1231" s="6"/>
      <c r="K1231" s="7"/>
      <c r="L1231" s="7"/>
      <c r="M1231" s="7"/>
      <c r="N1231" s="7"/>
      <c r="O1231" s="7"/>
      <c r="P1231" s="8"/>
      <c r="Q1231" s="8"/>
      <c r="R1231" s="8"/>
      <c r="S1231" s="8"/>
      <c r="T1231" s="8"/>
      <c r="U1231" s="8"/>
      <c r="AI1231"/>
      <c r="AJ1231"/>
    </row>
    <row r="1232" spans="9:36" x14ac:dyDescent="0.2">
      <c r="I1232" s="13"/>
      <c r="J1232" s="6"/>
      <c r="K1232" s="7"/>
      <c r="L1232" s="7"/>
      <c r="M1232" s="7"/>
      <c r="N1232" s="7"/>
      <c r="O1232" s="7"/>
      <c r="P1232" s="8"/>
      <c r="Q1232" s="8"/>
      <c r="R1232" s="8"/>
      <c r="S1232" s="8"/>
      <c r="T1232" s="8"/>
      <c r="U1232" s="8"/>
      <c r="AI1232"/>
      <c r="AJ1232"/>
    </row>
    <row r="1233" spans="9:38" x14ac:dyDescent="0.2">
      <c r="I1233" s="13"/>
      <c r="J1233" s="6"/>
      <c r="K1233" s="7"/>
      <c r="L1233" s="7"/>
      <c r="M1233" s="7"/>
      <c r="N1233" s="7"/>
      <c r="O1233" s="7"/>
      <c r="P1233" s="8"/>
      <c r="Q1233" s="8"/>
      <c r="R1233" s="8"/>
      <c r="S1233" s="8"/>
      <c r="T1233" s="8"/>
      <c r="U1233" s="8"/>
      <c r="AI1233"/>
      <c r="AJ1233"/>
    </row>
    <row r="1234" spans="9:38" x14ac:dyDescent="0.2">
      <c r="I1234" s="13"/>
      <c r="J1234" s="6"/>
      <c r="K1234" s="7"/>
      <c r="L1234" s="7"/>
      <c r="M1234" s="7"/>
      <c r="N1234" s="7"/>
      <c r="O1234" s="7"/>
      <c r="P1234" s="8"/>
      <c r="Q1234" s="8"/>
      <c r="R1234" s="8"/>
      <c r="S1234" s="8"/>
      <c r="T1234" s="8"/>
      <c r="U1234" s="8"/>
      <c r="AI1234"/>
      <c r="AJ1234"/>
      <c r="AL1234" s="12"/>
    </row>
    <row r="1235" spans="9:38" x14ac:dyDescent="0.2">
      <c r="I1235" s="13"/>
      <c r="J1235" s="6"/>
      <c r="K1235" s="7"/>
      <c r="L1235" s="7"/>
      <c r="M1235" s="7"/>
      <c r="N1235" s="7"/>
      <c r="O1235" s="7"/>
      <c r="P1235" s="8"/>
      <c r="Q1235" s="8"/>
      <c r="R1235" s="8"/>
      <c r="S1235" s="8"/>
      <c r="T1235" s="8"/>
      <c r="U1235" s="8"/>
      <c r="AI1235"/>
      <c r="AJ1235"/>
    </row>
    <row r="1236" spans="9:38" x14ac:dyDescent="0.2">
      <c r="I1236" s="13"/>
      <c r="J1236" s="6"/>
      <c r="K1236" s="7"/>
      <c r="L1236" s="7"/>
      <c r="M1236" s="7"/>
      <c r="N1236" s="7"/>
      <c r="O1236" s="7"/>
      <c r="P1236" s="8"/>
      <c r="Q1236" s="8"/>
      <c r="R1236" s="8"/>
      <c r="S1236" s="8"/>
      <c r="T1236" s="8"/>
      <c r="U1236" s="8"/>
      <c r="AI1236"/>
      <c r="AJ1236"/>
    </row>
    <row r="1237" spans="9:38" x14ac:dyDescent="0.2">
      <c r="I1237" s="13"/>
      <c r="J1237" s="6"/>
      <c r="K1237" s="7"/>
      <c r="L1237" s="7"/>
      <c r="M1237" s="7"/>
      <c r="N1237" s="7"/>
      <c r="O1237" s="7"/>
      <c r="P1237" s="8"/>
      <c r="Q1237" s="8"/>
      <c r="R1237" s="8"/>
      <c r="S1237" s="8"/>
      <c r="T1237" s="8"/>
      <c r="U1237" s="8"/>
      <c r="AI1237"/>
      <c r="AJ1237"/>
    </row>
    <row r="1238" spans="9:38" x14ac:dyDescent="0.2">
      <c r="I1238" s="13"/>
      <c r="J1238" s="6"/>
      <c r="K1238" s="7"/>
      <c r="L1238" s="7"/>
      <c r="M1238" s="7"/>
      <c r="N1238" s="7"/>
      <c r="O1238" s="7"/>
      <c r="P1238" s="8"/>
      <c r="Q1238" s="8"/>
      <c r="R1238" s="8"/>
      <c r="S1238" s="8"/>
      <c r="T1238" s="8"/>
      <c r="U1238" s="8"/>
      <c r="AI1238"/>
      <c r="AJ1238"/>
    </row>
    <row r="1239" spans="9:38" x14ac:dyDescent="0.2">
      <c r="I1239" s="13"/>
      <c r="J1239" s="6"/>
      <c r="K1239" s="7"/>
      <c r="L1239" s="7"/>
      <c r="M1239" s="7"/>
      <c r="N1239" s="7"/>
      <c r="O1239" s="7"/>
      <c r="P1239" s="8"/>
      <c r="Q1239" s="8"/>
      <c r="R1239" s="8"/>
      <c r="S1239" s="8"/>
      <c r="T1239" s="8"/>
      <c r="U1239" s="8"/>
      <c r="AI1239"/>
      <c r="AJ1239"/>
    </row>
    <row r="1240" spans="9:38" x14ac:dyDescent="0.2">
      <c r="I1240" s="13"/>
      <c r="J1240" s="6"/>
      <c r="K1240" s="7"/>
      <c r="L1240" s="7"/>
      <c r="M1240" s="7"/>
      <c r="N1240" s="7"/>
      <c r="O1240" s="7"/>
      <c r="P1240" s="8"/>
      <c r="Q1240" s="8"/>
      <c r="R1240" s="8"/>
      <c r="S1240" s="8"/>
      <c r="T1240" s="8"/>
      <c r="U1240" s="8"/>
      <c r="AI1240"/>
      <c r="AJ1240"/>
    </row>
    <row r="1241" spans="9:38" x14ac:dyDescent="0.2">
      <c r="I1241" s="13"/>
      <c r="J1241" s="6"/>
      <c r="K1241" s="7"/>
      <c r="L1241" s="7"/>
      <c r="M1241" s="7"/>
      <c r="N1241" s="7"/>
      <c r="O1241" s="7"/>
      <c r="P1241" s="8"/>
      <c r="Q1241" s="8"/>
      <c r="R1241" s="8"/>
      <c r="S1241" s="8"/>
      <c r="T1241" s="8"/>
      <c r="U1241" s="8"/>
      <c r="AI1241"/>
      <c r="AJ1241"/>
    </row>
    <row r="1242" spans="9:38" x14ac:dyDescent="0.2">
      <c r="I1242" s="13"/>
      <c r="J1242" s="6"/>
      <c r="K1242" s="7"/>
      <c r="L1242" s="7"/>
      <c r="M1242" s="7"/>
      <c r="N1242" s="7"/>
      <c r="O1242" s="7"/>
      <c r="P1242" s="8"/>
      <c r="Q1242" s="8"/>
      <c r="R1242" s="8"/>
      <c r="S1242" s="8"/>
      <c r="T1242" s="8"/>
      <c r="U1242" s="8"/>
      <c r="AI1242"/>
      <c r="AJ1242"/>
    </row>
    <row r="1243" spans="9:38" x14ac:dyDescent="0.2">
      <c r="I1243" s="13"/>
      <c r="J1243" s="6"/>
      <c r="K1243" s="7"/>
      <c r="L1243" s="7"/>
      <c r="M1243" s="7"/>
      <c r="N1243" s="7"/>
      <c r="O1243" s="7"/>
      <c r="P1243" s="8"/>
      <c r="Q1243" s="8"/>
      <c r="R1243" s="8"/>
      <c r="S1243" s="8"/>
      <c r="T1243" s="8"/>
      <c r="U1243" s="8"/>
      <c r="AI1243"/>
      <c r="AJ1243"/>
    </row>
    <row r="1244" spans="9:38" x14ac:dyDescent="0.2">
      <c r="I1244" s="13"/>
      <c r="J1244" s="6"/>
      <c r="K1244" s="7"/>
      <c r="L1244" s="7"/>
      <c r="M1244" s="7"/>
      <c r="N1244" s="7"/>
      <c r="O1244" s="7"/>
      <c r="P1244" s="8"/>
      <c r="Q1244" s="8"/>
      <c r="R1244" s="8"/>
      <c r="S1244" s="8"/>
      <c r="T1244" s="8"/>
      <c r="U1244" s="8"/>
      <c r="AI1244"/>
      <c r="AJ1244"/>
    </row>
    <row r="1245" spans="9:38" x14ac:dyDescent="0.2">
      <c r="I1245" s="13"/>
      <c r="J1245" s="6"/>
      <c r="K1245" s="7"/>
      <c r="L1245" s="7"/>
      <c r="M1245" s="7"/>
      <c r="N1245" s="7"/>
      <c r="O1245" s="7"/>
      <c r="P1245" s="8"/>
      <c r="Q1245" s="8"/>
      <c r="R1245" s="8"/>
      <c r="S1245" s="8"/>
      <c r="T1245" s="8"/>
      <c r="U1245" s="8"/>
      <c r="AI1245"/>
      <c r="AJ1245"/>
    </row>
    <row r="1246" spans="9:38" x14ac:dyDescent="0.2">
      <c r="I1246" s="13"/>
      <c r="J1246" s="6"/>
      <c r="K1246" s="7"/>
      <c r="L1246" s="7"/>
      <c r="M1246" s="7"/>
      <c r="N1246" s="7"/>
      <c r="O1246" s="7"/>
      <c r="P1246" s="8"/>
      <c r="Q1246" s="8"/>
      <c r="R1246" s="8"/>
      <c r="S1246" s="8"/>
      <c r="T1246" s="8"/>
      <c r="U1246" s="8"/>
      <c r="AI1246"/>
      <c r="AJ1246"/>
    </row>
    <row r="1247" spans="9:38" x14ac:dyDescent="0.2">
      <c r="I1247" s="13"/>
      <c r="J1247" s="6"/>
      <c r="K1247" s="7"/>
      <c r="L1247" s="7"/>
      <c r="M1247" s="7"/>
      <c r="N1247" s="7"/>
      <c r="O1247" s="7"/>
      <c r="P1247" s="8"/>
      <c r="Q1247" s="8"/>
      <c r="R1247" s="8"/>
      <c r="S1247" s="8"/>
      <c r="T1247" s="8"/>
      <c r="U1247" s="8"/>
      <c r="AI1247"/>
      <c r="AJ1247"/>
    </row>
    <row r="1248" spans="9:38" x14ac:dyDescent="0.2">
      <c r="I1248" s="13"/>
      <c r="J1248" s="6"/>
      <c r="K1248" s="7"/>
      <c r="L1248" s="7"/>
      <c r="M1248" s="7"/>
      <c r="N1248" s="7"/>
      <c r="O1248" s="7"/>
      <c r="P1248" s="8"/>
      <c r="Q1248" s="8"/>
      <c r="R1248" s="8"/>
      <c r="S1248" s="8"/>
      <c r="T1248" s="8"/>
      <c r="U1248" s="8"/>
      <c r="AI1248"/>
      <c r="AJ1248"/>
    </row>
    <row r="1249" spans="9:38" x14ac:dyDescent="0.2">
      <c r="I1249" s="13"/>
      <c r="J1249" s="6"/>
      <c r="K1249" s="7"/>
      <c r="L1249" s="7"/>
      <c r="M1249" s="7"/>
      <c r="N1249" s="7"/>
      <c r="O1249" s="7"/>
      <c r="P1249" s="8"/>
      <c r="Q1249" s="8"/>
      <c r="R1249" s="8"/>
      <c r="S1249" s="8"/>
      <c r="T1249" s="8"/>
      <c r="U1249" s="8"/>
      <c r="AI1249"/>
      <c r="AJ1249"/>
    </row>
    <row r="1250" spans="9:38" x14ac:dyDescent="0.2">
      <c r="I1250" s="13"/>
      <c r="J1250" s="6"/>
      <c r="K1250" s="7"/>
      <c r="L1250" s="7"/>
      <c r="M1250" s="7"/>
      <c r="N1250" s="7"/>
      <c r="O1250" s="7"/>
      <c r="P1250" s="8"/>
      <c r="Q1250" s="8"/>
      <c r="R1250" s="8"/>
      <c r="S1250" s="8"/>
      <c r="T1250" s="8"/>
      <c r="U1250" s="8"/>
      <c r="AI1250"/>
      <c r="AJ1250"/>
    </row>
    <row r="1251" spans="9:38" x14ac:dyDescent="0.2">
      <c r="I1251" s="13"/>
      <c r="J1251" s="6"/>
      <c r="K1251" s="7"/>
      <c r="L1251" s="7"/>
      <c r="M1251" s="7"/>
      <c r="N1251" s="7"/>
      <c r="O1251" s="7"/>
      <c r="P1251" s="8"/>
      <c r="Q1251" s="8"/>
      <c r="R1251" s="8"/>
      <c r="S1251" s="8"/>
      <c r="T1251" s="8"/>
      <c r="U1251" s="8"/>
      <c r="AI1251"/>
      <c r="AJ1251"/>
    </row>
    <row r="1252" spans="9:38" x14ac:dyDescent="0.2">
      <c r="I1252" s="13"/>
      <c r="J1252" s="6"/>
      <c r="K1252" s="7"/>
      <c r="L1252" s="7"/>
      <c r="M1252" s="7"/>
      <c r="N1252" s="7"/>
      <c r="O1252" s="7"/>
      <c r="P1252" s="8"/>
      <c r="Q1252" s="8"/>
      <c r="R1252" s="8"/>
      <c r="S1252" s="8"/>
      <c r="T1252" s="8"/>
      <c r="U1252" s="8"/>
      <c r="AI1252"/>
      <c r="AJ1252"/>
    </row>
    <row r="1253" spans="9:38" x14ac:dyDescent="0.2">
      <c r="I1253" s="13"/>
      <c r="J1253" s="6"/>
      <c r="K1253" s="7"/>
      <c r="L1253" s="7"/>
      <c r="M1253" s="7"/>
      <c r="N1253" s="7"/>
      <c r="O1253" s="7"/>
      <c r="P1253" s="8"/>
      <c r="Q1253" s="8"/>
      <c r="R1253" s="8"/>
      <c r="S1253" s="8"/>
      <c r="T1253" s="8"/>
      <c r="U1253" s="8"/>
      <c r="AI1253"/>
      <c r="AJ1253"/>
      <c r="AL1253" s="12"/>
    </row>
    <row r="1254" spans="9:38" x14ac:dyDescent="0.2">
      <c r="I1254" s="13"/>
      <c r="J1254" s="6"/>
      <c r="K1254" s="7"/>
      <c r="L1254" s="7"/>
      <c r="M1254" s="7"/>
      <c r="N1254" s="7"/>
      <c r="O1254" s="7"/>
      <c r="P1254" s="8"/>
      <c r="Q1254" s="8"/>
      <c r="R1254" s="8"/>
      <c r="S1254" s="8"/>
      <c r="T1254" s="8"/>
      <c r="U1254" s="8"/>
      <c r="AI1254"/>
      <c r="AJ1254"/>
    </row>
    <row r="1255" spans="9:38" x14ac:dyDescent="0.2">
      <c r="I1255" s="13"/>
      <c r="J1255" s="6"/>
      <c r="K1255" s="7"/>
      <c r="L1255" s="7"/>
      <c r="M1255" s="7"/>
      <c r="N1255" s="7"/>
      <c r="O1255" s="7"/>
      <c r="P1255" s="8"/>
      <c r="Q1255" s="8"/>
      <c r="R1255" s="8"/>
      <c r="S1255" s="8"/>
      <c r="T1255" s="8"/>
      <c r="U1255" s="8"/>
      <c r="AI1255"/>
      <c r="AJ1255"/>
    </row>
    <row r="1256" spans="9:38" x14ac:dyDescent="0.2">
      <c r="I1256" s="13"/>
      <c r="J1256" s="6"/>
      <c r="K1256" s="7"/>
      <c r="L1256" s="7"/>
      <c r="M1256" s="7"/>
      <c r="N1256" s="7"/>
      <c r="O1256" s="7"/>
      <c r="P1256" s="8"/>
      <c r="Q1256" s="8"/>
      <c r="R1256" s="8"/>
      <c r="S1256" s="8"/>
      <c r="T1256" s="8"/>
      <c r="U1256" s="8"/>
      <c r="AI1256"/>
      <c r="AJ1256"/>
      <c r="AL1256" s="12"/>
    </row>
    <row r="1257" spans="9:38" x14ac:dyDescent="0.2">
      <c r="I1257" s="13"/>
      <c r="J1257" s="6"/>
      <c r="K1257" s="7"/>
      <c r="L1257" s="7"/>
      <c r="M1257" s="7"/>
      <c r="N1257" s="7"/>
      <c r="O1257" s="7"/>
      <c r="P1257" s="8"/>
      <c r="Q1257" s="8"/>
      <c r="R1257" s="8"/>
      <c r="S1257" s="8"/>
      <c r="T1257" s="8"/>
      <c r="U1257" s="8"/>
      <c r="AI1257"/>
      <c r="AJ1257"/>
    </row>
    <row r="1258" spans="9:38" x14ac:dyDescent="0.2">
      <c r="I1258" s="13"/>
      <c r="J1258" s="6"/>
      <c r="K1258" s="7"/>
      <c r="L1258" s="7"/>
      <c r="M1258" s="7"/>
      <c r="N1258" s="7"/>
      <c r="O1258" s="7"/>
      <c r="P1258" s="8"/>
      <c r="Q1258" s="8"/>
      <c r="R1258" s="8"/>
      <c r="S1258" s="8"/>
      <c r="T1258" s="8"/>
      <c r="U1258" s="8"/>
      <c r="AI1258"/>
      <c r="AJ1258"/>
    </row>
    <row r="1259" spans="9:38" x14ac:dyDescent="0.2">
      <c r="I1259" s="13"/>
      <c r="J1259" s="6"/>
      <c r="K1259" s="7"/>
      <c r="L1259" s="7"/>
      <c r="M1259" s="7"/>
      <c r="N1259" s="7"/>
      <c r="O1259" s="7"/>
      <c r="P1259" s="8"/>
      <c r="Q1259" s="8"/>
      <c r="R1259" s="8"/>
      <c r="S1259" s="8"/>
      <c r="T1259" s="8"/>
      <c r="U1259" s="8"/>
      <c r="AI1259"/>
      <c r="AJ1259"/>
    </row>
    <row r="1260" spans="9:38" x14ac:dyDescent="0.2">
      <c r="I1260" s="13"/>
      <c r="J1260" s="6"/>
      <c r="K1260" s="7"/>
      <c r="L1260" s="7"/>
      <c r="M1260" s="7"/>
      <c r="N1260" s="7"/>
      <c r="O1260" s="7"/>
      <c r="P1260" s="8"/>
      <c r="Q1260" s="8"/>
      <c r="R1260" s="8"/>
      <c r="S1260" s="8"/>
      <c r="T1260" s="8"/>
      <c r="U1260" s="8"/>
      <c r="AI1260"/>
      <c r="AJ1260"/>
    </row>
    <row r="1261" spans="9:38" x14ac:dyDescent="0.2">
      <c r="I1261" s="13"/>
      <c r="J1261" s="6"/>
      <c r="K1261" s="7"/>
      <c r="L1261" s="7"/>
      <c r="M1261" s="7"/>
      <c r="N1261" s="7"/>
      <c r="O1261" s="7"/>
      <c r="P1261" s="8"/>
      <c r="Q1261" s="8"/>
      <c r="R1261" s="8"/>
      <c r="S1261" s="8"/>
      <c r="T1261" s="8"/>
      <c r="U1261" s="8"/>
      <c r="AI1261"/>
      <c r="AJ1261"/>
    </row>
    <row r="1262" spans="9:38" x14ac:dyDescent="0.2">
      <c r="I1262" s="13"/>
      <c r="J1262" s="6"/>
      <c r="K1262" s="7"/>
      <c r="L1262" s="7"/>
      <c r="M1262" s="7"/>
      <c r="N1262" s="7"/>
      <c r="O1262" s="7"/>
      <c r="P1262" s="8"/>
      <c r="Q1262" s="8"/>
      <c r="R1262" s="8"/>
      <c r="S1262" s="8"/>
      <c r="T1262" s="8"/>
      <c r="U1262" s="8"/>
      <c r="AI1262"/>
      <c r="AJ1262"/>
    </row>
    <row r="1263" spans="9:38" x14ac:dyDescent="0.2">
      <c r="I1263" s="13"/>
      <c r="J1263" s="6"/>
      <c r="K1263" s="7"/>
      <c r="L1263" s="7"/>
      <c r="M1263" s="7"/>
      <c r="N1263" s="7"/>
      <c r="O1263" s="7"/>
      <c r="P1263" s="8"/>
      <c r="Q1263" s="8"/>
      <c r="R1263" s="8"/>
      <c r="S1263" s="8"/>
      <c r="T1263" s="8"/>
      <c r="U1263" s="8"/>
      <c r="AI1263"/>
      <c r="AJ1263"/>
    </row>
    <row r="1264" spans="9:38" x14ac:dyDescent="0.2">
      <c r="I1264" s="13"/>
      <c r="J1264" s="6"/>
      <c r="K1264" s="7"/>
      <c r="L1264" s="7"/>
      <c r="M1264" s="7"/>
      <c r="N1264" s="7"/>
      <c r="O1264" s="7"/>
      <c r="P1264" s="8"/>
      <c r="Q1264" s="8"/>
      <c r="R1264" s="8"/>
      <c r="S1264" s="8"/>
      <c r="T1264" s="8"/>
      <c r="U1264" s="8"/>
      <c r="AI1264"/>
      <c r="AJ1264"/>
    </row>
    <row r="1265" spans="9:38" x14ac:dyDescent="0.2">
      <c r="I1265" s="13"/>
      <c r="J1265" s="6"/>
      <c r="K1265" s="7"/>
      <c r="L1265" s="7"/>
      <c r="M1265" s="7"/>
      <c r="N1265" s="7"/>
      <c r="O1265" s="7"/>
      <c r="P1265" s="8"/>
      <c r="Q1265" s="8"/>
      <c r="R1265" s="8"/>
      <c r="S1265" s="8"/>
      <c r="T1265" s="8"/>
      <c r="U1265" s="8"/>
      <c r="AI1265"/>
      <c r="AJ1265"/>
    </row>
    <row r="1266" spans="9:38" x14ac:dyDescent="0.2">
      <c r="I1266" s="13"/>
      <c r="J1266" s="6"/>
      <c r="K1266" s="7"/>
      <c r="L1266" s="7"/>
      <c r="M1266" s="7"/>
      <c r="N1266" s="7"/>
      <c r="O1266" s="7"/>
      <c r="P1266" s="8"/>
      <c r="Q1266" s="8"/>
      <c r="R1266" s="8"/>
      <c r="S1266" s="8"/>
      <c r="T1266" s="8"/>
      <c r="U1266" s="8"/>
      <c r="AI1266"/>
      <c r="AJ1266"/>
    </row>
    <row r="1267" spans="9:38" x14ac:dyDescent="0.2">
      <c r="I1267" s="13"/>
      <c r="J1267" s="6"/>
      <c r="K1267" s="7"/>
      <c r="L1267" s="7"/>
      <c r="M1267" s="7"/>
      <c r="N1267" s="7"/>
      <c r="O1267" s="7"/>
      <c r="P1267" s="8"/>
      <c r="Q1267" s="8"/>
      <c r="R1267" s="8"/>
      <c r="S1267" s="8"/>
      <c r="T1267" s="8"/>
      <c r="U1267" s="8"/>
      <c r="AI1267"/>
      <c r="AJ1267"/>
    </row>
    <row r="1268" spans="9:38" x14ac:dyDescent="0.2">
      <c r="I1268" s="13"/>
      <c r="J1268" s="6"/>
      <c r="K1268" s="7"/>
      <c r="L1268" s="7"/>
      <c r="M1268" s="7"/>
      <c r="N1268" s="7"/>
      <c r="O1268" s="7"/>
      <c r="P1268" s="8"/>
      <c r="Q1268" s="8"/>
      <c r="R1268" s="8"/>
      <c r="S1268" s="8"/>
      <c r="T1268" s="8"/>
      <c r="U1268" s="8"/>
      <c r="AI1268"/>
      <c r="AJ1268"/>
    </row>
    <row r="1269" spans="9:38" x14ac:dyDescent="0.2">
      <c r="I1269" s="13"/>
      <c r="J1269" s="6"/>
      <c r="K1269" s="7"/>
      <c r="L1269" s="7"/>
      <c r="M1269" s="7"/>
      <c r="N1269" s="7"/>
      <c r="O1269" s="7"/>
      <c r="P1269" s="8"/>
      <c r="Q1269" s="8"/>
      <c r="R1269" s="8"/>
      <c r="S1269" s="8"/>
      <c r="T1269" s="8"/>
      <c r="U1269" s="8"/>
      <c r="AI1269"/>
      <c r="AJ1269"/>
    </row>
    <row r="1270" spans="9:38" x14ac:dyDescent="0.2">
      <c r="I1270" s="13"/>
      <c r="J1270" s="6"/>
      <c r="K1270" s="7"/>
      <c r="L1270" s="7"/>
      <c r="M1270" s="7"/>
      <c r="N1270" s="7"/>
      <c r="O1270" s="7"/>
      <c r="P1270" s="8"/>
      <c r="Q1270" s="8"/>
      <c r="R1270" s="8"/>
      <c r="S1270" s="8"/>
      <c r="T1270" s="8"/>
      <c r="U1270" s="8"/>
      <c r="AI1270"/>
      <c r="AJ1270"/>
    </row>
    <row r="1271" spans="9:38" x14ac:dyDescent="0.2">
      <c r="I1271" s="13"/>
      <c r="J1271" s="6"/>
      <c r="K1271" s="7"/>
      <c r="L1271" s="7"/>
      <c r="M1271" s="7"/>
      <c r="N1271" s="7"/>
      <c r="O1271" s="7"/>
      <c r="P1271" s="8"/>
      <c r="Q1271" s="8"/>
      <c r="R1271" s="8"/>
      <c r="S1271" s="8"/>
      <c r="T1271" s="8"/>
      <c r="U1271" s="8"/>
      <c r="AI1271"/>
      <c r="AJ1271"/>
    </row>
    <row r="1272" spans="9:38" x14ac:dyDescent="0.2">
      <c r="I1272" s="13"/>
      <c r="J1272" s="6"/>
      <c r="K1272" s="7"/>
      <c r="L1272" s="7"/>
      <c r="M1272" s="7"/>
      <c r="N1272" s="7"/>
      <c r="O1272" s="7"/>
      <c r="P1272" s="8"/>
      <c r="Q1272" s="8"/>
      <c r="R1272" s="8"/>
      <c r="S1272" s="8"/>
      <c r="T1272" s="8"/>
      <c r="U1272" s="8"/>
      <c r="AI1272"/>
      <c r="AJ1272"/>
    </row>
    <row r="1273" spans="9:38" x14ac:dyDescent="0.2">
      <c r="I1273" s="13"/>
      <c r="J1273" s="6"/>
      <c r="K1273" s="7"/>
      <c r="L1273" s="7"/>
      <c r="M1273" s="7"/>
      <c r="N1273" s="7"/>
      <c r="O1273" s="7"/>
      <c r="P1273" s="8"/>
      <c r="Q1273" s="8"/>
      <c r="R1273" s="8"/>
      <c r="S1273" s="8"/>
      <c r="T1273" s="8"/>
      <c r="U1273" s="8"/>
      <c r="AI1273"/>
      <c r="AJ1273"/>
    </row>
    <row r="1274" spans="9:38" x14ac:dyDescent="0.2">
      <c r="I1274" s="13"/>
      <c r="J1274" s="6"/>
      <c r="K1274" s="7"/>
      <c r="L1274" s="7"/>
      <c r="M1274" s="7"/>
      <c r="N1274" s="7"/>
      <c r="O1274" s="7"/>
      <c r="P1274" s="8"/>
      <c r="Q1274" s="8"/>
      <c r="R1274" s="8"/>
      <c r="S1274" s="8"/>
      <c r="T1274" s="8"/>
      <c r="U1274" s="8"/>
      <c r="AI1274"/>
      <c r="AJ1274"/>
    </row>
    <row r="1275" spans="9:38" x14ac:dyDescent="0.2">
      <c r="I1275" s="13"/>
      <c r="J1275" s="6"/>
      <c r="K1275" s="7"/>
      <c r="L1275" s="7"/>
      <c r="M1275" s="7"/>
      <c r="N1275" s="7"/>
      <c r="O1275" s="7"/>
      <c r="P1275" s="8"/>
      <c r="Q1275" s="8"/>
      <c r="R1275" s="8"/>
      <c r="S1275" s="8"/>
      <c r="T1275" s="8"/>
      <c r="U1275" s="8"/>
      <c r="AI1275"/>
      <c r="AJ1275"/>
      <c r="AL1275" s="12"/>
    </row>
    <row r="1276" spans="9:38" x14ac:dyDescent="0.2">
      <c r="I1276" s="13"/>
      <c r="J1276" s="6"/>
      <c r="K1276" s="7"/>
      <c r="L1276" s="7"/>
      <c r="M1276" s="7"/>
      <c r="N1276" s="7"/>
      <c r="O1276" s="7"/>
      <c r="P1276" s="8"/>
      <c r="Q1276" s="8"/>
      <c r="R1276" s="8"/>
      <c r="S1276" s="8"/>
      <c r="T1276" s="8"/>
      <c r="U1276" s="8"/>
      <c r="AI1276"/>
      <c r="AJ1276"/>
    </row>
    <row r="1277" spans="9:38" x14ac:dyDescent="0.2">
      <c r="I1277" s="13"/>
      <c r="J1277" s="6"/>
      <c r="K1277" s="7"/>
      <c r="L1277" s="7"/>
      <c r="M1277" s="7"/>
      <c r="N1277" s="7"/>
      <c r="O1277" s="7"/>
      <c r="P1277" s="8"/>
      <c r="Q1277" s="8"/>
      <c r="R1277" s="8"/>
      <c r="S1277" s="8"/>
      <c r="T1277" s="8"/>
      <c r="U1277" s="8"/>
      <c r="AI1277"/>
      <c r="AJ1277"/>
    </row>
    <row r="1278" spans="9:38" x14ac:dyDescent="0.2">
      <c r="I1278" s="13"/>
      <c r="J1278" s="6"/>
      <c r="K1278" s="7"/>
      <c r="L1278" s="7"/>
      <c r="M1278" s="7"/>
      <c r="N1278" s="7"/>
      <c r="O1278" s="7"/>
      <c r="P1278" s="8"/>
      <c r="Q1278" s="8"/>
      <c r="R1278" s="8"/>
      <c r="S1278" s="8"/>
      <c r="T1278" s="8"/>
      <c r="U1278" s="8"/>
      <c r="AI1278"/>
      <c r="AJ1278"/>
    </row>
    <row r="1279" spans="9:38" x14ac:dyDescent="0.2">
      <c r="I1279" s="13"/>
      <c r="J1279" s="6"/>
      <c r="K1279" s="7"/>
      <c r="L1279" s="7"/>
      <c r="M1279" s="7"/>
      <c r="N1279" s="7"/>
      <c r="O1279" s="7"/>
      <c r="P1279" s="8"/>
      <c r="Q1279" s="8"/>
      <c r="R1279" s="8"/>
      <c r="S1279" s="8"/>
      <c r="T1279" s="8"/>
      <c r="U1279" s="8"/>
      <c r="AI1279"/>
      <c r="AJ1279"/>
    </row>
    <row r="1280" spans="9:38" x14ac:dyDescent="0.2">
      <c r="I1280" s="13"/>
      <c r="J1280" s="6"/>
      <c r="K1280" s="7"/>
      <c r="L1280" s="7"/>
      <c r="M1280" s="7"/>
      <c r="N1280" s="7"/>
      <c r="O1280" s="7"/>
      <c r="P1280" s="8"/>
      <c r="Q1280" s="8"/>
      <c r="R1280" s="8"/>
      <c r="S1280" s="8"/>
      <c r="T1280" s="8"/>
      <c r="U1280" s="8"/>
      <c r="AI1280"/>
      <c r="AJ1280"/>
    </row>
    <row r="1281" spans="9:36" x14ac:dyDescent="0.2">
      <c r="I1281" s="13"/>
      <c r="J1281" s="6"/>
      <c r="K1281" s="7"/>
      <c r="L1281" s="7"/>
      <c r="M1281" s="7"/>
      <c r="N1281" s="7"/>
      <c r="O1281" s="7"/>
      <c r="P1281" s="8"/>
      <c r="Q1281" s="8"/>
      <c r="R1281" s="8"/>
      <c r="S1281" s="8"/>
      <c r="T1281" s="8"/>
      <c r="U1281" s="8"/>
      <c r="AI1281"/>
      <c r="AJ1281"/>
    </row>
    <row r="1282" spans="9:36" x14ac:dyDescent="0.2">
      <c r="I1282" s="13"/>
      <c r="J1282" s="6"/>
      <c r="K1282" s="7"/>
      <c r="L1282" s="7"/>
      <c r="M1282" s="7"/>
      <c r="N1282" s="7"/>
      <c r="O1282" s="7"/>
      <c r="P1282" s="8"/>
      <c r="Q1282" s="8"/>
      <c r="R1282" s="8"/>
      <c r="S1282" s="8"/>
      <c r="T1282" s="8"/>
      <c r="U1282" s="8"/>
      <c r="AI1282"/>
      <c r="AJ1282"/>
    </row>
    <row r="1283" spans="9:36" x14ac:dyDescent="0.2">
      <c r="I1283" s="13"/>
      <c r="J1283" s="6"/>
      <c r="K1283" s="7"/>
      <c r="L1283" s="7"/>
      <c r="M1283" s="7"/>
      <c r="N1283" s="7"/>
      <c r="O1283" s="7"/>
      <c r="P1283" s="8"/>
      <c r="Q1283" s="8"/>
      <c r="R1283" s="8"/>
      <c r="S1283" s="8"/>
      <c r="T1283" s="8"/>
      <c r="U1283" s="8"/>
      <c r="AI1283"/>
      <c r="AJ1283"/>
    </row>
    <row r="1284" spans="9:36" x14ac:dyDescent="0.2">
      <c r="I1284" s="13"/>
      <c r="J1284" s="6"/>
      <c r="K1284" s="7"/>
      <c r="L1284" s="7"/>
      <c r="M1284" s="7"/>
      <c r="N1284" s="7"/>
      <c r="O1284" s="7"/>
      <c r="P1284" s="8"/>
      <c r="Q1284" s="8"/>
      <c r="R1284" s="8"/>
      <c r="S1284" s="8"/>
      <c r="T1284" s="8"/>
      <c r="U1284" s="8"/>
      <c r="AI1284"/>
      <c r="AJ1284"/>
    </row>
    <row r="1285" spans="9:36" x14ac:dyDescent="0.2">
      <c r="I1285" s="13"/>
      <c r="J1285" s="6"/>
      <c r="K1285" s="7"/>
      <c r="L1285" s="7"/>
      <c r="M1285" s="7"/>
      <c r="N1285" s="7"/>
      <c r="O1285" s="7"/>
      <c r="P1285" s="8"/>
      <c r="Q1285" s="8"/>
      <c r="R1285" s="8"/>
      <c r="S1285" s="8"/>
      <c r="T1285" s="8"/>
      <c r="U1285" s="8"/>
      <c r="AI1285"/>
      <c r="AJ1285"/>
    </row>
    <row r="1286" spans="9:36" x14ac:dyDescent="0.2">
      <c r="I1286" s="13"/>
      <c r="J1286" s="6"/>
      <c r="K1286" s="7"/>
      <c r="L1286" s="7"/>
      <c r="M1286" s="7"/>
      <c r="N1286" s="7"/>
      <c r="O1286" s="7"/>
      <c r="P1286" s="8"/>
      <c r="Q1286" s="8"/>
      <c r="R1286" s="8"/>
      <c r="S1286" s="8"/>
      <c r="T1286" s="8"/>
      <c r="U1286" s="8"/>
      <c r="AI1286"/>
      <c r="AJ1286"/>
    </row>
    <row r="1287" spans="9:36" x14ac:dyDescent="0.2">
      <c r="I1287" s="13"/>
      <c r="J1287" s="6"/>
      <c r="K1287" s="7"/>
      <c r="L1287" s="7"/>
      <c r="M1287" s="7"/>
      <c r="N1287" s="7"/>
      <c r="O1287" s="7"/>
      <c r="P1287" s="8"/>
      <c r="Q1287" s="8"/>
      <c r="R1287" s="8"/>
      <c r="S1287" s="8"/>
      <c r="T1287" s="8"/>
      <c r="U1287" s="8"/>
      <c r="AI1287"/>
      <c r="AJ1287"/>
    </row>
    <row r="1288" spans="9:36" x14ac:dyDescent="0.2">
      <c r="I1288" s="13"/>
      <c r="J1288" s="6"/>
      <c r="K1288" s="7"/>
      <c r="L1288" s="7"/>
      <c r="M1288" s="7"/>
      <c r="N1288" s="7"/>
      <c r="O1288" s="7"/>
      <c r="P1288" s="8"/>
      <c r="Q1288" s="8"/>
      <c r="R1288" s="8"/>
      <c r="S1288" s="8"/>
      <c r="T1288" s="8"/>
      <c r="U1288" s="8"/>
      <c r="AI1288"/>
      <c r="AJ1288"/>
    </row>
    <row r="1289" spans="9:36" x14ac:dyDescent="0.2">
      <c r="I1289" s="13"/>
      <c r="J1289" s="6"/>
      <c r="K1289" s="7"/>
      <c r="L1289" s="7"/>
      <c r="M1289" s="7"/>
      <c r="N1289" s="7"/>
      <c r="O1289" s="7"/>
      <c r="P1289" s="8"/>
      <c r="Q1289" s="8"/>
      <c r="R1289" s="8"/>
      <c r="S1289" s="8"/>
      <c r="T1289" s="8"/>
      <c r="U1289" s="8"/>
      <c r="AI1289"/>
      <c r="AJ1289"/>
    </row>
    <row r="1290" spans="9:36" x14ac:dyDescent="0.2">
      <c r="I1290" s="13"/>
      <c r="J1290" s="6"/>
      <c r="K1290" s="7"/>
      <c r="L1290" s="7"/>
      <c r="M1290" s="7"/>
      <c r="N1290" s="7"/>
      <c r="O1290" s="7"/>
      <c r="P1290" s="8"/>
      <c r="Q1290" s="8"/>
      <c r="R1290" s="8"/>
      <c r="S1290" s="8"/>
      <c r="T1290" s="8"/>
      <c r="U1290" s="8"/>
      <c r="AI1290"/>
      <c r="AJ1290"/>
    </row>
    <row r="1291" spans="9:36" x14ac:dyDescent="0.2">
      <c r="I1291" s="13"/>
      <c r="J1291" s="6"/>
      <c r="K1291" s="7"/>
      <c r="L1291" s="7"/>
      <c r="M1291" s="7"/>
      <c r="N1291" s="7"/>
      <c r="O1291" s="7"/>
      <c r="P1291" s="8"/>
      <c r="Q1291" s="8"/>
      <c r="R1291" s="8"/>
      <c r="S1291" s="8"/>
      <c r="T1291" s="8"/>
      <c r="U1291" s="8"/>
      <c r="AI1291"/>
      <c r="AJ1291"/>
    </row>
    <row r="1292" spans="9:36" x14ac:dyDescent="0.2">
      <c r="I1292" s="13"/>
      <c r="J1292" s="6"/>
      <c r="K1292" s="7"/>
      <c r="L1292" s="7"/>
      <c r="M1292" s="7"/>
      <c r="N1292" s="7"/>
      <c r="O1292" s="7"/>
      <c r="P1292" s="8"/>
      <c r="Q1292" s="8"/>
      <c r="R1292" s="8"/>
      <c r="S1292" s="8"/>
      <c r="T1292" s="8"/>
      <c r="U1292" s="8"/>
      <c r="AI1292"/>
      <c r="AJ1292"/>
    </row>
    <row r="1293" spans="9:36" x14ac:dyDescent="0.2">
      <c r="I1293" s="13"/>
      <c r="J1293" s="6"/>
      <c r="K1293" s="7"/>
      <c r="L1293" s="7"/>
      <c r="M1293" s="7"/>
      <c r="N1293" s="7"/>
      <c r="O1293" s="7"/>
      <c r="P1293" s="8"/>
      <c r="Q1293" s="8"/>
      <c r="R1293" s="8"/>
      <c r="S1293" s="8"/>
      <c r="T1293" s="8"/>
      <c r="U1293" s="8"/>
      <c r="AI1293"/>
      <c r="AJ1293"/>
    </row>
    <row r="1294" spans="9:36" x14ac:dyDescent="0.2">
      <c r="I1294" s="13"/>
      <c r="J1294" s="6"/>
      <c r="K1294" s="7"/>
      <c r="L1294" s="7"/>
      <c r="M1294" s="7"/>
      <c r="N1294" s="7"/>
      <c r="O1294" s="7"/>
      <c r="P1294" s="8"/>
      <c r="Q1294" s="8"/>
      <c r="R1294" s="8"/>
      <c r="S1294" s="8"/>
      <c r="T1294" s="8"/>
      <c r="U1294" s="8"/>
      <c r="AI1294"/>
      <c r="AJ1294"/>
    </row>
    <row r="1295" spans="9:36" x14ac:dyDescent="0.2">
      <c r="I1295" s="13"/>
      <c r="J1295" s="6"/>
      <c r="K1295" s="7"/>
      <c r="L1295" s="7"/>
      <c r="M1295" s="7"/>
      <c r="N1295" s="7"/>
      <c r="O1295" s="7"/>
      <c r="P1295" s="8"/>
      <c r="Q1295" s="8"/>
      <c r="R1295" s="8"/>
      <c r="S1295" s="8"/>
      <c r="T1295" s="8"/>
      <c r="U1295" s="8"/>
      <c r="AI1295"/>
      <c r="AJ1295"/>
    </row>
    <row r="1296" spans="9:36" x14ac:dyDescent="0.2">
      <c r="I1296" s="13"/>
      <c r="J1296" s="6"/>
      <c r="K1296" s="7"/>
      <c r="L1296" s="7"/>
      <c r="M1296" s="7"/>
      <c r="N1296" s="7"/>
      <c r="O1296" s="7"/>
      <c r="P1296" s="8"/>
      <c r="Q1296" s="8"/>
      <c r="R1296" s="8"/>
      <c r="S1296" s="8"/>
      <c r="T1296" s="8"/>
      <c r="U1296" s="8"/>
      <c r="AI1296"/>
      <c r="AJ1296"/>
    </row>
    <row r="1297" spans="9:36" x14ac:dyDescent="0.2">
      <c r="I1297" s="13"/>
      <c r="J1297" s="6"/>
      <c r="K1297" s="7"/>
      <c r="L1297" s="7"/>
      <c r="M1297" s="7"/>
      <c r="N1297" s="7"/>
      <c r="O1297" s="7"/>
      <c r="P1297" s="8"/>
      <c r="Q1297" s="8"/>
      <c r="R1297" s="8"/>
      <c r="S1297" s="8"/>
      <c r="T1297" s="8"/>
      <c r="U1297" s="8"/>
      <c r="AI1297"/>
      <c r="AJ1297"/>
    </row>
    <row r="1298" spans="9:36" x14ac:dyDescent="0.2">
      <c r="I1298" s="13"/>
      <c r="J1298" s="6"/>
      <c r="K1298" s="7"/>
      <c r="L1298" s="7"/>
      <c r="M1298" s="7"/>
      <c r="N1298" s="7"/>
      <c r="O1298" s="7"/>
      <c r="P1298" s="8"/>
      <c r="Q1298" s="8"/>
      <c r="R1298" s="8"/>
      <c r="S1298" s="8"/>
      <c r="T1298" s="8"/>
      <c r="U1298" s="8"/>
      <c r="AI1298"/>
      <c r="AJ1298"/>
    </row>
    <row r="1299" spans="9:36" x14ac:dyDescent="0.2">
      <c r="I1299" s="13"/>
      <c r="J1299" s="6"/>
      <c r="K1299" s="7"/>
      <c r="L1299" s="7"/>
      <c r="M1299" s="7"/>
      <c r="N1299" s="7"/>
      <c r="O1299" s="7"/>
      <c r="P1299" s="8"/>
      <c r="Q1299" s="8"/>
      <c r="R1299" s="8"/>
      <c r="S1299" s="8"/>
      <c r="T1299" s="8"/>
      <c r="U1299" s="8"/>
      <c r="AI1299"/>
      <c r="AJ1299"/>
    </row>
    <row r="1300" spans="9:36" x14ac:dyDescent="0.2">
      <c r="I1300" s="13"/>
      <c r="J1300" s="6"/>
      <c r="K1300" s="7"/>
      <c r="L1300" s="7"/>
      <c r="M1300" s="7"/>
      <c r="N1300" s="7"/>
      <c r="O1300" s="7"/>
      <c r="P1300" s="8"/>
      <c r="Q1300" s="8"/>
      <c r="R1300" s="8"/>
      <c r="S1300" s="8"/>
      <c r="T1300" s="8"/>
      <c r="U1300" s="8"/>
      <c r="AI1300"/>
      <c r="AJ1300"/>
    </row>
    <row r="1301" spans="9:36" x14ac:dyDescent="0.2">
      <c r="I1301" s="13"/>
      <c r="J1301" s="6"/>
      <c r="K1301" s="7"/>
      <c r="L1301" s="7"/>
      <c r="M1301" s="7"/>
      <c r="N1301" s="7"/>
      <c r="O1301" s="7"/>
      <c r="P1301" s="8"/>
      <c r="Q1301" s="8"/>
      <c r="R1301" s="8"/>
      <c r="S1301" s="8"/>
      <c r="T1301" s="8"/>
      <c r="U1301" s="8"/>
      <c r="AI1301"/>
      <c r="AJ1301"/>
    </row>
    <row r="1302" spans="9:36" x14ac:dyDescent="0.2">
      <c r="I1302" s="13"/>
      <c r="J1302" s="6"/>
      <c r="K1302" s="7"/>
      <c r="L1302" s="7"/>
      <c r="M1302" s="7"/>
      <c r="N1302" s="7"/>
      <c r="O1302" s="7"/>
      <c r="P1302" s="8"/>
      <c r="Q1302" s="8"/>
      <c r="R1302" s="8"/>
      <c r="S1302" s="8"/>
      <c r="T1302" s="8"/>
      <c r="U1302" s="8"/>
      <c r="AI1302"/>
      <c r="AJ1302"/>
    </row>
    <row r="1303" spans="9:36" x14ac:dyDescent="0.2">
      <c r="I1303" s="13"/>
      <c r="J1303" s="6"/>
      <c r="K1303" s="7"/>
      <c r="L1303" s="7"/>
      <c r="M1303" s="7"/>
      <c r="N1303" s="7"/>
      <c r="O1303" s="7"/>
      <c r="P1303" s="8"/>
      <c r="Q1303" s="8"/>
      <c r="R1303" s="8"/>
      <c r="S1303" s="8"/>
      <c r="T1303" s="8"/>
      <c r="U1303" s="8"/>
      <c r="AI1303"/>
      <c r="AJ1303"/>
    </row>
    <row r="1304" spans="9:36" x14ac:dyDescent="0.2">
      <c r="I1304" s="13"/>
      <c r="J1304" s="6"/>
      <c r="K1304" s="7"/>
      <c r="L1304" s="7"/>
      <c r="M1304" s="7"/>
      <c r="N1304" s="7"/>
      <c r="O1304" s="7"/>
      <c r="P1304" s="8"/>
      <c r="Q1304" s="8"/>
      <c r="R1304" s="8"/>
      <c r="S1304" s="8"/>
      <c r="T1304" s="8"/>
      <c r="U1304" s="8"/>
      <c r="AI1304"/>
      <c r="AJ1304"/>
    </row>
    <row r="1305" spans="9:36" x14ac:dyDescent="0.2">
      <c r="I1305" s="13"/>
      <c r="J1305" s="6"/>
      <c r="K1305" s="7"/>
      <c r="L1305" s="7"/>
      <c r="M1305" s="7"/>
      <c r="N1305" s="7"/>
      <c r="O1305" s="7"/>
      <c r="P1305" s="8"/>
      <c r="Q1305" s="8"/>
      <c r="R1305" s="8"/>
      <c r="S1305" s="8"/>
      <c r="T1305" s="8"/>
      <c r="U1305" s="8"/>
      <c r="AI1305"/>
      <c r="AJ1305"/>
    </row>
    <row r="1306" spans="9:36" x14ac:dyDescent="0.2">
      <c r="I1306" s="13"/>
      <c r="J1306" s="6"/>
      <c r="K1306" s="7"/>
      <c r="L1306" s="7"/>
      <c r="M1306" s="7"/>
      <c r="N1306" s="7"/>
      <c r="O1306" s="7"/>
      <c r="P1306" s="8"/>
      <c r="Q1306" s="8"/>
      <c r="R1306" s="8"/>
      <c r="S1306" s="8"/>
      <c r="T1306" s="8"/>
      <c r="U1306" s="8"/>
      <c r="AI1306"/>
      <c r="AJ1306"/>
    </row>
    <row r="1307" spans="9:36" x14ac:dyDescent="0.2">
      <c r="I1307" s="13"/>
      <c r="J1307" s="6"/>
      <c r="K1307" s="7"/>
      <c r="L1307" s="7"/>
      <c r="M1307" s="7"/>
      <c r="N1307" s="7"/>
      <c r="O1307" s="7"/>
      <c r="P1307" s="8"/>
      <c r="Q1307" s="8"/>
      <c r="R1307" s="8"/>
      <c r="S1307" s="8"/>
      <c r="T1307" s="8"/>
      <c r="U1307" s="8"/>
      <c r="AI1307"/>
      <c r="AJ1307"/>
    </row>
    <row r="1308" spans="9:36" x14ac:dyDescent="0.2">
      <c r="I1308" s="13"/>
      <c r="J1308" s="6"/>
      <c r="K1308" s="7"/>
      <c r="L1308" s="7"/>
      <c r="M1308" s="7"/>
      <c r="N1308" s="7"/>
      <c r="O1308" s="7"/>
      <c r="P1308" s="8"/>
      <c r="Q1308" s="8"/>
      <c r="R1308" s="8"/>
      <c r="S1308" s="8"/>
      <c r="T1308" s="8"/>
      <c r="U1308" s="8"/>
      <c r="AI1308"/>
      <c r="AJ1308"/>
    </row>
    <row r="1309" spans="9:36" x14ac:dyDescent="0.2">
      <c r="I1309" s="13"/>
      <c r="J1309" s="6"/>
      <c r="K1309" s="7"/>
      <c r="L1309" s="7"/>
      <c r="M1309" s="7"/>
      <c r="N1309" s="7"/>
      <c r="O1309" s="7"/>
      <c r="P1309" s="8"/>
      <c r="Q1309" s="8"/>
      <c r="R1309" s="8"/>
      <c r="S1309" s="8"/>
      <c r="T1309" s="8"/>
      <c r="U1309" s="8"/>
      <c r="AI1309"/>
      <c r="AJ1309"/>
    </row>
    <row r="1310" spans="9:36" x14ac:dyDescent="0.2">
      <c r="I1310" s="13"/>
      <c r="J1310" s="6"/>
      <c r="K1310" s="7"/>
      <c r="L1310" s="7"/>
      <c r="M1310" s="7"/>
      <c r="N1310" s="7"/>
      <c r="O1310" s="7"/>
      <c r="P1310" s="8"/>
      <c r="Q1310" s="8"/>
      <c r="R1310" s="8"/>
      <c r="S1310" s="8"/>
      <c r="T1310" s="8"/>
      <c r="U1310" s="8"/>
      <c r="AI1310"/>
      <c r="AJ1310"/>
    </row>
    <row r="1311" spans="9:36" x14ac:dyDescent="0.2">
      <c r="I1311" s="13"/>
      <c r="J1311" s="6"/>
      <c r="K1311" s="7"/>
      <c r="L1311" s="7"/>
      <c r="M1311" s="7"/>
      <c r="N1311" s="7"/>
      <c r="O1311" s="7"/>
      <c r="P1311" s="8"/>
      <c r="Q1311" s="8"/>
      <c r="R1311" s="8"/>
      <c r="S1311" s="8"/>
      <c r="T1311" s="8"/>
      <c r="U1311" s="8"/>
      <c r="AI1311"/>
      <c r="AJ1311"/>
    </row>
    <row r="1312" spans="9:36" x14ac:dyDescent="0.2">
      <c r="I1312" s="13"/>
      <c r="J1312" s="6"/>
      <c r="K1312" s="7"/>
      <c r="L1312" s="7"/>
      <c r="M1312" s="7"/>
      <c r="N1312" s="7"/>
      <c r="O1312" s="7"/>
      <c r="P1312" s="8"/>
      <c r="Q1312" s="8"/>
      <c r="R1312" s="8"/>
      <c r="S1312" s="8"/>
      <c r="T1312" s="8"/>
      <c r="U1312" s="8"/>
      <c r="AI1312"/>
      <c r="AJ1312"/>
    </row>
    <row r="1313" spans="9:36" x14ac:dyDescent="0.2">
      <c r="I1313" s="13"/>
      <c r="J1313" s="6"/>
      <c r="K1313" s="7"/>
      <c r="L1313" s="7"/>
      <c r="M1313" s="7"/>
      <c r="N1313" s="7"/>
      <c r="O1313" s="7"/>
      <c r="P1313" s="8"/>
      <c r="Q1313" s="8"/>
      <c r="R1313" s="8"/>
      <c r="S1313" s="8"/>
      <c r="T1313" s="8"/>
      <c r="U1313" s="8"/>
      <c r="AF1313" s="12"/>
      <c r="AI1313"/>
      <c r="AJ1313"/>
    </row>
    <row r="1314" spans="9:36" x14ac:dyDescent="0.2">
      <c r="I1314" s="13"/>
      <c r="J1314" s="6"/>
      <c r="K1314" s="7"/>
      <c r="L1314" s="7"/>
      <c r="M1314" s="7"/>
      <c r="N1314" s="7"/>
      <c r="O1314" s="7"/>
      <c r="P1314" s="8"/>
      <c r="Q1314" s="8"/>
      <c r="R1314" s="8"/>
      <c r="S1314" s="8"/>
      <c r="T1314" s="8"/>
      <c r="U1314" s="8"/>
      <c r="AF1314" s="12"/>
      <c r="AI1314"/>
      <c r="AJ1314"/>
    </row>
    <row r="1315" spans="9:36" x14ac:dyDescent="0.2">
      <c r="I1315" s="13"/>
      <c r="J1315" s="6"/>
      <c r="K1315" s="7"/>
      <c r="L1315" s="7"/>
      <c r="M1315" s="7"/>
      <c r="N1315" s="7"/>
      <c r="O1315" s="7"/>
      <c r="P1315" s="8"/>
      <c r="Q1315" s="8"/>
      <c r="R1315" s="8"/>
      <c r="S1315" s="8"/>
      <c r="T1315" s="8"/>
      <c r="U1315" s="8"/>
      <c r="AE1315" s="12"/>
      <c r="AF1315" s="12"/>
      <c r="AI1315"/>
      <c r="AJ1315"/>
    </row>
    <row r="1316" spans="9:36" x14ac:dyDescent="0.2">
      <c r="I1316" s="13"/>
      <c r="J1316" s="6"/>
      <c r="K1316" s="7"/>
      <c r="L1316" s="7"/>
      <c r="M1316" s="7"/>
      <c r="N1316" s="7"/>
      <c r="O1316" s="7"/>
      <c r="P1316" s="8"/>
      <c r="Q1316" s="8"/>
      <c r="R1316" s="8"/>
      <c r="S1316" s="8"/>
      <c r="T1316" s="8"/>
      <c r="U1316" s="8"/>
      <c r="AF1316" s="12"/>
      <c r="AI1316"/>
      <c r="AJ1316"/>
    </row>
    <row r="1317" spans="9:36" x14ac:dyDescent="0.2">
      <c r="I1317" s="13"/>
      <c r="J1317" s="6"/>
      <c r="K1317" s="7"/>
      <c r="L1317" s="7"/>
      <c r="M1317" s="7"/>
      <c r="N1317" s="7"/>
      <c r="O1317" s="7"/>
      <c r="P1317" s="8"/>
      <c r="Q1317" s="8"/>
      <c r="R1317" s="8"/>
      <c r="S1317" s="8"/>
      <c r="T1317" s="8"/>
      <c r="U1317" s="8"/>
      <c r="AF1317" s="12"/>
      <c r="AI1317"/>
      <c r="AJ1317"/>
    </row>
    <row r="1318" spans="9:36" x14ac:dyDescent="0.2">
      <c r="I1318" s="13"/>
      <c r="J1318" s="6"/>
      <c r="K1318" s="7"/>
      <c r="L1318" s="7"/>
      <c r="M1318" s="7"/>
      <c r="N1318" s="7"/>
      <c r="O1318" s="7"/>
      <c r="P1318" s="8"/>
      <c r="Q1318" s="8"/>
      <c r="R1318" s="8"/>
      <c r="S1318" s="8"/>
      <c r="T1318" s="8"/>
      <c r="U1318" s="8"/>
      <c r="AF1318" s="12"/>
      <c r="AI1318"/>
      <c r="AJ1318"/>
    </row>
    <row r="1319" spans="9:36" x14ac:dyDescent="0.2">
      <c r="I1319" s="13"/>
      <c r="J1319" s="6"/>
      <c r="K1319" s="7"/>
      <c r="L1319" s="7"/>
      <c r="M1319" s="7"/>
      <c r="N1319" s="7"/>
      <c r="O1319" s="7"/>
      <c r="P1319" s="8"/>
      <c r="Q1319" s="8"/>
      <c r="R1319" s="8"/>
      <c r="S1319" s="8"/>
      <c r="T1319" s="8"/>
      <c r="U1319" s="8"/>
      <c r="AF1319" s="12"/>
      <c r="AI1319"/>
      <c r="AJ1319"/>
    </row>
    <row r="1320" spans="9:36" x14ac:dyDescent="0.2">
      <c r="I1320" s="13"/>
      <c r="J1320" s="6"/>
      <c r="K1320" s="7"/>
      <c r="L1320" s="7"/>
      <c r="M1320" s="7"/>
      <c r="N1320" s="7"/>
      <c r="O1320" s="7"/>
      <c r="P1320" s="8"/>
      <c r="Q1320" s="8"/>
      <c r="R1320" s="8"/>
      <c r="S1320" s="8"/>
      <c r="T1320" s="8"/>
      <c r="U1320" s="8"/>
      <c r="AF1320" s="12"/>
      <c r="AI1320"/>
      <c r="AJ1320"/>
    </row>
    <row r="1321" spans="9:36" x14ac:dyDescent="0.2">
      <c r="I1321" s="13"/>
      <c r="J1321" s="6"/>
      <c r="K1321" s="7"/>
      <c r="L1321" s="7"/>
      <c r="M1321" s="7"/>
      <c r="N1321" s="7"/>
      <c r="O1321" s="7"/>
      <c r="P1321" s="8"/>
      <c r="Q1321" s="8"/>
      <c r="R1321" s="8"/>
      <c r="S1321" s="8"/>
      <c r="T1321" s="8"/>
      <c r="U1321" s="8"/>
      <c r="AF1321" s="12"/>
      <c r="AI1321"/>
      <c r="AJ1321"/>
    </row>
    <row r="1322" spans="9:36" x14ac:dyDescent="0.2">
      <c r="I1322" s="13"/>
      <c r="J1322" s="6"/>
      <c r="K1322" s="7"/>
      <c r="L1322" s="7"/>
      <c r="M1322" s="7"/>
      <c r="N1322" s="7"/>
      <c r="O1322" s="7"/>
      <c r="P1322" s="8"/>
      <c r="Q1322" s="8"/>
      <c r="R1322" s="8"/>
      <c r="S1322" s="8"/>
      <c r="T1322" s="8"/>
      <c r="U1322" s="8"/>
      <c r="AF1322" s="12"/>
      <c r="AI1322"/>
      <c r="AJ1322"/>
    </row>
    <row r="1323" spans="9:36" x14ac:dyDescent="0.2">
      <c r="I1323" s="13"/>
      <c r="J1323" s="6"/>
      <c r="K1323" s="7"/>
      <c r="L1323" s="7"/>
      <c r="M1323" s="7"/>
      <c r="N1323" s="7"/>
      <c r="O1323" s="7"/>
      <c r="P1323" s="8"/>
      <c r="Q1323" s="8"/>
      <c r="R1323" s="8"/>
      <c r="S1323" s="8"/>
      <c r="T1323" s="8"/>
      <c r="U1323" s="8"/>
      <c r="AF1323" s="12"/>
      <c r="AI1323"/>
      <c r="AJ1323"/>
    </row>
    <row r="1324" spans="9:36" x14ac:dyDescent="0.2">
      <c r="I1324" s="13"/>
      <c r="J1324" s="6"/>
      <c r="K1324" s="7"/>
      <c r="L1324" s="7"/>
      <c r="M1324" s="7"/>
      <c r="N1324" s="7"/>
      <c r="O1324" s="7"/>
      <c r="P1324" s="8"/>
      <c r="Q1324" s="8"/>
      <c r="R1324" s="8"/>
      <c r="S1324" s="8"/>
      <c r="T1324" s="8"/>
      <c r="U1324" s="8"/>
      <c r="AF1324" s="12"/>
      <c r="AI1324"/>
      <c r="AJ1324"/>
    </row>
    <row r="1325" spans="9:36" x14ac:dyDescent="0.2">
      <c r="I1325" s="13"/>
      <c r="J1325" s="6"/>
      <c r="K1325" s="7"/>
      <c r="L1325" s="7"/>
      <c r="M1325" s="7"/>
      <c r="N1325" s="7"/>
      <c r="O1325" s="7"/>
      <c r="P1325" s="8"/>
      <c r="Q1325" s="8"/>
      <c r="R1325" s="8"/>
      <c r="S1325" s="8"/>
      <c r="T1325" s="8"/>
      <c r="U1325" s="8"/>
      <c r="AF1325" s="12"/>
      <c r="AI1325"/>
      <c r="AJ1325"/>
    </row>
    <row r="1326" spans="9:36" x14ac:dyDescent="0.2">
      <c r="I1326" s="13"/>
      <c r="J1326" s="6"/>
      <c r="K1326" s="7"/>
      <c r="L1326" s="7"/>
      <c r="M1326" s="7"/>
      <c r="N1326" s="7"/>
      <c r="O1326" s="7"/>
      <c r="P1326" s="8"/>
      <c r="Q1326" s="8"/>
      <c r="R1326" s="8"/>
      <c r="S1326" s="8"/>
      <c r="T1326" s="8"/>
      <c r="U1326" s="8"/>
      <c r="AF1326" s="12"/>
      <c r="AI1326"/>
      <c r="AJ1326"/>
    </row>
    <row r="1327" spans="9:36" x14ac:dyDescent="0.2">
      <c r="I1327" s="13"/>
      <c r="J1327" s="6"/>
      <c r="K1327" s="7"/>
      <c r="L1327" s="7"/>
      <c r="M1327" s="7"/>
      <c r="N1327" s="7"/>
      <c r="O1327" s="7"/>
      <c r="P1327" s="8"/>
      <c r="Q1327" s="8"/>
      <c r="R1327" s="8"/>
      <c r="S1327" s="8"/>
      <c r="T1327" s="8"/>
      <c r="U1327" s="8"/>
      <c r="AF1327" s="12"/>
      <c r="AI1327"/>
      <c r="AJ1327"/>
    </row>
    <row r="1328" spans="9:36" x14ac:dyDescent="0.2">
      <c r="I1328" s="13"/>
      <c r="J1328" s="6"/>
      <c r="K1328" s="7"/>
      <c r="L1328" s="7"/>
      <c r="M1328" s="7"/>
      <c r="N1328" s="7"/>
      <c r="O1328" s="7"/>
      <c r="P1328" s="8"/>
      <c r="Q1328" s="8"/>
      <c r="R1328" s="8"/>
      <c r="S1328" s="8"/>
      <c r="T1328" s="8"/>
      <c r="U1328" s="8"/>
      <c r="AF1328" s="12"/>
      <c r="AI1328"/>
      <c r="AJ1328"/>
    </row>
    <row r="1329" spans="9:36" x14ac:dyDescent="0.2">
      <c r="I1329" s="13"/>
      <c r="J1329" s="6"/>
      <c r="K1329" s="7"/>
      <c r="L1329" s="7"/>
      <c r="M1329" s="7"/>
      <c r="N1329" s="7"/>
      <c r="O1329" s="7"/>
      <c r="P1329" s="8"/>
      <c r="Q1329" s="8"/>
      <c r="R1329" s="8"/>
      <c r="S1329" s="8"/>
      <c r="T1329" s="8"/>
      <c r="U1329" s="8"/>
      <c r="AF1329" s="12"/>
      <c r="AI1329"/>
      <c r="AJ1329"/>
    </row>
    <row r="1330" spans="9:36" x14ac:dyDescent="0.2">
      <c r="I1330" s="13"/>
      <c r="J1330" s="6"/>
      <c r="K1330" s="7"/>
      <c r="L1330" s="7"/>
      <c r="M1330" s="7"/>
      <c r="N1330" s="7"/>
      <c r="O1330" s="7"/>
      <c r="P1330" s="8"/>
      <c r="Q1330" s="8"/>
      <c r="R1330" s="8"/>
      <c r="S1330" s="8"/>
      <c r="T1330" s="8"/>
      <c r="U1330" s="8"/>
      <c r="AF1330" s="12"/>
      <c r="AI1330"/>
      <c r="AJ1330"/>
    </row>
    <row r="1331" spans="9:36" x14ac:dyDescent="0.2">
      <c r="I1331" s="13"/>
      <c r="J1331" s="6"/>
      <c r="K1331" s="7"/>
      <c r="L1331" s="7"/>
      <c r="M1331" s="7"/>
      <c r="N1331" s="7"/>
      <c r="O1331" s="7"/>
      <c r="P1331" s="8"/>
      <c r="Q1331" s="8"/>
      <c r="R1331" s="8"/>
      <c r="S1331" s="8"/>
      <c r="T1331" s="8"/>
      <c r="U1331" s="8"/>
      <c r="AF1331" s="12"/>
      <c r="AI1331"/>
      <c r="AJ1331"/>
    </row>
    <row r="1332" spans="9:36" x14ac:dyDescent="0.2">
      <c r="I1332" s="13"/>
      <c r="J1332" s="6"/>
      <c r="K1332" s="7"/>
      <c r="L1332" s="7"/>
      <c r="M1332" s="7"/>
      <c r="N1332" s="7"/>
      <c r="O1332" s="7"/>
      <c r="P1332" s="8"/>
      <c r="Q1332" s="8"/>
      <c r="R1332" s="8"/>
      <c r="S1332" s="8"/>
      <c r="T1332" s="8"/>
      <c r="U1332" s="8"/>
      <c r="AF1332" s="12"/>
      <c r="AI1332"/>
      <c r="AJ1332"/>
    </row>
    <row r="1333" spans="9:36" x14ac:dyDescent="0.2">
      <c r="I1333" s="13"/>
      <c r="J1333" s="6"/>
      <c r="K1333" s="7"/>
      <c r="L1333" s="7"/>
      <c r="M1333" s="7"/>
      <c r="N1333" s="7"/>
      <c r="O1333" s="7"/>
      <c r="P1333" s="8"/>
      <c r="Q1333" s="8"/>
      <c r="R1333" s="8"/>
      <c r="S1333" s="8"/>
      <c r="T1333" s="8"/>
      <c r="U1333" s="8"/>
      <c r="AF1333" s="12"/>
      <c r="AI1333"/>
      <c r="AJ1333"/>
    </row>
    <row r="1334" spans="9:36" x14ac:dyDescent="0.2">
      <c r="I1334" s="13"/>
      <c r="J1334" s="6"/>
      <c r="K1334" s="7"/>
      <c r="L1334" s="7"/>
      <c r="M1334" s="7"/>
      <c r="N1334" s="7"/>
      <c r="O1334" s="7"/>
      <c r="P1334" s="8"/>
      <c r="Q1334" s="8"/>
      <c r="R1334" s="8"/>
      <c r="S1334" s="8"/>
      <c r="T1334" s="8"/>
      <c r="U1334" s="8"/>
      <c r="AF1334" s="12"/>
      <c r="AI1334"/>
      <c r="AJ1334"/>
    </row>
    <row r="1335" spans="9:36" x14ac:dyDescent="0.2">
      <c r="I1335" s="13"/>
      <c r="J1335" s="6"/>
      <c r="K1335" s="7"/>
      <c r="L1335" s="7"/>
      <c r="M1335" s="7"/>
      <c r="N1335" s="7"/>
      <c r="O1335" s="7"/>
      <c r="P1335" s="8"/>
      <c r="Q1335" s="8"/>
      <c r="R1335" s="8"/>
      <c r="S1335" s="8"/>
      <c r="T1335" s="8"/>
      <c r="U1335" s="8"/>
      <c r="AF1335" s="12"/>
      <c r="AI1335"/>
      <c r="AJ1335"/>
    </row>
    <row r="1336" spans="9:36" x14ac:dyDescent="0.2">
      <c r="I1336" s="13"/>
      <c r="J1336" s="6"/>
      <c r="K1336" s="7"/>
      <c r="L1336" s="7"/>
      <c r="M1336" s="7"/>
      <c r="N1336" s="7"/>
      <c r="O1336" s="7"/>
      <c r="P1336" s="8"/>
      <c r="Q1336" s="8"/>
      <c r="R1336" s="8"/>
      <c r="S1336" s="8"/>
      <c r="T1336" s="8"/>
      <c r="U1336" s="8"/>
      <c r="AF1336" s="12"/>
      <c r="AI1336"/>
      <c r="AJ1336"/>
    </row>
    <row r="1337" spans="9:36" x14ac:dyDescent="0.2">
      <c r="I1337" s="13"/>
      <c r="J1337" s="6"/>
      <c r="K1337" s="7"/>
      <c r="L1337" s="7"/>
      <c r="M1337" s="7"/>
      <c r="N1337" s="7"/>
      <c r="O1337" s="7"/>
      <c r="P1337" s="8"/>
      <c r="Q1337" s="8"/>
      <c r="R1337" s="8"/>
      <c r="S1337" s="8"/>
      <c r="T1337" s="8"/>
      <c r="U1337" s="8"/>
      <c r="AF1337" s="12"/>
      <c r="AI1337"/>
      <c r="AJ1337"/>
    </row>
    <row r="1338" spans="9:36" x14ac:dyDescent="0.2">
      <c r="I1338" s="13"/>
      <c r="J1338" s="6"/>
      <c r="K1338" s="7"/>
      <c r="L1338" s="7"/>
      <c r="M1338" s="7"/>
      <c r="N1338" s="7"/>
      <c r="O1338" s="7"/>
      <c r="P1338" s="8"/>
      <c r="Q1338" s="8"/>
      <c r="R1338" s="8"/>
      <c r="S1338" s="8"/>
      <c r="T1338" s="8"/>
      <c r="U1338" s="8"/>
      <c r="AF1338" s="12"/>
      <c r="AI1338"/>
      <c r="AJ1338"/>
    </row>
    <row r="1339" spans="9:36" x14ac:dyDescent="0.2">
      <c r="I1339" s="13"/>
      <c r="J1339" s="6"/>
      <c r="K1339" s="7"/>
      <c r="L1339" s="7"/>
      <c r="M1339" s="7"/>
      <c r="N1339" s="7"/>
      <c r="O1339" s="7"/>
      <c r="P1339" s="8"/>
      <c r="Q1339" s="8"/>
      <c r="R1339" s="8"/>
      <c r="S1339" s="8"/>
      <c r="T1339" s="8"/>
      <c r="U1339" s="8"/>
      <c r="AF1339" s="12"/>
      <c r="AI1339"/>
      <c r="AJ1339"/>
    </row>
    <row r="1340" spans="9:36" x14ac:dyDescent="0.2">
      <c r="I1340" s="13"/>
      <c r="J1340" s="6"/>
      <c r="K1340" s="7"/>
      <c r="L1340" s="7"/>
      <c r="M1340" s="7"/>
      <c r="N1340" s="7"/>
      <c r="O1340" s="7"/>
      <c r="P1340" s="8"/>
      <c r="Q1340" s="8"/>
      <c r="R1340" s="8"/>
      <c r="S1340" s="8"/>
      <c r="T1340" s="8"/>
      <c r="U1340" s="8"/>
      <c r="AF1340" s="12"/>
      <c r="AI1340"/>
      <c r="AJ1340"/>
    </row>
    <row r="1341" spans="9:36" x14ac:dyDescent="0.2">
      <c r="I1341" s="13"/>
      <c r="J1341" s="6"/>
      <c r="K1341" s="7"/>
      <c r="L1341" s="7"/>
      <c r="M1341" s="7"/>
      <c r="N1341" s="7"/>
      <c r="O1341" s="7"/>
      <c r="P1341" s="8"/>
      <c r="Q1341" s="8"/>
      <c r="R1341" s="8"/>
      <c r="S1341" s="8"/>
      <c r="T1341" s="8"/>
      <c r="U1341" s="8"/>
      <c r="AF1341" s="12"/>
      <c r="AI1341"/>
      <c r="AJ1341"/>
    </row>
    <row r="1342" spans="9:36" x14ac:dyDescent="0.2">
      <c r="I1342" s="13"/>
      <c r="J1342" s="6"/>
      <c r="K1342" s="7"/>
      <c r="L1342" s="7"/>
      <c r="M1342" s="7"/>
      <c r="N1342" s="7"/>
      <c r="O1342" s="7"/>
      <c r="P1342" s="8"/>
      <c r="Q1342" s="8"/>
      <c r="R1342" s="8"/>
      <c r="S1342" s="8"/>
      <c r="T1342" s="8"/>
      <c r="U1342" s="8"/>
      <c r="AF1342" s="12"/>
      <c r="AI1342"/>
      <c r="AJ1342"/>
    </row>
    <row r="1343" spans="9:36" x14ac:dyDescent="0.2">
      <c r="I1343" s="13"/>
      <c r="J1343" s="6"/>
      <c r="K1343" s="7"/>
      <c r="L1343" s="7"/>
      <c r="M1343" s="7"/>
      <c r="N1343" s="7"/>
      <c r="O1343" s="7"/>
      <c r="P1343" s="8"/>
      <c r="Q1343" s="8"/>
      <c r="R1343" s="8"/>
      <c r="S1343" s="8"/>
      <c r="T1343" s="8"/>
      <c r="U1343" s="8"/>
      <c r="AF1343" s="12"/>
      <c r="AI1343"/>
      <c r="AJ1343"/>
    </row>
    <row r="1344" spans="9:36" x14ac:dyDescent="0.2">
      <c r="I1344" s="13"/>
      <c r="J1344" s="6"/>
      <c r="K1344" s="7"/>
      <c r="L1344" s="7"/>
      <c r="M1344" s="7"/>
      <c r="N1344" s="7"/>
      <c r="O1344" s="7"/>
      <c r="P1344" s="8"/>
      <c r="Q1344" s="8"/>
      <c r="R1344" s="8"/>
      <c r="S1344" s="8"/>
      <c r="T1344" s="8"/>
      <c r="U1344" s="8"/>
      <c r="AF1344" s="12"/>
      <c r="AI1344"/>
      <c r="AJ1344"/>
    </row>
    <row r="1345" spans="9:36" x14ac:dyDescent="0.2">
      <c r="I1345" s="13"/>
      <c r="J1345" s="6"/>
      <c r="K1345" s="7"/>
      <c r="L1345" s="7"/>
      <c r="M1345" s="7"/>
      <c r="N1345" s="7"/>
      <c r="O1345" s="7"/>
      <c r="P1345" s="8"/>
      <c r="Q1345" s="8"/>
      <c r="R1345" s="8"/>
      <c r="S1345" s="8"/>
      <c r="T1345" s="8"/>
      <c r="U1345" s="8"/>
      <c r="AF1345" s="12"/>
      <c r="AI1345"/>
      <c r="AJ1345"/>
    </row>
    <row r="1346" spans="9:36" x14ac:dyDescent="0.2">
      <c r="I1346" s="13"/>
      <c r="J1346" s="6"/>
      <c r="K1346" s="7"/>
      <c r="L1346" s="7"/>
      <c r="M1346" s="7"/>
      <c r="N1346" s="7"/>
      <c r="O1346" s="7"/>
      <c r="P1346" s="8"/>
      <c r="Q1346" s="8"/>
      <c r="R1346" s="8"/>
      <c r="S1346" s="8"/>
      <c r="T1346" s="8"/>
      <c r="U1346" s="8"/>
      <c r="AF1346" s="12"/>
      <c r="AI1346"/>
      <c r="AJ1346"/>
    </row>
    <row r="1347" spans="9:36" x14ac:dyDescent="0.2">
      <c r="I1347" s="13"/>
      <c r="J1347" s="6"/>
      <c r="K1347" s="7"/>
      <c r="L1347" s="7"/>
      <c r="M1347" s="7"/>
      <c r="N1347" s="7"/>
      <c r="O1347" s="7"/>
      <c r="P1347" s="8"/>
      <c r="Q1347" s="8"/>
      <c r="R1347" s="8"/>
      <c r="S1347" s="8"/>
      <c r="T1347" s="8"/>
      <c r="U1347" s="8"/>
      <c r="AF1347" s="12"/>
      <c r="AI1347"/>
      <c r="AJ1347"/>
    </row>
    <row r="1348" spans="9:36" x14ac:dyDescent="0.2">
      <c r="I1348" s="13"/>
      <c r="J1348" s="6"/>
      <c r="K1348" s="7"/>
      <c r="L1348" s="7"/>
      <c r="M1348" s="7"/>
      <c r="N1348" s="7"/>
      <c r="O1348" s="7"/>
      <c r="P1348" s="8"/>
      <c r="Q1348" s="8"/>
      <c r="R1348" s="8"/>
      <c r="S1348" s="8"/>
      <c r="T1348" s="8"/>
      <c r="U1348" s="8"/>
      <c r="AF1348" s="12"/>
      <c r="AI1348"/>
      <c r="AJ1348"/>
    </row>
    <row r="1349" spans="9:36" x14ac:dyDescent="0.2">
      <c r="I1349" s="13"/>
      <c r="J1349" s="6"/>
      <c r="K1349" s="7"/>
      <c r="L1349" s="7"/>
      <c r="M1349" s="7"/>
      <c r="N1349" s="7"/>
      <c r="O1349" s="7"/>
      <c r="P1349" s="8"/>
      <c r="Q1349" s="8"/>
      <c r="R1349" s="8"/>
      <c r="S1349" s="8"/>
      <c r="T1349" s="8"/>
      <c r="U1349" s="8"/>
      <c r="AF1349" s="12"/>
      <c r="AI1349"/>
      <c r="AJ1349"/>
    </row>
    <row r="1350" spans="9:36" x14ac:dyDescent="0.2">
      <c r="I1350" s="13"/>
      <c r="J1350" s="6"/>
      <c r="K1350" s="7"/>
      <c r="L1350" s="7"/>
      <c r="M1350" s="7"/>
      <c r="N1350" s="7"/>
      <c r="O1350" s="7"/>
      <c r="P1350" s="8"/>
      <c r="Q1350" s="8"/>
      <c r="R1350" s="8"/>
      <c r="S1350" s="8"/>
      <c r="T1350" s="8"/>
      <c r="U1350" s="8"/>
      <c r="AF1350" s="12"/>
      <c r="AI1350"/>
      <c r="AJ1350"/>
    </row>
    <row r="1351" spans="9:36" x14ac:dyDescent="0.2">
      <c r="I1351" s="13"/>
      <c r="J1351" s="6"/>
      <c r="K1351" s="7"/>
      <c r="L1351" s="7"/>
      <c r="M1351" s="7"/>
      <c r="N1351" s="7"/>
      <c r="O1351" s="7"/>
      <c r="P1351" s="8"/>
      <c r="Q1351" s="8"/>
      <c r="R1351" s="8"/>
      <c r="S1351" s="8"/>
      <c r="T1351" s="8"/>
      <c r="U1351" s="8"/>
      <c r="AF1351" s="12"/>
      <c r="AI1351"/>
      <c r="AJ1351"/>
    </row>
    <row r="1352" spans="9:36" x14ac:dyDescent="0.2">
      <c r="I1352" s="13"/>
      <c r="J1352" s="6"/>
      <c r="K1352" s="7"/>
      <c r="L1352" s="7"/>
      <c r="M1352" s="7"/>
      <c r="N1352" s="7"/>
      <c r="O1352" s="7"/>
      <c r="P1352" s="8"/>
      <c r="Q1352" s="8"/>
      <c r="R1352" s="8"/>
      <c r="S1352" s="8"/>
      <c r="T1352" s="8"/>
      <c r="U1352" s="8"/>
      <c r="AF1352" s="12"/>
      <c r="AI1352"/>
      <c r="AJ1352"/>
    </row>
    <row r="1353" spans="9:36" x14ac:dyDescent="0.2">
      <c r="I1353" s="13"/>
      <c r="J1353" s="6"/>
      <c r="K1353" s="7"/>
      <c r="L1353" s="7"/>
      <c r="M1353" s="7"/>
      <c r="N1353" s="7"/>
      <c r="O1353" s="7"/>
      <c r="P1353" s="8"/>
      <c r="Q1353" s="8"/>
      <c r="R1353" s="8"/>
      <c r="S1353" s="8"/>
      <c r="T1353" s="8"/>
      <c r="U1353" s="8"/>
      <c r="AF1353" s="12"/>
      <c r="AI1353"/>
      <c r="AJ1353"/>
    </row>
    <row r="1354" spans="9:36" x14ac:dyDescent="0.2">
      <c r="I1354" s="13"/>
      <c r="J1354" s="6"/>
      <c r="K1354" s="7"/>
      <c r="L1354" s="7"/>
      <c r="M1354" s="7"/>
      <c r="N1354" s="7"/>
      <c r="O1354" s="7"/>
      <c r="P1354" s="8"/>
      <c r="Q1354" s="8"/>
      <c r="R1354" s="8"/>
      <c r="S1354" s="8"/>
      <c r="T1354" s="8"/>
      <c r="U1354" s="8"/>
      <c r="AF1354" s="12"/>
      <c r="AI1354"/>
      <c r="AJ1354"/>
    </row>
    <row r="1355" spans="9:36" x14ac:dyDescent="0.2">
      <c r="I1355" s="13"/>
      <c r="J1355" s="6"/>
      <c r="K1355" s="7"/>
      <c r="L1355" s="7"/>
      <c r="M1355" s="7"/>
      <c r="N1355" s="7"/>
      <c r="O1355" s="7"/>
      <c r="P1355" s="8"/>
      <c r="Q1355" s="8"/>
      <c r="R1355" s="8"/>
      <c r="S1355" s="8"/>
      <c r="T1355" s="8"/>
      <c r="U1355" s="8"/>
      <c r="AF1355" s="12"/>
      <c r="AI1355"/>
      <c r="AJ1355"/>
    </row>
    <row r="1356" spans="9:36" x14ac:dyDescent="0.2">
      <c r="I1356" s="13"/>
      <c r="J1356" s="6"/>
      <c r="K1356" s="7"/>
      <c r="L1356" s="7"/>
      <c r="M1356" s="7"/>
      <c r="N1356" s="7"/>
      <c r="O1356" s="7"/>
      <c r="P1356" s="8"/>
      <c r="Q1356" s="8"/>
      <c r="R1356" s="8"/>
      <c r="S1356" s="8"/>
      <c r="T1356" s="8"/>
      <c r="U1356" s="8"/>
      <c r="AF1356" s="12"/>
      <c r="AI1356"/>
      <c r="AJ1356"/>
    </row>
    <row r="1357" spans="9:36" x14ac:dyDescent="0.2">
      <c r="I1357" s="13"/>
      <c r="J1357" s="6"/>
      <c r="K1357" s="7"/>
      <c r="L1357" s="7"/>
      <c r="M1357" s="7"/>
      <c r="N1357" s="7"/>
      <c r="O1357" s="7"/>
      <c r="P1357" s="8"/>
      <c r="Q1357" s="8"/>
      <c r="R1357" s="8"/>
      <c r="S1357" s="8"/>
      <c r="T1357" s="8"/>
      <c r="U1357" s="8"/>
      <c r="AF1357" s="12"/>
      <c r="AI1357"/>
      <c r="AJ1357"/>
    </row>
    <row r="1358" spans="9:36" x14ac:dyDescent="0.2">
      <c r="I1358" s="13"/>
      <c r="J1358" s="6"/>
      <c r="K1358" s="7"/>
      <c r="L1358" s="7"/>
      <c r="M1358" s="7"/>
      <c r="N1358" s="7"/>
      <c r="O1358" s="7"/>
      <c r="P1358" s="8"/>
      <c r="Q1358" s="8"/>
      <c r="R1358" s="8"/>
      <c r="S1358" s="8"/>
      <c r="T1358" s="8"/>
      <c r="U1358" s="8"/>
      <c r="AF1358" s="12"/>
      <c r="AI1358"/>
      <c r="AJ1358"/>
    </row>
    <row r="1359" spans="9:36" x14ac:dyDescent="0.2">
      <c r="I1359" s="13"/>
      <c r="J1359" s="6"/>
      <c r="K1359" s="7"/>
      <c r="L1359" s="7"/>
      <c r="M1359" s="7"/>
      <c r="N1359" s="7"/>
      <c r="O1359" s="7"/>
      <c r="P1359" s="8"/>
      <c r="Q1359" s="8"/>
      <c r="R1359" s="8"/>
      <c r="S1359" s="8"/>
      <c r="T1359" s="8"/>
      <c r="U1359" s="8"/>
      <c r="AF1359" s="12"/>
      <c r="AI1359"/>
      <c r="AJ1359"/>
    </row>
    <row r="1360" spans="9:36" x14ac:dyDescent="0.2">
      <c r="I1360" s="13"/>
      <c r="J1360" s="6"/>
      <c r="K1360" s="7"/>
      <c r="L1360" s="7"/>
      <c r="M1360" s="7"/>
      <c r="N1360" s="7"/>
      <c r="O1360" s="7"/>
      <c r="P1360" s="8"/>
      <c r="Q1360" s="8"/>
      <c r="R1360" s="8"/>
      <c r="S1360" s="8"/>
      <c r="T1360" s="8"/>
      <c r="U1360" s="8"/>
      <c r="AF1360" s="12"/>
      <c r="AI1360"/>
      <c r="AJ1360"/>
    </row>
    <row r="1361" spans="9:36" x14ac:dyDescent="0.2">
      <c r="I1361" s="13"/>
      <c r="J1361" s="6"/>
      <c r="K1361" s="7"/>
      <c r="L1361" s="7"/>
      <c r="M1361" s="7"/>
      <c r="N1361" s="7"/>
      <c r="O1361" s="7"/>
      <c r="P1361" s="8"/>
      <c r="Q1361" s="8"/>
      <c r="R1361" s="8"/>
      <c r="S1361" s="8"/>
      <c r="T1361" s="8"/>
      <c r="U1361" s="8"/>
      <c r="AF1361" s="12"/>
      <c r="AI1361"/>
      <c r="AJ1361"/>
    </row>
    <row r="1362" spans="9:36" x14ac:dyDescent="0.2">
      <c r="I1362" s="13"/>
      <c r="J1362" s="6"/>
      <c r="K1362" s="7"/>
      <c r="L1362" s="7"/>
      <c r="M1362" s="7"/>
      <c r="N1362" s="7"/>
      <c r="O1362" s="7"/>
      <c r="P1362" s="8"/>
      <c r="Q1362" s="8"/>
      <c r="R1362" s="8"/>
      <c r="S1362" s="8"/>
      <c r="T1362" s="8"/>
      <c r="U1362" s="8"/>
      <c r="AC1362" s="17"/>
      <c r="AD1362" s="17"/>
      <c r="AE1362" s="12"/>
      <c r="AF1362" s="15"/>
      <c r="AI1362"/>
      <c r="AJ1362"/>
    </row>
    <row r="1363" spans="9:36" x14ac:dyDescent="0.2">
      <c r="I1363" s="13"/>
      <c r="J1363" s="6"/>
      <c r="K1363" s="7"/>
      <c r="L1363" s="7"/>
      <c r="M1363" s="7"/>
      <c r="N1363" s="7"/>
      <c r="O1363" s="7"/>
      <c r="P1363" s="8"/>
      <c r="Q1363" s="8"/>
      <c r="R1363" s="8"/>
      <c r="S1363" s="8"/>
      <c r="T1363" s="8"/>
      <c r="U1363" s="8"/>
      <c r="AC1363" s="17"/>
      <c r="AD1363" s="17"/>
      <c r="AI1363"/>
      <c r="AJ1363"/>
    </row>
    <row r="1364" spans="9:36" x14ac:dyDescent="0.2">
      <c r="I1364" s="13"/>
      <c r="J1364" s="6"/>
      <c r="K1364" s="7"/>
      <c r="L1364" s="7"/>
      <c r="M1364" s="7"/>
      <c r="N1364" s="7"/>
      <c r="O1364" s="7"/>
      <c r="P1364" s="8"/>
      <c r="Q1364" s="8"/>
      <c r="R1364" s="8"/>
      <c r="S1364" s="8"/>
      <c r="T1364" s="8"/>
      <c r="U1364" s="8"/>
      <c r="AC1364" s="17"/>
      <c r="AD1364" s="17"/>
      <c r="AF1364" s="20"/>
      <c r="AI1364"/>
      <c r="AJ1364"/>
    </row>
    <row r="1365" spans="9:36" x14ac:dyDescent="0.2">
      <c r="I1365" s="13"/>
      <c r="J1365" s="6"/>
      <c r="K1365" s="7"/>
      <c r="L1365" s="7"/>
      <c r="M1365" s="7"/>
      <c r="N1365" s="7"/>
      <c r="O1365" s="7"/>
      <c r="P1365" s="8"/>
      <c r="Q1365" s="8"/>
      <c r="R1365" s="8"/>
      <c r="S1365" s="8"/>
      <c r="T1365" s="8"/>
      <c r="U1365" s="8"/>
      <c r="AC1365" s="17"/>
      <c r="AD1365" s="17"/>
      <c r="AI1365"/>
      <c r="AJ1365"/>
    </row>
    <row r="1366" spans="9:36" x14ac:dyDescent="0.2">
      <c r="I1366" s="13"/>
      <c r="J1366" s="6"/>
      <c r="K1366" s="7"/>
      <c r="L1366" s="7"/>
      <c r="M1366" s="7"/>
      <c r="N1366" s="7"/>
      <c r="O1366" s="7"/>
      <c r="P1366" s="8"/>
      <c r="Q1366" s="8"/>
      <c r="R1366" s="8"/>
      <c r="S1366" s="8"/>
      <c r="T1366" s="8"/>
      <c r="U1366" s="8"/>
      <c r="AC1366" s="17"/>
      <c r="AD1366" s="17"/>
      <c r="AI1366"/>
      <c r="AJ1366"/>
    </row>
    <row r="1367" spans="9:36" x14ac:dyDescent="0.2">
      <c r="I1367" s="13"/>
      <c r="J1367" s="6"/>
      <c r="K1367" s="7"/>
      <c r="L1367" s="7"/>
      <c r="M1367" s="7"/>
      <c r="N1367" s="7"/>
      <c r="O1367" s="7"/>
      <c r="P1367" s="8"/>
      <c r="Q1367" s="8"/>
      <c r="R1367" s="8"/>
      <c r="S1367" s="8"/>
      <c r="T1367" s="8"/>
      <c r="U1367" s="8"/>
      <c r="AC1367" s="17"/>
      <c r="AD1367" s="17"/>
      <c r="AI1367"/>
      <c r="AJ1367"/>
    </row>
    <row r="1368" spans="9:36" x14ac:dyDescent="0.2">
      <c r="I1368" s="13"/>
      <c r="J1368" s="6"/>
      <c r="K1368" s="7"/>
      <c r="L1368" s="7"/>
      <c r="M1368" s="7"/>
      <c r="N1368" s="7"/>
      <c r="O1368" s="7"/>
      <c r="P1368" s="8"/>
      <c r="Q1368" s="8"/>
      <c r="R1368" s="8"/>
      <c r="S1368" s="8"/>
      <c r="T1368" s="8"/>
      <c r="U1368" s="8"/>
      <c r="AC1368" s="17"/>
      <c r="AD1368" s="17"/>
      <c r="AI1368"/>
      <c r="AJ1368"/>
    </row>
    <row r="1369" spans="9:36" x14ac:dyDescent="0.2">
      <c r="I1369" s="13"/>
      <c r="J1369" s="6"/>
      <c r="K1369" s="7"/>
      <c r="L1369" s="7"/>
      <c r="M1369" s="7"/>
      <c r="N1369" s="7"/>
      <c r="O1369" s="7"/>
      <c r="P1369" s="8"/>
      <c r="Q1369" s="8"/>
      <c r="R1369" s="8"/>
      <c r="S1369" s="8"/>
      <c r="T1369" s="8"/>
      <c r="U1369" s="8"/>
      <c r="AF1369" s="12"/>
      <c r="AI1369"/>
      <c r="AJ1369"/>
    </row>
    <row r="1370" spans="9:36" x14ac:dyDescent="0.2">
      <c r="I1370" s="13"/>
      <c r="J1370" s="6"/>
      <c r="K1370" s="7"/>
      <c r="L1370" s="7"/>
      <c r="M1370" s="7"/>
      <c r="N1370" s="7"/>
      <c r="O1370" s="7"/>
      <c r="P1370" s="8"/>
      <c r="Q1370" s="8"/>
      <c r="R1370" s="8"/>
      <c r="S1370" s="8"/>
      <c r="T1370" s="8"/>
      <c r="U1370" s="8"/>
      <c r="AI1370"/>
      <c r="AJ1370"/>
    </row>
    <row r="1371" spans="9:36" x14ac:dyDescent="0.2">
      <c r="I1371" s="13"/>
      <c r="J1371" s="6"/>
      <c r="K1371" s="7"/>
      <c r="L1371" s="7"/>
      <c r="M1371" s="7"/>
      <c r="N1371" s="7"/>
      <c r="O1371" s="7"/>
      <c r="P1371" s="8"/>
      <c r="Q1371" s="8"/>
      <c r="R1371" s="8"/>
      <c r="S1371" s="8"/>
      <c r="T1371" s="8"/>
      <c r="U1371" s="8"/>
      <c r="AI1371"/>
      <c r="AJ1371"/>
    </row>
    <row r="1372" spans="9:36" x14ac:dyDescent="0.2">
      <c r="I1372" s="13"/>
      <c r="J1372" s="6"/>
      <c r="K1372" s="7"/>
      <c r="L1372" s="7"/>
      <c r="M1372" s="7"/>
      <c r="N1372" s="7"/>
      <c r="O1372" s="7"/>
      <c r="P1372" s="8"/>
      <c r="Q1372" s="8"/>
      <c r="R1372" s="8"/>
      <c r="S1372" s="8"/>
      <c r="T1372" s="8"/>
      <c r="U1372" s="8"/>
      <c r="AF1372" s="12"/>
      <c r="AI1372"/>
      <c r="AJ1372"/>
    </row>
    <row r="1373" spans="9:36" x14ac:dyDescent="0.2">
      <c r="I1373" s="13"/>
      <c r="J1373" s="6"/>
      <c r="K1373" s="7"/>
      <c r="L1373" s="7"/>
      <c r="M1373" s="7"/>
      <c r="N1373" s="7"/>
      <c r="O1373" s="7"/>
      <c r="P1373" s="8"/>
      <c r="Q1373" s="8"/>
      <c r="R1373" s="8"/>
      <c r="S1373" s="8"/>
      <c r="T1373" s="8"/>
      <c r="U1373" s="8"/>
      <c r="AI1373"/>
      <c r="AJ1373"/>
    </row>
    <row r="1374" spans="9:36" x14ac:dyDescent="0.2">
      <c r="I1374" s="13"/>
      <c r="J1374" s="6"/>
      <c r="K1374" s="7"/>
      <c r="L1374" s="7"/>
      <c r="M1374" s="7"/>
      <c r="N1374" s="7"/>
      <c r="O1374" s="7"/>
      <c r="P1374" s="8"/>
      <c r="Q1374" s="8"/>
      <c r="R1374" s="8"/>
      <c r="S1374" s="8"/>
      <c r="T1374" s="8"/>
      <c r="U1374" s="8"/>
      <c r="AI1374"/>
      <c r="AJ1374"/>
    </row>
    <row r="1375" spans="9:36" x14ac:dyDescent="0.2">
      <c r="I1375" s="13"/>
      <c r="J1375" s="6"/>
      <c r="K1375" s="7"/>
      <c r="L1375" s="7"/>
      <c r="M1375" s="7"/>
      <c r="N1375" s="7"/>
      <c r="O1375" s="7"/>
      <c r="P1375" s="8"/>
      <c r="Q1375" s="8"/>
      <c r="R1375" s="8"/>
      <c r="S1375" s="8"/>
      <c r="T1375" s="8"/>
      <c r="U1375" s="8"/>
      <c r="AI1375"/>
      <c r="AJ1375"/>
    </row>
    <row r="1376" spans="9:36" x14ac:dyDescent="0.2">
      <c r="I1376" s="13"/>
      <c r="J1376" s="6"/>
      <c r="K1376" s="7"/>
      <c r="L1376" s="7"/>
      <c r="M1376" s="7"/>
      <c r="N1376" s="7"/>
      <c r="O1376" s="7"/>
      <c r="P1376" s="8"/>
      <c r="Q1376" s="8"/>
      <c r="R1376" s="8"/>
      <c r="S1376" s="8"/>
      <c r="T1376" s="8"/>
      <c r="U1376" s="8"/>
      <c r="AI1376"/>
      <c r="AJ1376"/>
    </row>
    <row r="1377" spans="9:36" x14ac:dyDescent="0.2">
      <c r="I1377" s="13"/>
      <c r="J1377" s="6"/>
      <c r="K1377" s="7"/>
      <c r="L1377" s="7"/>
      <c r="M1377" s="7"/>
      <c r="N1377" s="7"/>
      <c r="O1377" s="7"/>
      <c r="P1377" s="8"/>
      <c r="Q1377" s="8"/>
      <c r="R1377" s="8"/>
      <c r="S1377" s="8"/>
      <c r="T1377" s="8"/>
      <c r="U1377" s="8"/>
      <c r="AI1377"/>
      <c r="AJ1377"/>
    </row>
    <row r="1378" spans="9:36" x14ac:dyDescent="0.2">
      <c r="I1378" s="13"/>
      <c r="J1378" s="6"/>
      <c r="K1378" s="7"/>
      <c r="L1378" s="7"/>
      <c r="M1378" s="7"/>
      <c r="N1378" s="7"/>
      <c r="O1378" s="7"/>
      <c r="P1378" s="8"/>
      <c r="Q1378" s="8"/>
      <c r="R1378" s="8"/>
      <c r="S1378" s="8"/>
      <c r="T1378" s="8"/>
      <c r="U1378" s="8"/>
      <c r="AI1378"/>
      <c r="AJ1378"/>
    </row>
    <row r="1379" spans="9:36" x14ac:dyDescent="0.2">
      <c r="I1379" s="13"/>
      <c r="J1379" s="6"/>
      <c r="K1379" s="7"/>
      <c r="L1379" s="7"/>
      <c r="M1379" s="7"/>
      <c r="N1379" s="7"/>
      <c r="O1379" s="7"/>
      <c r="P1379" s="8"/>
      <c r="Q1379" s="8"/>
      <c r="R1379" s="8"/>
      <c r="S1379" s="8"/>
      <c r="T1379" s="8"/>
      <c r="U1379" s="8"/>
      <c r="AI1379"/>
      <c r="AJ1379"/>
    </row>
    <row r="1380" spans="9:36" x14ac:dyDescent="0.2">
      <c r="I1380" s="13"/>
      <c r="J1380" s="6"/>
      <c r="K1380" s="7"/>
      <c r="L1380" s="7"/>
      <c r="M1380" s="7"/>
      <c r="N1380" s="7"/>
      <c r="O1380" s="7"/>
      <c r="P1380" s="8"/>
      <c r="Q1380" s="8"/>
      <c r="R1380" s="8"/>
      <c r="S1380" s="8"/>
      <c r="T1380" s="8"/>
      <c r="U1380" s="8"/>
      <c r="AI1380"/>
      <c r="AJ1380"/>
    </row>
    <row r="1381" spans="9:36" x14ac:dyDescent="0.2">
      <c r="I1381" s="13"/>
      <c r="J1381" s="6"/>
      <c r="K1381" s="7"/>
      <c r="L1381" s="7"/>
      <c r="M1381" s="7"/>
      <c r="N1381" s="7"/>
      <c r="O1381" s="7"/>
      <c r="P1381" s="8"/>
      <c r="Q1381" s="8"/>
      <c r="R1381" s="8"/>
      <c r="S1381" s="8"/>
      <c r="T1381" s="8"/>
      <c r="U1381" s="8"/>
      <c r="AI1381"/>
      <c r="AJ1381"/>
    </row>
    <row r="1382" spans="9:36" x14ac:dyDescent="0.2">
      <c r="I1382" s="13"/>
      <c r="J1382" s="6"/>
      <c r="K1382" s="7"/>
      <c r="L1382" s="7"/>
      <c r="M1382" s="7"/>
      <c r="N1382" s="7"/>
      <c r="O1382" s="7"/>
      <c r="P1382" s="8"/>
      <c r="Q1382" s="8"/>
      <c r="R1382" s="8"/>
      <c r="S1382" s="8"/>
      <c r="T1382" s="8"/>
      <c r="U1382" s="8"/>
      <c r="AI1382"/>
      <c r="AJ1382"/>
    </row>
    <row r="1383" spans="9:36" x14ac:dyDescent="0.2">
      <c r="I1383" s="13"/>
      <c r="J1383" s="6"/>
      <c r="K1383" s="7"/>
      <c r="L1383" s="7"/>
      <c r="M1383" s="7"/>
      <c r="N1383" s="7"/>
      <c r="O1383" s="7"/>
      <c r="P1383" s="8"/>
      <c r="Q1383" s="8"/>
      <c r="R1383" s="8"/>
      <c r="S1383" s="8"/>
      <c r="T1383" s="8"/>
      <c r="U1383" s="8"/>
      <c r="AI1383"/>
      <c r="AJ1383"/>
    </row>
    <row r="1384" spans="9:36" x14ac:dyDescent="0.2">
      <c r="I1384" s="13"/>
      <c r="J1384" s="6"/>
      <c r="K1384" s="7"/>
      <c r="L1384" s="7"/>
      <c r="M1384" s="7"/>
      <c r="N1384" s="7"/>
      <c r="O1384" s="7"/>
      <c r="P1384" s="8"/>
      <c r="Q1384" s="8"/>
      <c r="R1384" s="8"/>
      <c r="S1384" s="8"/>
      <c r="T1384" s="8"/>
      <c r="U1384" s="8"/>
      <c r="AI1384"/>
      <c r="AJ1384"/>
    </row>
    <row r="1385" spans="9:36" x14ac:dyDescent="0.2">
      <c r="I1385" s="13"/>
      <c r="J1385" s="6"/>
      <c r="K1385" s="7"/>
      <c r="L1385" s="7"/>
      <c r="M1385" s="7"/>
      <c r="N1385" s="7"/>
      <c r="O1385" s="7"/>
      <c r="P1385" s="8"/>
      <c r="Q1385" s="8"/>
      <c r="R1385" s="8"/>
      <c r="S1385" s="8"/>
      <c r="T1385" s="8"/>
      <c r="U1385" s="8"/>
      <c r="AI1385"/>
      <c r="AJ1385"/>
    </row>
    <row r="1386" spans="9:36" x14ac:dyDescent="0.2">
      <c r="I1386" s="13"/>
      <c r="J1386" s="6"/>
      <c r="K1386" s="7"/>
      <c r="L1386" s="7"/>
      <c r="M1386" s="7"/>
      <c r="N1386" s="7"/>
      <c r="O1386" s="7"/>
      <c r="P1386" s="8"/>
      <c r="Q1386" s="8"/>
      <c r="R1386" s="8"/>
      <c r="S1386" s="8"/>
      <c r="T1386" s="8"/>
      <c r="U1386" s="8"/>
      <c r="AI1386"/>
      <c r="AJ1386"/>
    </row>
    <row r="1387" spans="9:36" x14ac:dyDescent="0.2">
      <c r="I1387" s="13"/>
      <c r="J1387" s="6"/>
      <c r="K1387" s="7"/>
      <c r="L1387" s="7"/>
      <c r="M1387" s="7"/>
      <c r="N1387" s="7"/>
      <c r="O1387" s="7"/>
      <c r="P1387" s="8"/>
      <c r="Q1387" s="8"/>
      <c r="R1387" s="8"/>
      <c r="S1387" s="8"/>
      <c r="T1387" s="8"/>
      <c r="U1387" s="8"/>
      <c r="AI1387"/>
      <c r="AJ1387"/>
    </row>
    <row r="1388" spans="9:36" x14ac:dyDescent="0.2">
      <c r="I1388" s="13"/>
      <c r="J1388" s="6"/>
      <c r="K1388" s="7"/>
      <c r="L1388" s="7"/>
      <c r="M1388" s="7"/>
      <c r="N1388" s="7"/>
      <c r="O1388" s="7"/>
      <c r="P1388" s="8"/>
      <c r="Q1388" s="8"/>
      <c r="R1388" s="8"/>
      <c r="S1388" s="8"/>
      <c r="T1388" s="8"/>
      <c r="U1388" s="8"/>
      <c r="AI1388"/>
      <c r="AJ1388"/>
    </row>
    <row r="1389" spans="9:36" x14ac:dyDescent="0.2">
      <c r="I1389" s="13"/>
      <c r="J1389" s="6"/>
      <c r="K1389" s="7"/>
      <c r="L1389" s="7"/>
      <c r="M1389" s="7"/>
      <c r="N1389" s="7"/>
      <c r="O1389" s="7"/>
      <c r="P1389" s="8"/>
      <c r="Q1389" s="8"/>
      <c r="R1389" s="8"/>
      <c r="S1389" s="8"/>
      <c r="T1389" s="8"/>
      <c r="U1389" s="8"/>
      <c r="AI1389"/>
      <c r="AJ1389"/>
    </row>
    <row r="1390" spans="9:36" x14ac:dyDescent="0.2">
      <c r="I1390" s="13"/>
      <c r="J1390" s="6"/>
      <c r="K1390" s="7"/>
      <c r="L1390" s="7"/>
      <c r="M1390" s="7"/>
      <c r="N1390" s="7"/>
      <c r="O1390" s="7"/>
      <c r="P1390" s="8"/>
      <c r="Q1390" s="8"/>
      <c r="R1390" s="8"/>
      <c r="S1390" s="8"/>
      <c r="T1390" s="8"/>
      <c r="U1390" s="8"/>
      <c r="AI1390"/>
      <c r="AJ1390"/>
    </row>
    <row r="1391" spans="9:36" x14ac:dyDescent="0.2">
      <c r="I1391" s="13"/>
      <c r="J1391" s="6"/>
      <c r="K1391" s="7"/>
      <c r="L1391" s="7"/>
      <c r="M1391" s="7"/>
      <c r="N1391" s="7"/>
      <c r="O1391" s="7"/>
      <c r="P1391" s="8"/>
      <c r="Q1391" s="8"/>
      <c r="R1391" s="8"/>
      <c r="S1391" s="8"/>
      <c r="T1391" s="8"/>
      <c r="U1391" s="8"/>
      <c r="AF1391" s="12"/>
      <c r="AI1391"/>
      <c r="AJ1391"/>
    </row>
    <row r="1392" spans="9:36" x14ac:dyDescent="0.2">
      <c r="I1392" s="13"/>
      <c r="J1392" s="6"/>
      <c r="K1392" s="7"/>
      <c r="L1392" s="7"/>
      <c r="M1392" s="7"/>
      <c r="N1392" s="7"/>
      <c r="O1392" s="7"/>
      <c r="P1392" s="8"/>
      <c r="Q1392" s="8"/>
      <c r="R1392" s="8"/>
      <c r="S1392" s="8"/>
      <c r="T1392" s="8"/>
      <c r="U1392" s="8"/>
      <c r="AI1392"/>
      <c r="AJ1392"/>
    </row>
    <row r="1393" spans="9:36" x14ac:dyDescent="0.2">
      <c r="I1393" s="13"/>
      <c r="J1393" s="6"/>
      <c r="K1393" s="7"/>
      <c r="L1393" s="7"/>
      <c r="M1393" s="7"/>
      <c r="N1393" s="7"/>
      <c r="O1393" s="7"/>
      <c r="P1393" s="8"/>
      <c r="Q1393" s="8"/>
      <c r="R1393" s="8"/>
      <c r="S1393" s="8"/>
      <c r="T1393" s="8"/>
      <c r="U1393" s="8"/>
      <c r="AI1393"/>
      <c r="AJ1393"/>
    </row>
    <row r="1394" spans="9:36" x14ac:dyDescent="0.2">
      <c r="I1394" s="13"/>
      <c r="J1394" s="6"/>
      <c r="K1394" s="7"/>
      <c r="L1394" s="7"/>
      <c r="M1394" s="7"/>
      <c r="N1394" s="7"/>
      <c r="O1394" s="7"/>
      <c r="P1394" s="8"/>
      <c r="Q1394" s="8"/>
      <c r="R1394" s="8"/>
      <c r="S1394" s="8"/>
      <c r="T1394" s="8"/>
      <c r="U1394" s="8"/>
      <c r="AI1394"/>
      <c r="AJ1394"/>
    </row>
    <row r="1395" spans="9:36" x14ac:dyDescent="0.2">
      <c r="I1395" s="13"/>
      <c r="J1395" s="6"/>
      <c r="K1395" s="7"/>
      <c r="L1395" s="7"/>
      <c r="M1395" s="7"/>
      <c r="N1395" s="7"/>
      <c r="O1395" s="7"/>
      <c r="P1395" s="8"/>
      <c r="Q1395" s="8"/>
      <c r="R1395" s="8"/>
      <c r="S1395" s="8"/>
      <c r="T1395" s="8"/>
      <c r="U1395" s="8"/>
      <c r="AI1395"/>
      <c r="AJ1395"/>
    </row>
    <row r="1396" spans="9:36" x14ac:dyDescent="0.2">
      <c r="I1396" s="13"/>
      <c r="J1396" s="6"/>
      <c r="K1396" s="7"/>
      <c r="L1396" s="7"/>
      <c r="M1396" s="7"/>
      <c r="N1396" s="7"/>
      <c r="O1396" s="7"/>
      <c r="P1396" s="8"/>
      <c r="Q1396" s="8"/>
      <c r="R1396" s="8"/>
      <c r="S1396" s="8"/>
      <c r="T1396" s="8"/>
      <c r="U1396" s="8"/>
      <c r="AI1396"/>
      <c r="AJ1396"/>
    </row>
    <row r="1397" spans="9:36" x14ac:dyDescent="0.2">
      <c r="I1397" s="13"/>
      <c r="J1397" s="6"/>
      <c r="K1397" s="7"/>
      <c r="L1397" s="7"/>
      <c r="M1397" s="7"/>
      <c r="N1397" s="7"/>
      <c r="O1397" s="7"/>
      <c r="P1397" s="8"/>
      <c r="Q1397" s="8"/>
      <c r="R1397" s="8"/>
      <c r="S1397" s="8"/>
      <c r="T1397" s="8"/>
      <c r="U1397" s="8"/>
      <c r="AI1397"/>
      <c r="AJ1397"/>
    </row>
    <row r="1398" spans="9:36" x14ac:dyDescent="0.2">
      <c r="I1398" s="13"/>
      <c r="J1398" s="6"/>
      <c r="K1398" s="7"/>
      <c r="L1398" s="7"/>
      <c r="M1398" s="7"/>
      <c r="N1398" s="7"/>
      <c r="O1398" s="7"/>
      <c r="P1398" s="8"/>
      <c r="Q1398" s="8"/>
      <c r="R1398" s="8"/>
      <c r="S1398" s="8"/>
      <c r="T1398" s="8"/>
      <c r="U1398" s="8"/>
      <c r="AI1398"/>
      <c r="AJ1398"/>
    </row>
    <row r="1399" spans="9:36" x14ac:dyDescent="0.2">
      <c r="I1399" s="13"/>
      <c r="J1399" s="6"/>
      <c r="K1399" s="7"/>
      <c r="L1399" s="7"/>
      <c r="M1399" s="7"/>
      <c r="N1399" s="7"/>
      <c r="O1399" s="7"/>
      <c r="P1399" s="8"/>
      <c r="Q1399" s="8"/>
      <c r="R1399" s="8"/>
      <c r="S1399" s="8"/>
      <c r="T1399" s="8"/>
      <c r="U1399" s="8"/>
      <c r="AI1399"/>
      <c r="AJ1399"/>
    </row>
    <row r="1400" spans="9:36" x14ac:dyDescent="0.2">
      <c r="I1400" s="13"/>
      <c r="J1400" s="6"/>
      <c r="K1400" s="7"/>
      <c r="L1400" s="7"/>
      <c r="M1400" s="7"/>
      <c r="N1400" s="7"/>
      <c r="O1400" s="7"/>
      <c r="P1400" s="8"/>
      <c r="Q1400" s="8"/>
      <c r="R1400" s="8"/>
      <c r="S1400" s="8"/>
      <c r="T1400" s="8"/>
      <c r="U1400" s="8"/>
      <c r="AI1400"/>
      <c r="AJ1400"/>
    </row>
    <row r="1401" spans="9:36" x14ac:dyDescent="0.2">
      <c r="I1401" s="13"/>
      <c r="J1401" s="6"/>
      <c r="K1401" s="7"/>
      <c r="L1401" s="7"/>
      <c r="M1401" s="7"/>
      <c r="N1401" s="7"/>
      <c r="O1401" s="7"/>
      <c r="P1401" s="8"/>
      <c r="Q1401" s="8"/>
      <c r="R1401" s="8"/>
      <c r="S1401" s="8"/>
      <c r="T1401" s="8"/>
      <c r="U1401" s="8"/>
      <c r="AI1401"/>
      <c r="AJ1401"/>
    </row>
    <row r="1402" spans="9:36" x14ac:dyDescent="0.2">
      <c r="I1402" s="13"/>
      <c r="J1402" s="6"/>
      <c r="K1402" s="7"/>
      <c r="L1402" s="7"/>
      <c r="M1402" s="7"/>
      <c r="N1402" s="7"/>
      <c r="O1402" s="7"/>
      <c r="P1402" s="8"/>
      <c r="Q1402" s="8"/>
      <c r="R1402" s="8"/>
      <c r="S1402" s="8"/>
      <c r="T1402" s="8"/>
      <c r="U1402" s="8"/>
      <c r="AI1402"/>
      <c r="AJ1402"/>
    </row>
    <row r="1403" spans="9:36" x14ac:dyDescent="0.2">
      <c r="I1403" s="13"/>
      <c r="J1403" s="6"/>
      <c r="K1403" s="7"/>
      <c r="L1403" s="7"/>
      <c r="M1403" s="7"/>
      <c r="N1403" s="7"/>
      <c r="O1403" s="7"/>
      <c r="P1403" s="8"/>
      <c r="Q1403" s="8"/>
      <c r="R1403" s="8"/>
      <c r="S1403" s="8"/>
      <c r="T1403" s="8"/>
      <c r="U1403" s="8"/>
      <c r="AI1403"/>
      <c r="AJ1403"/>
    </row>
    <row r="1404" spans="9:36" x14ac:dyDescent="0.2">
      <c r="I1404" s="13"/>
      <c r="J1404" s="6"/>
      <c r="K1404" s="7"/>
      <c r="L1404" s="7"/>
      <c r="M1404" s="7"/>
      <c r="N1404" s="7"/>
      <c r="O1404" s="7"/>
      <c r="P1404" s="8"/>
      <c r="Q1404" s="8"/>
      <c r="R1404" s="8"/>
      <c r="S1404" s="8"/>
      <c r="T1404" s="8"/>
      <c r="U1404" s="8"/>
      <c r="AI1404"/>
      <c r="AJ1404"/>
    </row>
    <row r="1405" spans="9:36" x14ac:dyDescent="0.2">
      <c r="I1405" s="13"/>
      <c r="J1405" s="6"/>
      <c r="K1405" s="7"/>
      <c r="L1405" s="7"/>
      <c r="M1405" s="7"/>
      <c r="N1405" s="7"/>
      <c r="O1405" s="7"/>
      <c r="P1405" s="8"/>
      <c r="Q1405" s="8"/>
      <c r="R1405" s="8"/>
      <c r="S1405" s="8"/>
      <c r="T1405" s="8"/>
      <c r="U1405" s="8"/>
      <c r="AI1405"/>
      <c r="AJ1405"/>
    </row>
    <row r="1406" spans="9:36" x14ac:dyDescent="0.2">
      <c r="I1406" s="13"/>
      <c r="J1406" s="6"/>
      <c r="K1406" s="7"/>
      <c r="L1406" s="7"/>
      <c r="M1406" s="7"/>
      <c r="N1406" s="7"/>
      <c r="O1406" s="7"/>
      <c r="P1406" s="8"/>
      <c r="Q1406" s="8"/>
      <c r="R1406" s="8"/>
      <c r="S1406" s="8"/>
      <c r="T1406" s="8"/>
      <c r="U1406" s="8"/>
      <c r="AI1406"/>
      <c r="AJ1406"/>
    </row>
    <row r="1407" spans="9:36" x14ac:dyDescent="0.2">
      <c r="I1407" s="13"/>
      <c r="J1407" s="6"/>
      <c r="K1407" s="7"/>
      <c r="L1407" s="7"/>
      <c r="M1407" s="7"/>
      <c r="N1407" s="7"/>
      <c r="O1407" s="7"/>
      <c r="P1407" s="8"/>
      <c r="Q1407" s="8"/>
      <c r="R1407" s="8"/>
      <c r="S1407" s="8"/>
      <c r="T1407" s="8"/>
      <c r="U1407" s="8"/>
      <c r="AI1407"/>
      <c r="AJ1407"/>
    </row>
    <row r="1408" spans="9:36" x14ac:dyDescent="0.2">
      <c r="I1408" s="13"/>
      <c r="J1408" s="6"/>
      <c r="K1408" s="7"/>
      <c r="L1408" s="7"/>
      <c r="M1408" s="7"/>
      <c r="N1408" s="7"/>
      <c r="O1408" s="7"/>
      <c r="P1408" s="8"/>
      <c r="Q1408" s="8"/>
      <c r="R1408" s="8"/>
      <c r="S1408" s="8"/>
      <c r="T1408" s="8"/>
      <c r="U1408" s="8"/>
      <c r="AI1408"/>
      <c r="AJ1408"/>
    </row>
    <row r="1409" spans="9:36" x14ac:dyDescent="0.2">
      <c r="I1409" s="13"/>
      <c r="J1409" s="6"/>
      <c r="K1409" s="7"/>
      <c r="L1409" s="7"/>
      <c r="M1409" s="7"/>
      <c r="N1409" s="7"/>
      <c r="O1409" s="7"/>
      <c r="P1409" s="8"/>
      <c r="Q1409" s="8"/>
      <c r="R1409" s="8"/>
      <c r="S1409" s="8"/>
      <c r="T1409" s="8"/>
      <c r="U1409" s="8"/>
      <c r="AI1409"/>
      <c r="AJ1409"/>
    </row>
    <row r="1410" spans="9:36" x14ac:dyDescent="0.2">
      <c r="I1410" s="13"/>
      <c r="J1410" s="6"/>
      <c r="K1410" s="7"/>
      <c r="L1410" s="7"/>
      <c r="M1410" s="7"/>
      <c r="N1410" s="7"/>
      <c r="O1410" s="7"/>
      <c r="P1410" s="8"/>
      <c r="Q1410" s="8"/>
      <c r="R1410" s="8"/>
      <c r="S1410" s="8"/>
      <c r="T1410" s="8"/>
      <c r="U1410" s="8"/>
      <c r="AF1410" s="12"/>
      <c r="AI1410"/>
      <c r="AJ1410"/>
    </row>
    <row r="1411" spans="9:36" x14ac:dyDescent="0.2">
      <c r="I1411" s="13"/>
      <c r="J1411" s="6"/>
      <c r="K1411" s="7"/>
      <c r="L1411" s="7"/>
      <c r="M1411" s="7"/>
      <c r="N1411" s="7"/>
      <c r="O1411" s="7"/>
      <c r="P1411" s="8"/>
      <c r="Q1411" s="8"/>
      <c r="R1411" s="8"/>
      <c r="S1411" s="8"/>
      <c r="T1411" s="8"/>
      <c r="U1411" s="8"/>
      <c r="AF1411" s="12"/>
      <c r="AI1411"/>
      <c r="AJ1411"/>
    </row>
    <row r="1412" spans="9:36" x14ac:dyDescent="0.2">
      <c r="I1412" s="13"/>
      <c r="J1412" s="6"/>
      <c r="K1412" s="7"/>
      <c r="L1412" s="7"/>
      <c r="M1412" s="7"/>
      <c r="N1412" s="7"/>
      <c r="O1412" s="7"/>
      <c r="P1412" s="8"/>
      <c r="Q1412" s="8"/>
      <c r="R1412" s="8"/>
      <c r="S1412" s="8"/>
      <c r="T1412" s="8"/>
      <c r="U1412" s="8"/>
      <c r="AI1412"/>
      <c r="AJ1412"/>
    </row>
    <row r="1413" spans="9:36" x14ac:dyDescent="0.2">
      <c r="I1413" s="13"/>
      <c r="J1413" s="6"/>
      <c r="K1413" s="7"/>
      <c r="L1413" s="7"/>
      <c r="M1413" s="7"/>
      <c r="N1413" s="7"/>
      <c r="O1413" s="7"/>
      <c r="P1413" s="8"/>
      <c r="Q1413" s="8"/>
      <c r="R1413" s="8"/>
      <c r="S1413" s="8"/>
      <c r="T1413" s="8"/>
      <c r="U1413" s="8"/>
      <c r="AI1413"/>
      <c r="AJ1413"/>
    </row>
    <row r="1414" spans="9:36" x14ac:dyDescent="0.2">
      <c r="I1414" s="13"/>
      <c r="J1414" s="6"/>
      <c r="K1414" s="7"/>
      <c r="L1414" s="7"/>
      <c r="M1414" s="7"/>
      <c r="N1414" s="7"/>
      <c r="O1414" s="7"/>
      <c r="P1414" s="8"/>
      <c r="Q1414" s="8"/>
      <c r="R1414" s="8"/>
      <c r="S1414" s="8"/>
      <c r="T1414" s="8"/>
      <c r="U1414" s="8"/>
      <c r="AI1414"/>
      <c r="AJ1414"/>
    </row>
    <row r="1415" spans="9:36" x14ac:dyDescent="0.2">
      <c r="I1415" s="13"/>
      <c r="J1415" s="6"/>
      <c r="K1415" s="7"/>
      <c r="L1415" s="7"/>
      <c r="M1415" s="7"/>
      <c r="N1415" s="7"/>
      <c r="O1415" s="7"/>
      <c r="P1415" s="8"/>
      <c r="Q1415" s="8"/>
      <c r="R1415" s="8"/>
      <c r="S1415" s="8"/>
      <c r="T1415" s="8"/>
      <c r="U1415" s="8"/>
      <c r="AI1415"/>
      <c r="AJ1415"/>
    </row>
    <row r="1416" spans="9:36" x14ac:dyDescent="0.2">
      <c r="I1416" s="13"/>
      <c r="J1416" s="6"/>
      <c r="K1416" s="7"/>
      <c r="L1416" s="7"/>
      <c r="M1416" s="7"/>
      <c r="N1416" s="7"/>
      <c r="O1416" s="7"/>
      <c r="P1416" s="8"/>
      <c r="Q1416" s="8"/>
      <c r="R1416" s="8"/>
      <c r="S1416" s="8"/>
      <c r="T1416" s="8"/>
      <c r="U1416" s="8"/>
      <c r="AI1416"/>
      <c r="AJ1416"/>
    </row>
    <row r="1417" spans="9:36" x14ac:dyDescent="0.2">
      <c r="I1417" s="13"/>
      <c r="J1417" s="6"/>
      <c r="K1417" s="7"/>
      <c r="L1417" s="7"/>
      <c r="M1417" s="7"/>
      <c r="N1417" s="7"/>
      <c r="O1417" s="7"/>
      <c r="P1417" s="8"/>
      <c r="Q1417" s="8"/>
      <c r="R1417" s="8"/>
      <c r="S1417" s="8"/>
      <c r="T1417" s="8"/>
      <c r="U1417" s="8"/>
      <c r="AI1417"/>
      <c r="AJ1417"/>
    </row>
    <row r="1418" spans="9:36" x14ac:dyDescent="0.2">
      <c r="I1418" s="13"/>
      <c r="J1418" s="6"/>
      <c r="K1418" s="7"/>
      <c r="L1418" s="7"/>
      <c r="M1418" s="7"/>
      <c r="N1418" s="7"/>
      <c r="O1418" s="7"/>
      <c r="P1418" s="8"/>
      <c r="Q1418" s="8"/>
      <c r="R1418" s="8"/>
      <c r="S1418" s="8"/>
      <c r="T1418" s="8"/>
      <c r="U1418" s="8"/>
      <c r="AI1418"/>
      <c r="AJ1418"/>
    </row>
    <row r="1419" spans="9:36" x14ac:dyDescent="0.2">
      <c r="I1419" s="13"/>
      <c r="J1419" s="6"/>
      <c r="K1419" s="7"/>
      <c r="L1419" s="7"/>
      <c r="M1419" s="7"/>
      <c r="N1419" s="7"/>
      <c r="O1419" s="7"/>
      <c r="P1419" s="8"/>
      <c r="Q1419" s="8"/>
      <c r="R1419" s="8"/>
      <c r="S1419" s="8"/>
      <c r="T1419" s="8"/>
      <c r="U1419" s="8"/>
      <c r="AI1419"/>
      <c r="AJ1419"/>
    </row>
    <row r="1420" spans="9:36" x14ac:dyDescent="0.2">
      <c r="I1420" s="13"/>
      <c r="J1420" s="6"/>
      <c r="K1420" s="7"/>
      <c r="L1420" s="7"/>
      <c r="M1420" s="7"/>
      <c r="N1420" s="7"/>
      <c r="O1420" s="7"/>
      <c r="P1420" s="8"/>
      <c r="Q1420" s="8"/>
      <c r="R1420" s="8"/>
      <c r="S1420" s="8"/>
      <c r="T1420" s="8"/>
      <c r="U1420" s="8"/>
      <c r="AI1420"/>
      <c r="AJ1420"/>
    </row>
    <row r="1421" spans="9:36" x14ac:dyDescent="0.2">
      <c r="I1421" s="13"/>
      <c r="J1421" s="6"/>
      <c r="K1421" s="7"/>
      <c r="L1421" s="7"/>
      <c r="M1421" s="7"/>
      <c r="N1421" s="7"/>
      <c r="O1421" s="7"/>
      <c r="P1421" s="8"/>
      <c r="Q1421" s="8"/>
      <c r="R1421" s="8"/>
      <c r="S1421" s="8"/>
      <c r="T1421" s="8"/>
      <c r="U1421" s="8"/>
      <c r="AI1421"/>
      <c r="AJ1421"/>
    </row>
    <row r="1422" spans="9:36" x14ac:dyDescent="0.2">
      <c r="I1422" s="13"/>
      <c r="J1422" s="6"/>
      <c r="K1422" s="7"/>
      <c r="L1422" s="7"/>
      <c r="M1422" s="7"/>
      <c r="N1422" s="7"/>
      <c r="O1422" s="7"/>
      <c r="P1422" s="8"/>
      <c r="Q1422" s="8"/>
      <c r="R1422" s="8"/>
      <c r="S1422" s="8"/>
      <c r="T1422" s="8"/>
      <c r="U1422" s="8"/>
      <c r="AI1422"/>
      <c r="AJ1422"/>
    </row>
    <row r="1423" spans="9:36" x14ac:dyDescent="0.2">
      <c r="I1423" s="13"/>
      <c r="J1423" s="6"/>
      <c r="K1423" s="7"/>
      <c r="L1423" s="7"/>
      <c r="M1423" s="7"/>
      <c r="N1423" s="7"/>
      <c r="O1423" s="7"/>
      <c r="P1423" s="8"/>
      <c r="Q1423" s="8"/>
      <c r="R1423" s="8"/>
      <c r="S1423" s="8"/>
      <c r="T1423" s="8"/>
      <c r="U1423" s="8"/>
      <c r="AI1423"/>
      <c r="AJ1423"/>
    </row>
    <row r="1424" spans="9:36" x14ac:dyDescent="0.2">
      <c r="I1424" s="13"/>
      <c r="J1424" s="6"/>
      <c r="K1424" s="7"/>
      <c r="L1424" s="7"/>
      <c r="M1424" s="7"/>
      <c r="N1424" s="7"/>
      <c r="O1424" s="7"/>
      <c r="P1424" s="8"/>
      <c r="Q1424" s="8"/>
      <c r="R1424" s="8"/>
      <c r="S1424" s="8"/>
      <c r="T1424" s="8"/>
      <c r="U1424" s="8"/>
      <c r="AI1424"/>
      <c r="AJ1424"/>
    </row>
    <row r="1425" spans="9:36" x14ac:dyDescent="0.2">
      <c r="I1425" s="13"/>
      <c r="J1425" s="6"/>
      <c r="K1425" s="7"/>
      <c r="L1425" s="7"/>
      <c r="M1425" s="7"/>
      <c r="N1425" s="7"/>
      <c r="O1425" s="7"/>
      <c r="P1425" s="8"/>
      <c r="Q1425" s="8"/>
      <c r="R1425" s="8"/>
      <c r="S1425" s="8"/>
      <c r="T1425" s="8"/>
      <c r="U1425" s="8"/>
      <c r="AI1425"/>
      <c r="AJ1425"/>
    </row>
    <row r="1426" spans="9:36" x14ac:dyDescent="0.2">
      <c r="I1426" s="13"/>
      <c r="J1426" s="6"/>
      <c r="K1426" s="7"/>
      <c r="L1426" s="7"/>
      <c r="M1426" s="7"/>
      <c r="N1426" s="7"/>
      <c r="O1426" s="7"/>
      <c r="P1426" s="8"/>
      <c r="Q1426" s="8"/>
      <c r="R1426" s="8"/>
      <c r="S1426" s="8"/>
      <c r="T1426" s="8"/>
      <c r="U1426" s="8"/>
      <c r="AI1426"/>
      <c r="AJ1426"/>
    </row>
    <row r="1427" spans="9:36" x14ac:dyDescent="0.2">
      <c r="I1427" s="13"/>
      <c r="J1427" s="6"/>
      <c r="K1427" s="7"/>
      <c r="L1427" s="7"/>
      <c r="M1427" s="7"/>
      <c r="N1427" s="7"/>
      <c r="O1427" s="7"/>
      <c r="P1427" s="8"/>
      <c r="Q1427" s="8"/>
      <c r="R1427" s="8"/>
      <c r="S1427" s="8"/>
      <c r="T1427" s="8"/>
      <c r="U1427" s="8"/>
      <c r="AI1427"/>
      <c r="AJ1427"/>
    </row>
    <row r="1428" spans="9:36" x14ac:dyDescent="0.2">
      <c r="I1428" s="13"/>
      <c r="J1428" s="6"/>
      <c r="K1428" s="7"/>
      <c r="L1428" s="7"/>
      <c r="M1428" s="7"/>
      <c r="N1428" s="7"/>
      <c r="O1428" s="7"/>
      <c r="P1428" s="8"/>
      <c r="Q1428" s="8"/>
      <c r="R1428" s="8"/>
      <c r="S1428" s="8"/>
      <c r="T1428" s="8"/>
      <c r="U1428" s="8"/>
      <c r="AI1428"/>
      <c r="AJ1428"/>
    </row>
    <row r="1429" spans="9:36" x14ac:dyDescent="0.2">
      <c r="I1429" s="13"/>
      <c r="J1429" s="6"/>
      <c r="K1429" s="7"/>
      <c r="L1429" s="7"/>
      <c r="M1429" s="7"/>
      <c r="N1429" s="7"/>
      <c r="O1429" s="7"/>
      <c r="P1429" s="8"/>
      <c r="Q1429" s="8"/>
      <c r="R1429" s="8"/>
      <c r="S1429" s="8"/>
      <c r="T1429" s="8"/>
      <c r="U1429" s="8"/>
      <c r="AI1429"/>
      <c r="AJ1429"/>
    </row>
    <row r="1430" spans="9:36" x14ac:dyDescent="0.2">
      <c r="I1430" s="13"/>
      <c r="J1430" s="6"/>
      <c r="K1430" s="7"/>
      <c r="L1430" s="7"/>
      <c r="M1430" s="7"/>
      <c r="N1430" s="7"/>
      <c r="O1430" s="7"/>
      <c r="P1430" s="8"/>
      <c r="Q1430" s="8"/>
      <c r="R1430" s="8"/>
      <c r="S1430" s="8"/>
      <c r="T1430" s="8"/>
      <c r="U1430" s="8"/>
      <c r="AI1430"/>
      <c r="AJ1430"/>
    </row>
    <row r="1431" spans="9:36" x14ac:dyDescent="0.2">
      <c r="I1431" s="13"/>
      <c r="J1431" s="6"/>
      <c r="K1431" s="7"/>
      <c r="L1431" s="7"/>
      <c r="M1431" s="7"/>
      <c r="N1431" s="7"/>
      <c r="O1431" s="7"/>
      <c r="P1431" s="8"/>
      <c r="Q1431" s="8"/>
      <c r="R1431" s="8"/>
      <c r="S1431" s="8"/>
      <c r="T1431" s="8"/>
      <c r="U1431" s="8"/>
      <c r="AI1431"/>
      <c r="AJ1431"/>
    </row>
    <row r="1432" spans="9:36" x14ac:dyDescent="0.2">
      <c r="I1432" s="13"/>
      <c r="J1432" s="6"/>
      <c r="K1432" s="7"/>
      <c r="L1432" s="7"/>
      <c r="M1432" s="7"/>
      <c r="N1432" s="7"/>
      <c r="O1432" s="7"/>
      <c r="P1432" s="8"/>
      <c r="Q1432" s="8"/>
      <c r="R1432" s="8"/>
      <c r="S1432" s="8"/>
      <c r="T1432" s="8"/>
      <c r="U1432" s="8"/>
      <c r="AI1432"/>
      <c r="AJ1432"/>
    </row>
    <row r="1433" spans="9:36" x14ac:dyDescent="0.2">
      <c r="I1433" s="13"/>
      <c r="J1433" s="6"/>
      <c r="K1433" s="7"/>
      <c r="L1433" s="7"/>
      <c r="M1433" s="7"/>
      <c r="N1433" s="7"/>
      <c r="O1433" s="7"/>
      <c r="P1433" s="8"/>
      <c r="Q1433" s="8"/>
      <c r="R1433" s="8"/>
      <c r="S1433" s="8"/>
      <c r="T1433" s="8"/>
      <c r="U1433" s="8"/>
      <c r="AI1433"/>
      <c r="AJ1433"/>
    </row>
    <row r="1434" spans="9:36" x14ac:dyDescent="0.2">
      <c r="I1434" s="13"/>
      <c r="J1434" s="6"/>
      <c r="K1434" s="7"/>
      <c r="L1434" s="7"/>
      <c r="M1434" s="7"/>
      <c r="N1434" s="7"/>
      <c r="O1434" s="7"/>
      <c r="P1434" s="8"/>
      <c r="Q1434" s="8"/>
      <c r="R1434" s="8"/>
      <c r="S1434" s="8"/>
      <c r="T1434" s="8"/>
      <c r="U1434" s="8"/>
      <c r="AI1434"/>
      <c r="AJ1434"/>
    </row>
    <row r="1435" spans="9:36" x14ac:dyDescent="0.2">
      <c r="I1435" s="13"/>
      <c r="J1435" s="6"/>
      <c r="K1435" s="7"/>
      <c r="L1435" s="7"/>
      <c r="M1435" s="7"/>
      <c r="N1435" s="7"/>
      <c r="O1435" s="7"/>
      <c r="P1435" s="8"/>
      <c r="Q1435" s="8"/>
      <c r="R1435" s="8"/>
      <c r="S1435" s="8"/>
      <c r="T1435" s="8"/>
      <c r="U1435" s="8"/>
      <c r="AI1435"/>
      <c r="AJ1435"/>
    </row>
    <row r="1436" spans="9:36" x14ac:dyDescent="0.2">
      <c r="I1436" s="13"/>
      <c r="J1436" s="6"/>
      <c r="K1436" s="7"/>
      <c r="L1436" s="7"/>
      <c r="M1436" s="7"/>
      <c r="N1436" s="7"/>
      <c r="O1436" s="7"/>
      <c r="P1436" s="8"/>
      <c r="Q1436" s="8"/>
      <c r="R1436" s="8"/>
      <c r="S1436" s="8"/>
      <c r="T1436" s="8"/>
      <c r="U1436" s="8"/>
      <c r="AI1436"/>
      <c r="AJ1436"/>
    </row>
    <row r="1437" spans="9:36" x14ac:dyDescent="0.2">
      <c r="I1437" s="13"/>
      <c r="J1437" s="6"/>
      <c r="K1437" s="7"/>
      <c r="L1437" s="7"/>
      <c r="M1437" s="7"/>
      <c r="N1437" s="7"/>
      <c r="O1437" s="7"/>
      <c r="P1437" s="8"/>
      <c r="Q1437" s="8"/>
      <c r="R1437" s="8"/>
      <c r="S1437" s="8"/>
      <c r="T1437" s="8"/>
      <c r="U1437" s="8"/>
      <c r="AI1437"/>
      <c r="AJ1437"/>
    </row>
    <row r="1438" spans="9:36" x14ac:dyDescent="0.2">
      <c r="I1438" s="13"/>
      <c r="J1438" s="6"/>
      <c r="K1438" s="7"/>
      <c r="L1438" s="7"/>
      <c r="M1438" s="7"/>
      <c r="N1438" s="7"/>
      <c r="O1438" s="7"/>
      <c r="P1438" s="8"/>
      <c r="Q1438" s="8"/>
      <c r="R1438" s="8"/>
      <c r="S1438" s="8"/>
      <c r="T1438" s="8"/>
      <c r="U1438" s="8"/>
      <c r="AI1438"/>
      <c r="AJ1438"/>
    </row>
    <row r="1439" spans="9:36" x14ac:dyDescent="0.2">
      <c r="I1439" s="13"/>
      <c r="J1439" s="6"/>
      <c r="K1439" s="7"/>
      <c r="L1439" s="7"/>
      <c r="M1439" s="7"/>
      <c r="N1439" s="7"/>
      <c r="O1439" s="7"/>
      <c r="P1439" s="8"/>
      <c r="Q1439" s="8"/>
      <c r="R1439" s="8"/>
      <c r="S1439" s="8"/>
      <c r="T1439" s="8"/>
      <c r="U1439" s="8"/>
      <c r="AI1439"/>
      <c r="AJ1439"/>
    </row>
    <row r="1440" spans="9:36" x14ac:dyDescent="0.2">
      <c r="I1440" s="13"/>
      <c r="J1440" s="6"/>
      <c r="K1440" s="7"/>
      <c r="L1440" s="7"/>
      <c r="M1440" s="7"/>
      <c r="N1440" s="7"/>
      <c r="O1440" s="7"/>
      <c r="P1440" s="8"/>
      <c r="Q1440" s="8"/>
      <c r="R1440" s="8"/>
      <c r="S1440" s="8"/>
      <c r="T1440" s="8"/>
      <c r="U1440" s="8"/>
      <c r="AI1440"/>
      <c r="AJ1440"/>
    </row>
    <row r="1441" spans="9:36" x14ac:dyDescent="0.2">
      <c r="I1441" s="13"/>
      <c r="J1441" s="6"/>
      <c r="K1441" s="7"/>
      <c r="L1441" s="7"/>
      <c r="M1441" s="7"/>
      <c r="N1441" s="7"/>
      <c r="O1441" s="7"/>
      <c r="P1441" s="8"/>
      <c r="Q1441" s="8"/>
      <c r="R1441" s="8"/>
      <c r="S1441" s="8"/>
      <c r="T1441" s="8"/>
      <c r="U1441" s="8"/>
      <c r="AI1441"/>
      <c r="AJ1441"/>
    </row>
    <row r="1442" spans="9:36" x14ac:dyDescent="0.2">
      <c r="I1442" s="13"/>
      <c r="J1442" s="6"/>
      <c r="K1442" s="7"/>
      <c r="L1442" s="7"/>
      <c r="M1442" s="7"/>
      <c r="N1442" s="7"/>
      <c r="O1442" s="7"/>
      <c r="P1442" s="8"/>
      <c r="Q1442" s="8"/>
      <c r="R1442" s="8"/>
      <c r="S1442" s="8"/>
      <c r="T1442" s="8"/>
      <c r="U1442" s="8"/>
      <c r="AI1442"/>
      <c r="AJ1442"/>
    </row>
    <row r="1443" spans="9:36" x14ac:dyDescent="0.2">
      <c r="I1443" s="13"/>
      <c r="J1443" s="6"/>
      <c r="K1443" s="7"/>
      <c r="L1443" s="7"/>
      <c r="M1443" s="7"/>
      <c r="N1443" s="7"/>
      <c r="O1443" s="7"/>
      <c r="P1443" s="8"/>
      <c r="Q1443" s="8"/>
      <c r="R1443" s="8"/>
      <c r="S1443" s="8"/>
      <c r="T1443" s="8"/>
      <c r="U1443" s="8"/>
      <c r="AI1443"/>
      <c r="AJ1443"/>
    </row>
    <row r="1444" spans="9:36" x14ac:dyDescent="0.2">
      <c r="I1444" s="13"/>
      <c r="J1444" s="6"/>
      <c r="K1444" s="7"/>
      <c r="L1444" s="7"/>
      <c r="M1444" s="7"/>
      <c r="N1444" s="7"/>
      <c r="O1444" s="7"/>
      <c r="P1444" s="8"/>
      <c r="Q1444" s="8"/>
      <c r="R1444" s="8"/>
      <c r="S1444" s="8"/>
      <c r="T1444" s="8"/>
      <c r="U1444" s="8"/>
      <c r="AI1444"/>
      <c r="AJ1444"/>
    </row>
    <row r="1445" spans="9:36" x14ac:dyDescent="0.2">
      <c r="I1445" s="13"/>
      <c r="J1445" s="6"/>
      <c r="K1445" s="7"/>
      <c r="L1445" s="7"/>
      <c r="M1445" s="7"/>
      <c r="N1445" s="7"/>
      <c r="O1445" s="7"/>
      <c r="P1445" s="8"/>
      <c r="Q1445" s="8"/>
      <c r="R1445" s="8"/>
      <c r="S1445" s="8"/>
      <c r="T1445" s="8"/>
      <c r="U1445" s="8"/>
      <c r="AI1445"/>
      <c r="AJ1445"/>
    </row>
    <row r="1446" spans="9:36" x14ac:dyDescent="0.2">
      <c r="I1446" s="13"/>
      <c r="J1446" s="6"/>
      <c r="K1446" s="7"/>
      <c r="L1446" s="7"/>
      <c r="M1446" s="7"/>
      <c r="N1446" s="7"/>
      <c r="O1446" s="7"/>
      <c r="P1446" s="8"/>
      <c r="Q1446" s="8"/>
      <c r="R1446" s="8"/>
      <c r="S1446" s="8"/>
      <c r="T1446" s="8"/>
      <c r="U1446" s="8"/>
      <c r="AI1446"/>
      <c r="AJ1446"/>
    </row>
    <row r="1447" spans="9:36" x14ac:dyDescent="0.2">
      <c r="I1447" s="13"/>
      <c r="J1447" s="6"/>
      <c r="K1447" s="7"/>
      <c r="L1447" s="7"/>
      <c r="M1447" s="7"/>
      <c r="N1447" s="7"/>
      <c r="O1447" s="7"/>
      <c r="P1447" s="8"/>
      <c r="Q1447" s="8"/>
      <c r="R1447" s="8"/>
      <c r="S1447" s="8"/>
      <c r="T1447" s="8"/>
      <c r="U1447" s="8"/>
      <c r="AI1447"/>
      <c r="AJ1447"/>
    </row>
    <row r="1448" spans="9:36" x14ac:dyDescent="0.2">
      <c r="I1448" s="13"/>
      <c r="J1448" s="6"/>
      <c r="K1448" s="7"/>
      <c r="L1448" s="7"/>
      <c r="M1448" s="7"/>
      <c r="N1448" s="7"/>
      <c r="O1448" s="7"/>
      <c r="P1448" s="8"/>
      <c r="Q1448" s="8"/>
      <c r="R1448" s="8"/>
      <c r="S1448" s="8"/>
      <c r="T1448" s="8"/>
      <c r="U1448" s="8"/>
      <c r="AI1448"/>
      <c r="AJ1448"/>
    </row>
    <row r="1449" spans="9:36" x14ac:dyDescent="0.2">
      <c r="I1449" s="13"/>
      <c r="J1449" s="6"/>
      <c r="K1449" s="7"/>
      <c r="L1449" s="7"/>
      <c r="M1449" s="7"/>
      <c r="N1449" s="7"/>
      <c r="O1449" s="7"/>
      <c r="P1449" s="8"/>
      <c r="Q1449" s="8"/>
      <c r="R1449" s="8"/>
      <c r="S1449" s="8"/>
      <c r="T1449" s="8"/>
      <c r="U1449" s="8"/>
      <c r="AI1449"/>
      <c r="AJ1449"/>
    </row>
    <row r="1450" spans="9:36" x14ac:dyDescent="0.2">
      <c r="I1450" s="13"/>
      <c r="J1450" s="6"/>
      <c r="K1450" s="7"/>
      <c r="L1450" s="7"/>
      <c r="M1450" s="7"/>
      <c r="N1450" s="7"/>
      <c r="O1450" s="7"/>
      <c r="P1450" s="8"/>
      <c r="Q1450" s="8"/>
      <c r="R1450" s="8"/>
      <c r="S1450" s="8"/>
      <c r="T1450" s="8"/>
      <c r="U1450" s="8"/>
      <c r="AI1450"/>
      <c r="AJ1450"/>
    </row>
    <row r="1451" spans="9:36" x14ac:dyDescent="0.2">
      <c r="I1451" s="13"/>
      <c r="J1451" s="6"/>
      <c r="K1451" s="7"/>
      <c r="L1451" s="7"/>
      <c r="M1451" s="7"/>
      <c r="N1451" s="7"/>
      <c r="O1451" s="7"/>
      <c r="P1451" s="8"/>
      <c r="Q1451" s="8"/>
      <c r="R1451" s="8"/>
      <c r="S1451" s="8"/>
      <c r="T1451" s="8"/>
      <c r="U1451" s="8"/>
      <c r="AI1451"/>
      <c r="AJ1451"/>
    </row>
    <row r="1452" spans="9:36" x14ac:dyDescent="0.2">
      <c r="I1452" s="13"/>
      <c r="J1452" s="6"/>
      <c r="K1452" s="7"/>
      <c r="L1452" s="7"/>
      <c r="M1452" s="7"/>
      <c r="N1452" s="7"/>
      <c r="O1452" s="7"/>
      <c r="P1452" s="8"/>
      <c r="Q1452" s="8"/>
      <c r="R1452" s="8"/>
      <c r="S1452" s="8"/>
      <c r="T1452" s="8"/>
      <c r="U1452" s="8"/>
      <c r="AI1452"/>
      <c r="AJ1452"/>
    </row>
    <row r="1453" spans="9:36" x14ac:dyDescent="0.2">
      <c r="I1453" s="13"/>
      <c r="J1453" s="6"/>
      <c r="K1453" s="7"/>
      <c r="L1453" s="7"/>
      <c r="M1453" s="7"/>
      <c r="N1453" s="7"/>
      <c r="O1453" s="7"/>
      <c r="P1453" s="8"/>
      <c r="Q1453" s="8"/>
      <c r="R1453" s="8"/>
      <c r="S1453" s="8"/>
      <c r="T1453" s="8"/>
      <c r="U1453" s="8"/>
      <c r="AI1453"/>
      <c r="AJ1453"/>
    </row>
    <row r="1454" spans="9:36" x14ac:dyDescent="0.2">
      <c r="I1454" s="13"/>
      <c r="J1454" s="6"/>
      <c r="K1454" s="7"/>
      <c r="L1454" s="7"/>
      <c r="M1454" s="7"/>
      <c r="N1454" s="7"/>
      <c r="O1454" s="7"/>
      <c r="P1454" s="8"/>
      <c r="Q1454" s="8"/>
      <c r="R1454" s="8"/>
      <c r="S1454" s="8"/>
      <c r="T1454" s="8"/>
      <c r="U1454" s="8"/>
      <c r="AI1454"/>
      <c r="AJ1454"/>
    </row>
    <row r="1455" spans="9:36" x14ac:dyDescent="0.2">
      <c r="I1455" s="13"/>
      <c r="J1455" s="6"/>
      <c r="K1455" s="7"/>
      <c r="L1455" s="7"/>
      <c r="M1455" s="7"/>
      <c r="N1455" s="7"/>
      <c r="O1455" s="7"/>
      <c r="P1455" s="8"/>
      <c r="Q1455" s="8"/>
      <c r="R1455" s="8"/>
      <c r="S1455" s="8"/>
      <c r="T1455" s="8"/>
      <c r="U1455" s="8"/>
      <c r="AI1455"/>
      <c r="AJ1455"/>
    </row>
    <row r="1456" spans="9:36" x14ac:dyDescent="0.2">
      <c r="I1456" s="13"/>
      <c r="J1456" s="6"/>
      <c r="K1456" s="7"/>
      <c r="L1456" s="7"/>
      <c r="M1456" s="7"/>
      <c r="N1456" s="7"/>
      <c r="O1456" s="7"/>
      <c r="P1456" s="8"/>
      <c r="Q1456" s="8"/>
      <c r="R1456" s="8"/>
      <c r="S1456" s="8"/>
      <c r="T1456" s="8"/>
      <c r="U1456" s="8"/>
      <c r="AF1456" s="12"/>
      <c r="AI1456"/>
      <c r="AJ1456"/>
    </row>
    <row r="1457" spans="9:36" x14ac:dyDescent="0.2">
      <c r="I1457" s="13"/>
      <c r="J1457" s="6"/>
      <c r="K1457" s="7"/>
      <c r="L1457" s="7"/>
      <c r="M1457" s="7"/>
      <c r="N1457" s="7"/>
      <c r="O1457" s="7"/>
      <c r="P1457" s="8"/>
      <c r="Q1457" s="8"/>
      <c r="R1457" s="8"/>
      <c r="S1457" s="8"/>
      <c r="T1457" s="8"/>
      <c r="U1457" s="8"/>
      <c r="AF1457" s="12"/>
      <c r="AI1457"/>
      <c r="AJ1457"/>
    </row>
    <row r="1458" spans="9:36" x14ac:dyDescent="0.2">
      <c r="I1458" s="13"/>
      <c r="J1458" s="6"/>
      <c r="K1458" s="7"/>
      <c r="L1458" s="7"/>
      <c r="M1458" s="7"/>
      <c r="N1458" s="7"/>
      <c r="O1458" s="7"/>
      <c r="P1458" s="8"/>
      <c r="Q1458" s="8"/>
      <c r="R1458" s="8"/>
      <c r="S1458" s="8"/>
      <c r="T1458" s="8"/>
      <c r="U1458" s="8"/>
      <c r="AI1458"/>
      <c r="AJ1458"/>
    </row>
    <row r="1459" spans="9:36" x14ac:dyDescent="0.2">
      <c r="I1459" s="13"/>
      <c r="J1459" s="6"/>
      <c r="K1459" s="7"/>
      <c r="L1459" s="7"/>
      <c r="M1459" s="7"/>
      <c r="N1459" s="7"/>
      <c r="O1459" s="7"/>
      <c r="P1459" s="8"/>
      <c r="Q1459" s="8"/>
      <c r="R1459" s="8"/>
      <c r="S1459" s="8"/>
      <c r="T1459" s="8"/>
      <c r="U1459" s="8"/>
      <c r="AI1459"/>
      <c r="AJ1459"/>
    </row>
    <row r="1460" spans="9:36" x14ac:dyDescent="0.2">
      <c r="I1460" s="13"/>
      <c r="J1460" s="6"/>
      <c r="K1460" s="7"/>
      <c r="L1460" s="7"/>
      <c r="M1460" s="7"/>
      <c r="N1460" s="7"/>
      <c r="O1460" s="7"/>
      <c r="P1460" s="8"/>
      <c r="Q1460" s="8"/>
      <c r="R1460" s="8"/>
      <c r="S1460" s="8"/>
      <c r="T1460" s="8"/>
      <c r="U1460" s="8"/>
      <c r="AI1460"/>
      <c r="AJ1460"/>
    </row>
    <row r="1461" spans="9:36" x14ac:dyDescent="0.2">
      <c r="I1461" s="13"/>
      <c r="J1461" s="6"/>
      <c r="K1461" s="7"/>
      <c r="L1461" s="7"/>
      <c r="M1461" s="7"/>
      <c r="N1461" s="7"/>
      <c r="O1461" s="7"/>
      <c r="P1461" s="8"/>
      <c r="Q1461" s="8"/>
      <c r="R1461" s="8"/>
      <c r="S1461" s="8"/>
      <c r="T1461" s="8"/>
      <c r="U1461" s="8"/>
      <c r="AI1461"/>
      <c r="AJ1461"/>
    </row>
    <row r="1462" spans="9:36" x14ac:dyDescent="0.2">
      <c r="I1462" s="13"/>
      <c r="J1462" s="6"/>
      <c r="K1462" s="7"/>
      <c r="L1462" s="7"/>
      <c r="M1462" s="7"/>
      <c r="N1462" s="7"/>
      <c r="O1462" s="7"/>
      <c r="P1462" s="8"/>
      <c r="Q1462" s="8"/>
      <c r="R1462" s="8"/>
      <c r="S1462" s="8"/>
      <c r="T1462" s="8"/>
      <c r="U1462" s="8"/>
      <c r="AI1462"/>
      <c r="AJ1462"/>
    </row>
    <row r="1463" spans="9:36" x14ac:dyDescent="0.2">
      <c r="I1463" s="13"/>
      <c r="J1463" s="6"/>
      <c r="K1463" s="7"/>
      <c r="L1463" s="7"/>
      <c r="M1463" s="7"/>
      <c r="N1463" s="7"/>
      <c r="O1463" s="7"/>
      <c r="P1463" s="8"/>
      <c r="Q1463" s="8"/>
      <c r="R1463" s="8"/>
      <c r="S1463" s="8"/>
      <c r="T1463" s="8"/>
      <c r="U1463" s="8"/>
      <c r="AI1463"/>
      <c r="AJ1463"/>
    </row>
    <row r="1464" spans="9:36" x14ac:dyDescent="0.2">
      <c r="I1464" s="13"/>
      <c r="J1464" s="6"/>
      <c r="K1464" s="7"/>
      <c r="L1464" s="7"/>
      <c r="M1464" s="7"/>
      <c r="N1464" s="7"/>
      <c r="O1464" s="7"/>
      <c r="P1464" s="8"/>
      <c r="Q1464" s="8"/>
      <c r="R1464" s="8"/>
      <c r="S1464" s="8"/>
      <c r="T1464" s="8"/>
      <c r="U1464" s="8"/>
      <c r="AI1464"/>
      <c r="AJ1464"/>
    </row>
    <row r="1465" spans="9:36" x14ac:dyDescent="0.2">
      <c r="I1465" s="13"/>
      <c r="J1465" s="6"/>
      <c r="K1465" s="7"/>
      <c r="L1465" s="7"/>
      <c r="M1465" s="7"/>
      <c r="N1465" s="7"/>
      <c r="O1465" s="7"/>
      <c r="P1465" s="8"/>
      <c r="Q1465" s="8"/>
      <c r="R1465" s="8"/>
      <c r="S1465" s="8"/>
      <c r="T1465" s="8"/>
      <c r="U1465" s="8"/>
      <c r="AI1465"/>
      <c r="AJ1465"/>
    </row>
    <row r="1466" spans="9:36" x14ac:dyDescent="0.2">
      <c r="I1466" s="13"/>
      <c r="J1466" s="6"/>
      <c r="K1466" s="7"/>
      <c r="L1466" s="7"/>
      <c r="M1466" s="7"/>
      <c r="N1466" s="7"/>
      <c r="O1466" s="7"/>
      <c r="P1466" s="8"/>
      <c r="Q1466" s="8"/>
      <c r="R1466" s="8"/>
      <c r="S1466" s="8"/>
      <c r="T1466" s="8"/>
      <c r="U1466" s="8"/>
      <c r="AI1466"/>
      <c r="AJ1466"/>
    </row>
    <row r="1467" spans="9:36" x14ac:dyDescent="0.2">
      <c r="I1467" s="13"/>
      <c r="J1467" s="6"/>
      <c r="K1467" s="7"/>
      <c r="L1467" s="7"/>
      <c r="M1467" s="7"/>
      <c r="N1467" s="7"/>
      <c r="O1467" s="7"/>
      <c r="P1467" s="8"/>
      <c r="Q1467" s="8"/>
      <c r="R1467" s="8"/>
      <c r="S1467" s="8"/>
      <c r="T1467" s="8"/>
      <c r="U1467" s="8"/>
      <c r="AI1467"/>
      <c r="AJ1467"/>
    </row>
    <row r="1468" spans="9:36" x14ac:dyDescent="0.2">
      <c r="I1468" s="13"/>
      <c r="J1468" s="6"/>
      <c r="K1468" s="7"/>
      <c r="L1468" s="7"/>
      <c r="M1468" s="7"/>
      <c r="N1468" s="7"/>
      <c r="O1468" s="7"/>
      <c r="P1468" s="8"/>
      <c r="Q1468" s="8"/>
      <c r="R1468" s="8"/>
      <c r="S1468" s="8"/>
      <c r="T1468" s="8"/>
      <c r="U1468" s="8"/>
      <c r="AI1468"/>
      <c r="AJ1468"/>
    </row>
    <row r="1469" spans="9:36" x14ac:dyDescent="0.2">
      <c r="I1469" s="13"/>
      <c r="J1469" s="6"/>
      <c r="K1469" s="7"/>
      <c r="L1469" s="7"/>
      <c r="M1469" s="7"/>
      <c r="N1469" s="7"/>
      <c r="O1469" s="7"/>
      <c r="P1469" s="8"/>
      <c r="Q1469" s="8"/>
      <c r="R1469" s="8"/>
      <c r="S1469" s="8"/>
      <c r="T1469" s="8"/>
      <c r="U1469" s="8"/>
      <c r="AI1469"/>
      <c r="AJ1469"/>
    </row>
    <row r="1470" spans="9:36" x14ac:dyDescent="0.2">
      <c r="I1470" s="13"/>
      <c r="J1470" s="6"/>
      <c r="K1470" s="7"/>
      <c r="L1470" s="7"/>
      <c r="M1470" s="7"/>
      <c r="N1470" s="7"/>
      <c r="O1470" s="7"/>
      <c r="P1470" s="8"/>
      <c r="Q1470" s="8"/>
      <c r="R1470" s="8"/>
      <c r="S1470" s="8"/>
      <c r="T1470" s="8"/>
      <c r="U1470" s="8"/>
      <c r="AI1470"/>
      <c r="AJ1470"/>
    </row>
    <row r="1471" spans="9:36" x14ac:dyDescent="0.2">
      <c r="I1471" s="13"/>
      <c r="J1471" s="6"/>
      <c r="K1471" s="7"/>
      <c r="L1471" s="7"/>
      <c r="M1471" s="7"/>
      <c r="N1471" s="7"/>
      <c r="O1471" s="7"/>
      <c r="P1471" s="8"/>
      <c r="Q1471" s="8"/>
      <c r="R1471" s="8"/>
      <c r="S1471" s="8"/>
      <c r="T1471" s="8"/>
      <c r="U1471" s="8"/>
      <c r="AI1471"/>
      <c r="AJ1471"/>
    </row>
    <row r="1472" spans="9:36" x14ac:dyDescent="0.2">
      <c r="I1472" s="13"/>
      <c r="J1472" s="6"/>
      <c r="K1472" s="7"/>
      <c r="L1472" s="7"/>
      <c r="M1472" s="7"/>
      <c r="N1472" s="7"/>
      <c r="O1472" s="7"/>
      <c r="P1472" s="8"/>
      <c r="Q1472" s="8"/>
      <c r="R1472" s="8"/>
      <c r="S1472" s="8"/>
      <c r="T1472" s="8"/>
      <c r="U1472" s="8"/>
      <c r="AI1472"/>
      <c r="AJ1472"/>
    </row>
    <row r="1473" spans="9:36" x14ac:dyDescent="0.2">
      <c r="I1473" s="13"/>
      <c r="J1473" s="6"/>
      <c r="K1473" s="7"/>
      <c r="L1473" s="7"/>
      <c r="M1473" s="7"/>
      <c r="N1473" s="7"/>
      <c r="O1473" s="7"/>
      <c r="P1473" s="8"/>
      <c r="Q1473" s="8"/>
      <c r="R1473" s="8"/>
      <c r="S1473" s="8"/>
      <c r="T1473" s="8"/>
      <c r="U1473" s="8"/>
      <c r="AI1473"/>
      <c r="AJ1473"/>
    </row>
    <row r="1474" spans="9:36" x14ac:dyDescent="0.2">
      <c r="I1474" s="13"/>
      <c r="J1474" s="6"/>
      <c r="K1474" s="7"/>
      <c r="L1474" s="7"/>
      <c r="M1474" s="7"/>
      <c r="N1474" s="7"/>
      <c r="O1474" s="7"/>
      <c r="P1474" s="8"/>
      <c r="Q1474" s="8"/>
      <c r="R1474" s="8"/>
      <c r="S1474" s="8"/>
      <c r="T1474" s="8"/>
      <c r="U1474" s="8"/>
      <c r="AI1474"/>
      <c r="AJ1474"/>
    </row>
    <row r="1475" spans="9:36" x14ac:dyDescent="0.2">
      <c r="I1475" s="13"/>
      <c r="J1475" s="6"/>
      <c r="K1475" s="7"/>
      <c r="L1475" s="7"/>
      <c r="M1475" s="7"/>
      <c r="N1475" s="7"/>
      <c r="O1475" s="7"/>
      <c r="P1475" s="8"/>
      <c r="Q1475" s="8"/>
      <c r="R1475" s="8"/>
      <c r="S1475" s="8"/>
      <c r="T1475" s="8"/>
      <c r="U1475" s="8"/>
      <c r="AI1475"/>
      <c r="AJ1475"/>
    </row>
    <row r="1476" spans="9:36" x14ac:dyDescent="0.2">
      <c r="I1476" s="13"/>
      <c r="J1476" s="6"/>
      <c r="K1476" s="7"/>
      <c r="L1476" s="7"/>
      <c r="M1476" s="7"/>
      <c r="N1476" s="7"/>
      <c r="O1476" s="7"/>
      <c r="P1476" s="8"/>
      <c r="Q1476" s="8"/>
      <c r="R1476" s="8"/>
      <c r="S1476" s="8"/>
      <c r="T1476" s="8"/>
      <c r="U1476" s="8"/>
      <c r="AI1476"/>
      <c r="AJ1476"/>
    </row>
    <row r="1477" spans="9:36" x14ac:dyDescent="0.2">
      <c r="I1477" s="13"/>
      <c r="J1477" s="6"/>
      <c r="K1477" s="7"/>
      <c r="L1477" s="7"/>
      <c r="M1477" s="7"/>
      <c r="N1477" s="7"/>
      <c r="O1477" s="7"/>
      <c r="P1477" s="8"/>
      <c r="Q1477" s="8"/>
      <c r="R1477" s="8"/>
      <c r="S1477" s="8"/>
      <c r="T1477" s="8"/>
      <c r="U1477" s="8"/>
      <c r="AI1477"/>
      <c r="AJ1477"/>
    </row>
    <row r="1478" spans="9:36" x14ac:dyDescent="0.2">
      <c r="I1478" s="13"/>
      <c r="J1478" s="6"/>
      <c r="K1478" s="7"/>
      <c r="L1478" s="7"/>
      <c r="M1478" s="7"/>
      <c r="N1478" s="7"/>
      <c r="O1478" s="7"/>
      <c r="P1478" s="8"/>
      <c r="Q1478" s="8"/>
      <c r="R1478" s="8"/>
      <c r="S1478" s="8"/>
      <c r="T1478" s="8"/>
      <c r="U1478" s="8"/>
      <c r="AI1478"/>
      <c r="AJ1478"/>
    </row>
    <row r="1479" spans="9:36" x14ac:dyDescent="0.2">
      <c r="I1479" s="13"/>
      <c r="J1479" s="6"/>
      <c r="K1479" s="7"/>
      <c r="L1479" s="7"/>
      <c r="M1479" s="7"/>
      <c r="N1479" s="7"/>
      <c r="O1479" s="7"/>
      <c r="P1479" s="8"/>
      <c r="Q1479" s="8"/>
      <c r="R1479" s="8"/>
      <c r="S1479" s="8"/>
      <c r="T1479" s="8"/>
      <c r="U1479" s="8"/>
      <c r="AI1479"/>
      <c r="AJ1479"/>
    </row>
    <row r="1480" spans="9:36" x14ac:dyDescent="0.2">
      <c r="I1480" s="13"/>
      <c r="J1480" s="6"/>
      <c r="K1480" s="7"/>
      <c r="L1480" s="7"/>
      <c r="M1480" s="7"/>
      <c r="N1480" s="7"/>
      <c r="O1480" s="7"/>
      <c r="P1480" s="8"/>
      <c r="Q1480" s="8"/>
      <c r="R1480" s="8"/>
      <c r="S1480" s="8"/>
      <c r="T1480" s="8"/>
      <c r="U1480" s="8"/>
      <c r="AI1480"/>
      <c r="AJ1480"/>
    </row>
    <row r="1481" spans="9:36" x14ac:dyDescent="0.2">
      <c r="I1481" s="13"/>
      <c r="J1481" s="6"/>
      <c r="K1481" s="7"/>
      <c r="L1481" s="7"/>
      <c r="M1481" s="7"/>
      <c r="N1481" s="7"/>
      <c r="O1481" s="7"/>
      <c r="P1481" s="8"/>
      <c r="Q1481" s="8"/>
      <c r="R1481" s="8"/>
      <c r="S1481" s="8"/>
      <c r="T1481" s="8"/>
      <c r="U1481" s="8"/>
      <c r="AI1481"/>
      <c r="AJ1481"/>
    </row>
    <row r="1482" spans="9:36" x14ac:dyDescent="0.2">
      <c r="I1482" s="13"/>
      <c r="J1482" s="6"/>
      <c r="K1482" s="7"/>
      <c r="L1482" s="7"/>
      <c r="M1482" s="7"/>
      <c r="N1482" s="7"/>
      <c r="O1482" s="7"/>
      <c r="P1482" s="8"/>
      <c r="Q1482" s="8"/>
      <c r="R1482" s="8"/>
      <c r="S1482" s="8"/>
      <c r="T1482" s="8"/>
      <c r="U1482" s="8"/>
      <c r="AI1482"/>
      <c r="AJ1482"/>
    </row>
    <row r="1483" spans="9:36" x14ac:dyDescent="0.2">
      <c r="I1483" s="13"/>
      <c r="J1483" s="6"/>
      <c r="K1483" s="7"/>
      <c r="L1483" s="7"/>
      <c r="M1483" s="7"/>
      <c r="N1483" s="7"/>
      <c r="O1483" s="7"/>
      <c r="P1483" s="8"/>
      <c r="Q1483" s="8"/>
      <c r="R1483" s="8"/>
      <c r="S1483" s="8"/>
      <c r="T1483" s="8"/>
      <c r="U1483" s="8"/>
      <c r="AI1483"/>
      <c r="AJ1483"/>
    </row>
    <row r="1484" spans="9:36" x14ac:dyDescent="0.2">
      <c r="I1484" s="13"/>
      <c r="J1484" s="6"/>
      <c r="K1484" s="7"/>
      <c r="L1484" s="7"/>
      <c r="M1484" s="7"/>
      <c r="N1484" s="7"/>
      <c r="O1484" s="7"/>
      <c r="P1484" s="8"/>
      <c r="Q1484" s="8"/>
      <c r="R1484" s="8"/>
      <c r="S1484" s="8"/>
      <c r="T1484" s="8"/>
      <c r="U1484" s="8"/>
      <c r="AI1484"/>
      <c r="AJ1484"/>
    </row>
    <row r="1485" spans="9:36" x14ac:dyDescent="0.2">
      <c r="I1485" s="13"/>
      <c r="J1485" s="6"/>
      <c r="K1485" s="7"/>
      <c r="L1485" s="7"/>
      <c r="M1485" s="7"/>
      <c r="N1485" s="7"/>
      <c r="O1485" s="7"/>
      <c r="P1485" s="8"/>
      <c r="Q1485" s="8"/>
      <c r="R1485" s="8"/>
      <c r="S1485" s="8"/>
      <c r="T1485" s="8"/>
      <c r="U1485" s="8"/>
      <c r="AI1485"/>
      <c r="AJ1485"/>
    </row>
    <row r="1486" spans="9:36" x14ac:dyDescent="0.2">
      <c r="I1486" s="13"/>
      <c r="J1486" s="6"/>
      <c r="K1486" s="7"/>
      <c r="L1486" s="7"/>
      <c r="M1486" s="7"/>
      <c r="N1486" s="7"/>
      <c r="O1486" s="7"/>
      <c r="P1486" s="8"/>
      <c r="Q1486" s="8"/>
      <c r="R1486" s="8"/>
      <c r="S1486" s="8"/>
      <c r="T1486" s="8"/>
      <c r="U1486" s="8"/>
      <c r="AI1486"/>
      <c r="AJ1486"/>
    </row>
    <row r="1487" spans="9:36" x14ac:dyDescent="0.2">
      <c r="I1487" s="13"/>
      <c r="J1487" s="6"/>
      <c r="K1487" s="7"/>
      <c r="L1487" s="7"/>
      <c r="M1487" s="7"/>
      <c r="N1487" s="7"/>
      <c r="O1487" s="7"/>
      <c r="P1487" s="8"/>
      <c r="Q1487" s="8"/>
      <c r="R1487" s="8"/>
      <c r="S1487" s="8"/>
      <c r="T1487" s="8"/>
      <c r="U1487" s="8"/>
      <c r="AI1487"/>
      <c r="AJ1487"/>
    </row>
    <row r="1488" spans="9:36" x14ac:dyDescent="0.2">
      <c r="I1488" s="13"/>
      <c r="J1488" s="6"/>
      <c r="K1488" s="7"/>
      <c r="L1488" s="7"/>
      <c r="M1488" s="7"/>
      <c r="N1488" s="7"/>
      <c r="O1488" s="7"/>
      <c r="P1488" s="8"/>
      <c r="Q1488" s="8"/>
      <c r="R1488" s="8"/>
      <c r="S1488" s="8"/>
      <c r="T1488" s="8"/>
      <c r="U1488" s="8"/>
      <c r="AI1488"/>
      <c r="AJ1488"/>
    </row>
    <row r="1489" spans="9:36" x14ac:dyDescent="0.2">
      <c r="I1489" s="13"/>
      <c r="J1489" s="6"/>
      <c r="K1489" s="7"/>
      <c r="L1489" s="7"/>
      <c r="M1489" s="7"/>
      <c r="N1489" s="7"/>
      <c r="O1489" s="7"/>
      <c r="P1489" s="8"/>
      <c r="Q1489" s="8"/>
      <c r="R1489" s="8"/>
      <c r="S1489" s="8"/>
      <c r="T1489" s="8"/>
      <c r="U1489" s="8"/>
      <c r="AI1489"/>
      <c r="AJ1489"/>
    </row>
    <row r="1490" spans="9:36" x14ac:dyDescent="0.2">
      <c r="I1490" s="13"/>
      <c r="J1490" s="6"/>
      <c r="K1490" s="7"/>
      <c r="L1490" s="7"/>
      <c r="M1490" s="7"/>
      <c r="N1490" s="7"/>
      <c r="O1490" s="7"/>
      <c r="P1490" s="8"/>
      <c r="Q1490" s="8"/>
      <c r="R1490" s="8"/>
      <c r="S1490" s="8"/>
      <c r="T1490" s="8"/>
      <c r="U1490" s="8"/>
      <c r="AI1490"/>
      <c r="AJ1490"/>
    </row>
    <row r="1491" spans="9:36" x14ac:dyDescent="0.2">
      <c r="I1491" s="13"/>
      <c r="J1491" s="6"/>
      <c r="K1491" s="7"/>
      <c r="L1491" s="7"/>
      <c r="M1491" s="7"/>
      <c r="N1491" s="7"/>
      <c r="O1491" s="7"/>
      <c r="P1491" s="8"/>
      <c r="Q1491" s="8"/>
      <c r="R1491" s="8"/>
      <c r="S1491" s="8"/>
      <c r="T1491" s="8"/>
      <c r="U1491" s="8"/>
      <c r="AI1491"/>
      <c r="AJ1491"/>
    </row>
    <row r="1492" spans="9:36" x14ac:dyDescent="0.2">
      <c r="I1492" s="13"/>
      <c r="J1492" s="6"/>
      <c r="K1492" s="7"/>
      <c r="L1492" s="7"/>
      <c r="M1492" s="7"/>
      <c r="N1492" s="7"/>
      <c r="O1492" s="7"/>
      <c r="P1492" s="8"/>
      <c r="Q1492" s="8"/>
      <c r="R1492" s="8"/>
      <c r="S1492" s="8"/>
      <c r="T1492" s="8"/>
      <c r="U1492" s="8"/>
      <c r="AI1492"/>
      <c r="AJ1492"/>
    </row>
    <row r="1493" spans="9:36" x14ac:dyDescent="0.2">
      <c r="I1493" s="13"/>
      <c r="J1493" s="6"/>
      <c r="K1493" s="7"/>
      <c r="L1493" s="7"/>
      <c r="M1493" s="7"/>
      <c r="N1493" s="7"/>
      <c r="O1493" s="7"/>
      <c r="P1493" s="8"/>
      <c r="Q1493" s="8"/>
      <c r="R1493" s="8"/>
      <c r="S1493" s="8"/>
      <c r="T1493" s="8"/>
      <c r="U1493" s="8"/>
      <c r="AI1493"/>
      <c r="AJ1493"/>
    </row>
    <row r="1494" spans="9:36" x14ac:dyDescent="0.2">
      <c r="I1494" s="13"/>
      <c r="J1494" s="6"/>
      <c r="K1494" s="7"/>
      <c r="L1494" s="7"/>
      <c r="M1494" s="7"/>
      <c r="N1494" s="7"/>
      <c r="O1494" s="7"/>
      <c r="P1494" s="8"/>
      <c r="Q1494" s="8"/>
      <c r="R1494" s="8"/>
      <c r="S1494" s="8"/>
      <c r="T1494" s="8"/>
      <c r="U1494" s="8"/>
      <c r="AI1494"/>
      <c r="AJ1494"/>
    </row>
    <row r="1495" spans="9:36" x14ac:dyDescent="0.2">
      <c r="I1495" s="13"/>
      <c r="J1495" s="6"/>
      <c r="K1495" s="7"/>
      <c r="L1495" s="7"/>
      <c r="M1495" s="7"/>
      <c r="N1495" s="7"/>
      <c r="O1495" s="7"/>
      <c r="P1495" s="8"/>
      <c r="Q1495" s="8"/>
      <c r="R1495" s="8"/>
      <c r="S1495" s="8"/>
      <c r="T1495" s="8"/>
      <c r="U1495" s="8"/>
      <c r="AI1495"/>
      <c r="AJ1495"/>
    </row>
    <row r="1496" spans="9:36" x14ac:dyDescent="0.2">
      <c r="I1496" s="13"/>
      <c r="J1496" s="6"/>
      <c r="K1496" s="7"/>
      <c r="L1496" s="7"/>
      <c r="M1496" s="7"/>
      <c r="N1496" s="7"/>
      <c r="O1496" s="7"/>
      <c r="P1496" s="8"/>
      <c r="Q1496" s="8"/>
      <c r="R1496" s="8"/>
      <c r="S1496" s="8"/>
      <c r="T1496" s="8"/>
      <c r="U1496" s="8"/>
      <c r="AI1496"/>
      <c r="AJ1496"/>
    </row>
    <row r="1497" spans="9:36" x14ac:dyDescent="0.2">
      <c r="I1497" s="13"/>
      <c r="J1497" s="6"/>
      <c r="K1497" s="7"/>
      <c r="L1497" s="7"/>
      <c r="M1497" s="7"/>
      <c r="N1497" s="7"/>
      <c r="O1497" s="7"/>
      <c r="P1497" s="8"/>
      <c r="Q1497" s="8"/>
      <c r="R1497" s="8"/>
      <c r="S1497" s="8"/>
      <c r="T1497" s="8"/>
      <c r="U1497" s="8"/>
      <c r="AI1497"/>
      <c r="AJ1497"/>
    </row>
    <row r="1498" spans="9:36" x14ac:dyDescent="0.2">
      <c r="I1498" s="13"/>
      <c r="J1498" s="6"/>
      <c r="K1498" s="7"/>
      <c r="L1498" s="7"/>
      <c r="M1498" s="7"/>
      <c r="N1498" s="7"/>
      <c r="O1498" s="7"/>
      <c r="P1498" s="8"/>
      <c r="Q1498" s="8"/>
      <c r="R1498" s="8"/>
      <c r="S1498" s="8"/>
      <c r="T1498" s="8"/>
      <c r="U1498" s="8"/>
      <c r="AI1498"/>
      <c r="AJ1498"/>
    </row>
    <row r="1499" spans="9:36" x14ac:dyDescent="0.2">
      <c r="I1499" s="13"/>
      <c r="J1499" s="6"/>
      <c r="K1499" s="7"/>
      <c r="L1499" s="7"/>
      <c r="M1499" s="7"/>
      <c r="N1499" s="7"/>
      <c r="O1499" s="7"/>
      <c r="P1499" s="8"/>
      <c r="Q1499" s="8"/>
      <c r="R1499" s="8"/>
      <c r="S1499" s="8"/>
      <c r="T1499" s="8"/>
      <c r="U1499" s="8"/>
      <c r="AI1499"/>
      <c r="AJ1499"/>
    </row>
    <row r="1500" spans="9:36" x14ac:dyDescent="0.2">
      <c r="I1500" s="13"/>
      <c r="J1500" s="6"/>
      <c r="K1500" s="7"/>
      <c r="L1500" s="7"/>
      <c r="M1500" s="7"/>
      <c r="N1500" s="7"/>
      <c r="O1500" s="7"/>
      <c r="P1500" s="8"/>
      <c r="Q1500" s="8"/>
      <c r="R1500" s="8"/>
      <c r="S1500" s="8"/>
      <c r="T1500" s="8"/>
      <c r="U1500" s="8"/>
      <c r="AI1500"/>
      <c r="AJ1500"/>
    </row>
    <row r="1501" spans="9:36" x14ac:dyDescent="0.2">
      <c r="I1501" s="13"/>
      <c r="J1501" s="6"/>
      <c r="K1501" s="7"/>
      <c r="L1501" s="7"/>
      <c r="M1501" s="7"/>
      <c r="N1501" s="7"/>
      <c r="O1501" s="7"/>
      <c r="P1501" s="8"/>
      <c r="Q1501" s="8"/>
      <c r="R1501" s="8"/>
      <c r="S1501" s="8"/>
      <c r="T1501" s="8"/>
      <c r="U1501" s="8"/>
      <c r="AI1501"/>
      <c r="AJ1501"/>
    </row>
    <row r="1502" spans="9:36" x14ac:dyDescent="0.2">
      <c r="I1502" s="13"/>
      <c r="J1502" s="6"/>
      <c r="K1502" s="7"/>
      <c r="L1502" s="7"/>
      <c r="M1502" s="7"/>
      <c r="N1502" s="7"/>
      <c r="O1502" s="7"/>
      <c r="P1502" s="8"/>
      <c r="Q1502" s="8"/>
      <c r="R1502" s="8"/>
      <c r="S1502" s="8"/>
      <c r="T1502" s="8"/>
      <c r="U1502" s="8"/>
      <c r="AI1502"/>
      <c r="AJ1502"/>
    </row>
    <row r="1503" spans="9:36" x14ac:dyDescent="0.2">
      <c r="I1503" s="13"/>
      <c r="J1503" s="6"/>
      <c r="K1503" s="7"/>
      <c r="L1503" s="7"/>
      <c r="M1503" s="7"/>
      <c r="N1503" s="7"/>
      <c r="O1503" s="7"/>
      <c r="P1503" s="8"/>
      <c r="Q1503" s="8"/>
      <c r="R1503" s="8"/>
      <c r="S1503" s="8"/>
      <c r="T1503" s="8"/>
      <c r="U1503" s="8"/>
      <c r="AI1503"/>
      <c r="AJ1503"/>
    </row>
    <row r="1504" spans="9:36" x14ac:dyDescent="0.2">
      <c r="I1504" s="13"/>
      <c r="J1504" s="6"/>
      <c r="K1504" s="7"/>
      <c r="L1504" s="7"/>
      <c r="M1504" s="7"/>
      <c r="N1504" s="7"/>
      <c r="O1504" s="7"/>
      <c r="P1504" s="8"/>
      <c r="Q1504" s="8"/>
      <c r="R1504" s="8"/>
      <c r="S1504" s="8"/>
      <c r="T1504" s="8"/>
      <c r="U1504" s="8"/>
      <c r="AI1504"/>
      <c r="AJ1504"/>
    </row>
    <row r="1505" spans="9:36" x14ac:dyDescent="0.2">
      <c r="I1505" s="13"/>
      <c r="J1505" s="6"/>
      <c r="K1505" s="7"/>
      <c r="L1505" s="7"/>
      <c r="M1505" s="7"/>
      <c r="N1505" s="7"/>
      <c r="O1505" s="7"/>
      <c r="P1505" s="8"/>
      <c r="Q1505" s="8"/>
      <c r="R1505" s="8"/>
      <c r="S1505" s="8"/>
      <c r="T1505" s="8"/>
      <c r="U1505" s="8"/>
      <c r="AI1505"/>
      <c r="AJ1505"/>
    </row>
    <row r="1506" spans="9:36" x14ac:dyDescent="0.2">
      <c r="I1506" s="13"/>
      <c r="J1506" s="6"/>
      <c r="K1506" s="7"/>
      <c r="L1506" s="7"/>
      <c r="M1506" s="7"/>
      <c r="N1506" s="7"/>
      <c r="O1506" s="7"/>
      <c r="P1506" s="8"/>
      <c r="Q1506" s="8"/>
      <c r="R1506" s="8"/>
      <c r="S1506" s="8"/>
      <c r="T1506" s="8"/>
      <c r="U1506" s="8"/>
      <c r="AI1506"/>
      <c r="AJ1506"/>
    </row>
    <row r="1507" spans="9:36" x14ac:dyDescent="0.2">
      <c r="I1507" s="13"/>
      <c r="J1507" s="6"/>
      <c r="K1507" s="7"/>
      <c r="L1507" s="7"/>
      <c r="M1507" s="7"/>
      <c r="N1507" s="7"/>
      <c r="O1507" s="7"/>
      <c r="P1507" s="8"/>
      <c r="Q1507" s="8"/>
      <c r="R1507" s="8"/>
      <c r="S1507" s="8"/>
      <c r="T1507" s="8"/>
      <c r="U1507" s="8"/>
      <c r="AI1507"/>
      <c r="AJ1507"/>
    </row>
    <row r="1508" spans="9:36" x14ac:dyDescent="0.2">
      <c r="I1508" s="13"/>
      <c r="J1508" s="6"/>
      <c r="K1508" s="7"/>
      <c r="L1508" s="7"/>
      <c r="M1508" s="7"/>
      <c r="N1508" s="7"/>
      <c r="O1508" s="7"/>
      <c r="P1508" s="8"/>
      <c r="Q1508" s="8"/>
      <c r="R1508" s="8"/>
      <c r="S1508" s="8"/>
      <c r="T1508" s="8"/>
      <c r="U1508" s="8"/>
      <c r="AI1508"/>
      <c r="AJ1508"/>
    </row>
    <row r="1509" spans="9:36" x14ac:dyDescent="0.2">
      <c r="I1509" s="13"/>
      <c r="J1509" s="6"/>
      <c r="K1509" s="7"/>
      <c r="L1509" s="7"/>
      <c r="M1509" s="7"/>
      <c r="N1509" s="7"/>
      <c r="O1509" s="7"/>
      <c r="P1509" s="8"/>
      <c r="Q1509" s="8"/>
      <c r="R1509" s="8"/>
      <c r="S1509" s="8"/>
      <c r="T1509" s="8"/>
      <c r="U1509" s="8"/>
      <c r="AI1509"/>
      <c r="AJ1509"/>
    </row>
    <row r="1510" spans="9:36" x14ac:dyDescent="0.2">
      <c r="I1510" s="13"/>
      <c r="J1510" s="6"/>
      <c r="K1510" s="7"/>
      <c r="L1510" s="7"/>
      <c r="M1510" s="7"/>
      <c r="N1510" s="7"/>
      <c r="O1510" s="7"/>
      <c r="P1510" s="8"/>
      <c r="Q1510" s="8"/>
      <c r="R1510" s="8"/>
      <c r="S1510" s="8"/>
      <c r="T1510" s="8"/>
      <c r="U1510" s="8"/>
      <c r="AI1510"/>
      <c r="AJ1510"/>
    </row>
    <row r="1511" spans="9:36" x14ac:dyDescent="0.2">
      <c r="I1511" s="13"/>
      <c r="J1511" s="6"/>
      <c r="K1511" s="7"/>
      <c r="L1511" s="7"/>
      <c r="M1511" s="7"/>
      <c r="N1511" s="7"/>
      <c r="O1511" s="7"/>
      <c r="P1511" s="8"/>
      <c r="Q1511" s="8"/>
      <c r="R1511" s="8"/>
      <c r="S1511" s="8"/>
      <c r="T1511" s="8"/>
      <c r="U1511" s="8"/>
      <c r="AI1511"/>
      <c r="AJ1511"/>
    </row>
    <row r="1512" spans="9:36" x14ac:dyDescent="0.2">
      <c r="I1512" s="13"/>
      <c r="J1512" s="6"/>
      <c r="K1512" s="7"/>
      <c r="L1512" s="7"/>
      <c r="M1512" s="7"/>
      <c r="N1512" s="7"/>
      <c r="O1512" s="7"/>
      <c r="P1512" s="8"/>
      <c r="Q1512" s="8"/>
      <c r="R1512" s="8"/>
      <c r="S1512" s="8"/>
      <c r="T1512" s="8"/>
      <c r="U1512" s="8"/>
      <c r="AI1512"/>
      <c r="AJ1512"/>
    </row>
    <row r="1513" spans="9:36" x14ac:dyDescent="0.2">
      <c r="I1513" s="13"/>
      <c r="J1513" s="6"/>
      <c r="K1513" s="7"/>
      <c r="L1513" s="7"/>
      <c r="M1513" s="7"/>
      <c r="N1513" s="7"/>
      <c r="O1513" s="7"/>
      <c r="P1513" s="8"/>
      <c r="Q1513" s="8"/>
      <c r="R1513" s="8"/>
      <c r="S1513" s="8"/>
      <c r="T1513" s="8"/>
      <c r="U1513" s="8"/>
      <c r="AI1513"/>
      <c r="AJ1513"/>
    </row>
    <row r="1514" spans="9:36" x14ac:dyDescent="0.2">
      <c r="I1514" s="13"/>
      <c r="J1514" s="6"/>
      <c r="K1514" s="7"/>
      <c r="L1514" s="7"/>
      <c r="M1514" s="7"/>
      <c r="N1514" s="7"/>
      <c r="O1514" s="7"/>
      <c r="P1514" s="8"/>
      <c r="Q1514" s="8"/>
      <c r="R1514" s="8"/>
      <c r="S1514" s="8"/>
      <c r="T1514" s="8"/>
      <c r="U1514" s="8"/>
      <c r="AI1514"/>
      <c r="AJ1514"/>
    </row>
    <row r="1515" spans="9:36" x14ac:dyDescent="0.2">
      <c r="I1515" s="13"/>
      <c r="J1515" s="6"/>
      <c r="K1515" s="7"/>
      <c r="L1515" s="7"/>
      <c r="M1515" s="7"/>
      <c r="N1515" s="7"/>
      <c r="O1515" s="7"/>
      <c r="P1515" s="8"/>
      <c r="Q1515" s="8"/>
      <c r="R1515" s="8"/>
      <c r="S1515" s="8"/>
      <c r="T1515" s="8"/>
      <c r="U1515" s="8"/>
      <c r="AI1515"/>
      <c r="AJ1515"/>
    </row>
    <row r="1516" spans="9:36" x14ac:dyDescent="0.2">
      <c r="I1516" s="13"/>
      <c r="J1516" s="6"/>
      <c r="K1516" s="7"/>
      <c r="L1516" s="7"/>
      <c r="M1516" s="7"/>
      <c r="N1516" s="7"/>
      <c r="O1516" s="7"/>
      <c r="P1516" s="8"/>
      <c r="Q1516" s="8"/>
      <c r="R1516" s="8"/>
      <c r="S1516" s="8"/>
      <c r="T1516" s="8"/>
      <c r="U1516" s="8"/>
      <c r="AI1516"/>
      <c r="AJ1516"/>
    </row>
    <row r="1517" spans="9:36" x14ac:dyDescent="0.2">
      <c r="I1517" s="13"/>
      <c r="J1517" s="6"/>
      <c r="K1517" s="7"/>
      <c r="L1517" s="7"/>
      <c r="M1517" s="7"/>
      <c r="N1517" s="7"/>
      <c r="O1517" s="7"/>
      <c r="P1517" s="8"/>
      <c r="Q1517" s="8"/>
      <c r="R1517" s="8"/>
      <c r="S1517" s="8"/>
      <c r="T1517" s="8"/>
      <c r="U1517" s="8"/>
      <c r="AI1517"/>
      <c r="AJ1517"/>
    </row>
    <row r="1518" spans="9:36" x14ac:dyDescent="0.2">
      <c r="I1518" s="13"/>
      <c r="J1518" s="6"/>
      <c r="K1518" s="7"/>
      <c r="L1518" s="7"/>
      <c r="M1518" s="7"/>
      <c r="N1518" s="7"/>
      <c r="O1518" s="7"/>
      <c r="P1518" s="8"/>
      <c r="Q1518" s="8"/>
      <c r="R1518" s="8"/>
      <c r="S1518" s="8"/>
      <c r="T1518" s="8"/>
      <c r="U1518" s="8"/>
      <c r="AI1518"/>
      <c r="AJ1518"/>
    </row>
    <row r="1519" spans="9:36" x14ac:dyDescent="0.2">
      <c r="I1519" s="13"/>
      <c r="J1519" s="6"/>
      <c r="K1519" s="7"/>
      <c r="L1519" s="7"/>
      <c r="M1519" s="7"/>
      <c r="N1519" s="7"/>
      <c r="O1519" s="7"/>
      <c r="P1519" s="8"/>
      <c r="Q1519" s="8"/>
      <c r="R1519" s="8"/>
      <c r="S1519" s="8"/>
      <c r="T1519" s="8"/>
      <c r="U1519" s="8"/>
      <c r="AF1519" s="12"/>
      <c r="AI1519"/>
      <c r="AJ1519"/>
    </row>
    <row r="1520" spans="9:36" x14ac:dyDescent="0.2">
      <c r="I1520" s="13"/>
      <c r="J1520" s="6"/>
      <c r="K1520" s="7"/>
      <c r="L1520" s="7"/>
      <c r="M1520" s="7"/>
      <c r="N1520" s="7"/>
      <c r="O1520" s="7"/>
      <c r="P1520" s="8"/>
      <c r="Q1520" s="8"/>
      <c r="R1520" s="8"/>
      <c r="S1520" s="8"/>
      <c r="T1520" s="8"/>
      <c r="U1520" s="8"/>
      <c r="AF1520" s="12"/>
      <c r="AI1520"/>
      <c r="AJ1520"/>
    </row>
    <row r="1521" spans="9:36" x14ac:dyDescent="0.2">
      <c r="I1521" s="13"/>
      <c r="J1521" s="6"/>
      <c r="K1521" s="7"/>
      <c r="L1521" s="7"/>
      <c r="M1521" s="7"/>
      <c r="N1521" s="7"/>
      <c r="O1521" s="7"/>
      <c r="P1521" s="8"/>
      <c r="Q1521" s="8"/>
      <c r="R1521" s="8"/>
      <c r="S1521" s="8"/>
      <c r="T1521" s="8"/>
      <c r="U1521" s="8"/>
      <c r="AI1521"/>
      <c r="AJ1521"/>
    </row>
    <row r="1522" spans="9:36" x14ac:dyDescent="0.2">
      <c r="I1522" s="13"/>
      <c r="J1522" s="6"/>
      <c r="K1522" s="7"/>
      <c r="L1522" s="7"/>
      <c r="M1522" s="7"/>
      <c r="N1522" s="7"/>
      <c r="O1522" s="7"/>
      <c r="P1522" s="8"/>
      <c r="Q1522" s="8"/>
      <c r="R1522" s="8"/>
      <c r="S1522" s="8"/>
      <c r="T1522" s="8"/>
      <c r="U1522" s="8"/>
      <c r="AI1522"/>
      <c r="AJ1522"/>
    </row>
    <row r="1523" spans="9:36" x14ac:dyDescent="0.2">
      <c r="I1523" s="13"/>
      <c r="J1523" s="6"/>
      <c r="K1523" s="7"/>
      <c r="L1523" s="7"/>
      <c r="M1523" s="7"/>
      <c r="N1523" s="7"/>
      <c r="O1523" s="7"/>
      <c r="P1523" s="8"/>
      <c r="Q1523" s="8"/>
      <c r="R1523" s="8"/>
      <c r="S1523" s="8"/>
      <c r="T1523" s="8"/>
      <c r="U1523" s="8"/>
      <c r="AI1523"/>
      <c r="AJ1523"/>
    </row>
    <row r="1524" spans="9:36" x14ac:dyDescent="0.2">
      <c r="I1524" s="13"/>
      <c r="J1524" s="6"/>
      <c r="K1524" s="7"/>
      <c r="L1524" s="7"/>
      <c r="M1524" s="7"/>
      <c r="N1524" s="7"/>
      <c r="O1524" s="7"/>
      <c r="P1524" s="8"/>
      <c r="Q1524" s="8"/>
      <c r="R1524" s="8"/>
      <c r="S1524" s="8"/>
      <c r="T1524" s="8"/>
      <c r="U1524" s="8"/>
      <c r="AI1524"/>
      <c r="AJ1524"/>
    </row>
    <row r="1525" spans="9:36" x14ac:dyDescent="0.2">
      <c r="I1525" s="13"/>
      <c r="J1525" s="6"/>
      <c r="K1525" s="7"/>
      <c r="L1525" s="7"/>
      <c r="M1525" s="7"/>
      <c r="N1525" s="7"/>
      <c r="O1525" s="7"/>
      <c r="P1525" s="8"/>
      <c r="Q1525" s="8"/>
      <c r="R1525" s="8"/>
      <c r="S1525" s="8"/>
      <c r="T1525" s="8"/>
      <c r="U1525" s="8"/>
      <c r="AI1525"/>
      <c r="AJ1525"/>
    </row>
    <row r="1526" spans="9:36" x14ac:dyDescent="0.2">
      <c r="I1526" s="13"/>
      <c r="J1526" s="6"/>
      <c r="K1526" s="7"/>
      <c r="L1526" s="7"/>
      <c r="M1526" s="7"/>
      <c r="N1526" s="7"/>
      <c r="O1526" s="7"/>
      <c r="P1526" s="8"/>
      <c r="Q1526" s="8"/>
      <c r="R1526" s="8"/>
      <c r="S1526" s="8"/>
      <c r="T1526" s="8"/>
      <c r="U1526" s="8"/>
      <c r="AI1526"/>
      <c r="AJ1526"/>
    </row>
    <row r="1527" spans="9:36" x14ac:dyDescent="0.2">
      <c r="I1527" s="13"/>
      <c r="J1527" s="6"/>
      <c r="K1527" s="7"/>
      <c r="L1527" s="7"/>
      <c r="M1527" s="7"/>
      <c r="N1527" s="7"/>
      <c r="O1527" s="7"/>
      <c r="P1527" s="8"/>
      <c r="Q1527" s="8"/>
      <c r="R1527" s="8"/>
      <c r="S1527" s="8"/>
      <c r="T1527" s="8"/>
      <c r="U1527" s="8"/>
      <c r="AI1527"/>
      <c r="AJ1527"/>
    </row>
    <row r="1528" spans="9:36" x14ac:dyDescent="0.2">
      <c r="I1528" s="13"/>
      <c r="J1528" s="6"/>
      <c r="K1528" s="7"/>
      <c r="L1528" s="7"/>
      <c r="M1528" s="7"/>
      <c r="N1528" s="7"/>
      <c r="O1528" s="7"/>
      <c r="P1528" s="8"/>
      <c r="Q1528" s="8"/>
      <c r="R1528" s="8"/>
      <c r="S1528" s="8"/>
      <c r="T1528" s="8"/>
      <c r="U1528" s="8"/>
      <c r="AI1528"/>
      <c r="AJ1528"/>
    </row>
    <row r="1529" spans="9:36" x14ac:dyDescent="0.2">
      <c r="I1529" s="13"/>
      <c r="J1529" s="6"/>
      <c r="K1529" s="7"/>
      <c r="L1529" s="7"/>
      <c r="M1529" s="7"/>
      <c r="N1529" s="7"/>
      <c r="O1529" s="7"/>
      <c r="P1529" s="8"/>
      <c r="Q1529" s="8"/>
      <c r="R1529" s="8"/>
      <c r="S1529" s="8"/>
      <c r="T1529" s="8"/>
      <c r="U1529" s="8"/>
      <c r="AI1529"/>
      <c r="AJ1529"/>
    </row>
    <row r="1530" spans="9:36" x14ac:dyDescent="0.2">
      <c r="I1530" s="13"/>
      <c r="J1530" s="6"/>
      <c r="K1530" s="7"/>
      <c r="L1530" s="7"/>
      <c r="M1530" s="7"/>
      <c r="N1530" s="7"/>
      <c r="O1530" s="7"/>
      <c r="P1530" s="8"/>
      <c r="Q1530" s="8"/>
      <c r="R1530" s="8"/>
      <c r="S1530" s="8"/>
      <c r="T1530" s="8"/>
      <c r="U1530" s="8"/>
      <c r="AI1530"/>
      <c r="AJ1530"/>
    </row>
    <row r="1531" spans="9:36" x14ac:dyDescent="0.2">
      <c r="I1531" s="13"/>
      <c r="J1531" s="6"/>
      <c r="K1531" s="7"/>
      <c r="L1531" s="7"/>
      <c r="M1531" s="7"/>
      <c r="N1531" s="7"/>
      <c r="O1531" s="7"/>
      <c r="P1531" s="8"/>
      <c r="Q1531" s="8"/>
      <c r="R1531" s="8"/>
      <c r="S1531" s="8"/>
      <c r="T1531" s="8"/>
      <c r="U1531" s="8"/>
      <c r="AI1531"/>
      <c r="AJ1531"/>
    </row>
    <row r="1532" spans="9:36" x14ac:dyDescent="0.2">
      <c r="I1532" s="13"/>
      <c r="J1532" s="6"/>
      <c r="K1532" s="7"/>
      <c r="L1532" s="7"/>
      <c r="M1532" s="7"/>
      <c r="N1532" s="7"/>
      <c r="O1532" s="7"/>
      <c r="P1532" s="8"/>
      <c r="Q1532" s="8"/>
      <c r="R1532" s="8"/>
      <c r="S1532" s="8"/>
      <c r="T1532" s="8"/>
      <c r="U1532" s="8"/>
      <c r="AF1532" s="12"/>
      <c r="AI1532"/>
      <c r="AJ1532"/>
    </row>
    <row r="1533" spans="9:36" x14ac:dyDescent="0.2">
      <c r="I1533" s="13"/>
      <c r="J1533" s="6"/>
      <c r="K1533" s="7"/>
      <c r="L1533" s="7"/>
      <c r="M1533" s="7"/>
      <c r="N1533" s="7"/>
      <c r="O1533" s="7"/>
      <c r="P1533" s="8"/>
      <c r="Q1533" s="8"/>
      <c r="R1533" s="8"/>
      <c r="S1533" s="8"/>
      <c r="T1533" s="8"/>
      <c r="U1533" s="8"/>
      <c r="AF1533" s="12"/>
      <c r="AI1533"/>
      <c r="AJ1533"/>
    </row>
    <row r="1534" spans="9:36" x14ac:dyDescent="0.2">
      <c r="I1534" s="13"/>
      <c r="J1534" s="6"/>
      <c r="K1534" s="7"/>
      <c r="L1534" s="7"/>
      <c r="M1534" s="7"/>
      <c r="N1534" s="7"/>
      <c r="O1534" s="7"/>
      <c r="P1534" s="8"/>
      <c r="Q1534" s="8"/>
      <c r="R1534" s="8"/>
      <c r="S1534" s="8"/>
      <c r="T1534" s="8"/>
      <c r="U1534" s="8"/>
      <c r="AF1534" s="12"/>
      <c r="AI1534"/>
      <c r="AJ1534"/>
    </row>
    <row r="1535" spans="9:36" x14ac:dyDescent="0.2">
      <c r="I1535" s="13"/>
      <c r="J1535" s="6"/>
      <c r="K1535" s="7"/>
      <c r="L1535" s="7"/>
      <c r="M1535" s="7"/>
      <c r="N1535" s="7"/>
      <c r="O1535" s="7"/>
      <c r="P1535" s="8"/>
      <c r="Q1535" s="8"/>
      <c r="R1535" s="8"/>
      <c r="S1535" s="8"/>
      <c r="T1535" s="8"/>
      <c r="U1535" s="8"/>
      <c r="AI1535"/>
      <c r="AJ1535"/>
    </row>
    <row r="1536" spans="9:36" x14ac:dyDescent="0.2">
      <c r="I1536" s="13"/>
      <c r="J1536" s="6"/>
      <c r="K1536" s="7"/>
      <c r="L1536" s="7"/>
      <c r="M1536" s="7"/>
      <c r="N1536" s="7"/>
      <c r="O1536" s="7"/>
      <c r="P1536" s="8"/>
      <c r="Q1536" s="8"/>
      <c r="R1536" s="8"/>
      <c r="S1536" s="8"/>
      <c r="T1536" s="8"/>
      <c r="U1536" s="8"/>
      <c r="AI1536"/>
      <c r="AJ1536"/>
    </row>
    <row r="1537" spans="9:38" x14ac:dyDescent="0.2">
      <c r="I1537" s="13"/>
      <c r="J1537" s="6"/>
      <c r="K1537" s="7"/>
      <c r="L1537" s="7"/>
      <c r="M1537" s="7"/>
      <c r="N1537" s="7"/>
      <c r="O1537" s="7"/>
      <c r="P1537" s="8"/>
      <c r="Q1537" s="8"/>
      <c r="R1537" s="8"/>
      <c r="S1537" s="8"/>
      <c r="T1537" s="8"/>
      <c r="U1537" s="8"/>
      <c r="AI1537"/>
      <c r="AJ1537"/>
    </row>
    <row r="1538" spans="9:38" x14ac:dyDescent="0.2">
      <c r="I1538" s="13"/>
      <c r="J1538" s="6"/>
      <c r="K1538" s="7"/>
      <c r="L1538" s="7"/>
      <c r="M1538" s="7"/>
      <c r="N1538" s="7"/>
      <c r="O1538" s="7"/>
      <c r="P1538" s="8"/>
      <c r="Q1538" s="8"/>
      <c r="R1538" s="8"/>
      <c r="S1538" s="8"/>
      <c r="T1538" s="8"/>
      <c r="U1538" s="8"/>
      <c r="AI1538"/>
      <c r="AJ1538"/>
    </row>
    <row r="1539" spans="9:38" x14ac:dyDescent="0.2">
      <c r="I1539" s="13"/>
      <c r="J1539" s="6"/>
      <c r="K1539" s="7"/>
      <c r="L1539" s="7"/>
      <c r="M1539" s="7"/>
      <c r="N1539" s="7"/>
      <c r="O1539" s="7"/>
      <c r="P1539" s="8"/>
      <c r="Q1539" s="8"/>
      <c r="R1539" s="8"/>
      <c r="S1539" s="8"/>
      <c r="T1539" s="8"/>
      <c r="U1539" s="8"/>
      <c r="AI1539"/>
      <c r="AJ1539"/>
    </row>
    <row r="1540" spans="9:38" x14ac:dyDescent="0.2">
      <c r="I1540" s="13"/>
      <c r="J1540" s="6"/>
      <c r="K1540" s="7"/>
      <c r="L1540" s="7"/>
      <c r="M1540" s="7"/>
      <c r="N1540" s="7"/>
      <c r="O1540" s="7"/>
      <c r="P1540" s="8"/>
      <c r="Q1540" s="8"/>
      <c r="R1540" s="8"/>
      <c r="S1540" s="8"/>
      <c r="T1540" s="8"/>
      <c r="U1540" s="8"/>
      <c r="AI1540"/>
      <c r="AJ1540"/>
    </row>
    <row r="1541" spans="9:38" x14ac:dyDescent="0.2">
      <c r="I1541" s="13"/>
      <c r="J1541" s="6"/>
      <c r="K1541" s="7"/>
      <c r="L1541" s="7"/>
      <c r="M1541" s="7"/>
      <c r="N1541" s="7"/>
      <c r="O1541" s="7"/>
      <c r="P1541" s="8"/>
      <c r="Q1541" s="8"/>
      <c r="R1541" s="8"/>
      <c r="S1541" s="8"/>
      <c r="T1541" s="8"/>
      <c r="U1541" s="8"/>
      <c r="AI1541"/>
      <c r="AJ1541"/>
    </row>
    <row r="1542" spans="9:38" x14ac:dyDescent="0.2">
      <c r="I1542" s="13"/>
      <c r="J1542" s="6"/>
      <c r="K1542" s="7"/>
      <c r="L1542" s="7"/>
      <c r="M1542" s="7"/>
      <c r="N1542" s="7"/>
      <c r="O1542" s="7"/>
      <c r="P1542" s="8"/>
      <c r="Q1542" s="8"/>
      <c r="R1542" s="8"/>
      <c r="S1542" s="8"/>
      <c r="T1542" s="8"/>
      <c r="U1542" s="8"/>
      <c r="AI1542"/>
      <c r="AJ1542"/>
    </row>
    <row r="1543" spans="9:38" x14ac:dyDescent="0.2">
      <c r="I1543" s="13"/>
      <c r="J1543" s="6"/>
      <c r="K1543" s="7"/>
      <c r="L1543" s="7"/>
      <c r="M1543" s="7"/>
      <c r="N1543" s="7"/>
      <c r="O1543" s="7"/>
      <c r="P1543" s="8"/>
      <c r="Q1543" s="8"/>
      <c r="R1543" s="8"/>
      <c r="S1543" s="8"/>
      <c r="T1543" s="8"/>
      <c r="U1543" s="8"/>
      <c r="AI1543"/>
      <c r="AJ1543"/>
    </row>
    <row r="1544" spans="9:38" x14ac:dyDescent="0.2">
      <c r="I1544" s="13"/>
      <c r="J1544" s="6"/>
      <c r="K1544" s="7"/>
      <c r="L1544" s="7"/>
      <c r="M1544" s="7"/>
      <c r="N1544" s="7"/>
      <c r="O1544" s="7"/>
      <c r="P1544" s="8"/>
      <c r="Q1544" s="8"/>
      <c r="R1544" s="8"/>
      <c r="S1544" s="8"/>
      <c r="T1544" s="8"/>
      <c r="U1544" s="8"/>
      <c r="AI1544"/>
      <c r="AJ1544"/>
    </row>
    <row r="1545" spans="9:38" x14ac:dyDescent="0.2">
      <c r="I1545" s="13"/>
      <c r="J1545" s="6"/>
      <c r="K1545" s="7"/>
      <c r="L1545" s="7"/>
      <c r="M1545" s="7"/>
      <c r="N1545" s="7"/>
      <c r="O1545" s="7"/>
      <c r="P1545" s="8"/>
      <c r="Q1545" s="8"/>
      <c r="R1545" s="8"/>
      <c r="S1545" s="8"/>
      <c r="T1545" s="8"/>
      <c r="U1545" s="8"/>
      <c r="AI1545"/>
      <c r="AJ1545"/>
    </row>
    <row r="1546" spans="9:38" x14ac:dyDescent="0.2">
      <c r="I1546" s="13"/>
      <c r="J1546" s="6"/>
      <c r="K1546" s="7"/>
      <c r="L1546" s="7"/>
      <c r="M1546" s="7"/>
      <c r="N1546" s="7"/>
      <c r="O1546" s="7"/>
      <c r="P1546" s="8"/>
      <c r="Q1546" s="8"/>
      <c r="R1546" s="8"/>
      <c r="S1546" s="8"/>
      <c r="T1546" s="8"/>
      <c r="U1546" s="8"/>
      <c r="AI1546"/>
      <c r="AJ1546"/>
    </row>
    <row r="1547" spans="9:38" x14ac:dyDescent="0.2">
      <c r="I1547" s="13"/>
      <c r="J1547" s="6"/>
      <c r="K1547" s="7"/>
      <c r="L1547" s="7"/>
      <c r="M1547" s="7"/>
      <c r="N1547" s="7"/>
      <c r="O1547" s="7"/>
      <c r="P1547" s="8"/>
      <c r="Q1547" s="8"/>
      <c r="R1547" s="8"/>
      <c r="S1547" s="8"/>
      <c r="T1547" s="8"/>
      <c r="U1547" s="8"/>
      <c r="AI1547"/>
      <c r="AJ1547"/>
      <c r="AK1547" s="12"/>
      <c r="AL1547" s="12"/>
    </row>
    <row r="1548" spans="9:38" x14ac:dyDescent="0.2">
      <c r="I1548" s="13"/>
      <c r="J1548" s="6"/>
      <c r="K1548" s="7"/>
      <c r="L1548" s="7"/>
      <c r="M1548" s="7"/>
      <c r="N1548" s="7"/>
      <c r="O1548" s="7"/>
      <c r="P1548" s="8"/>
      <c r="Q1548" s="8"/>
      <c r="R1548" s="8"/>
      <c r="S1548" s="8"/>
      <c r="T1548" s="8"/>
      <c r="U1548" s="8"/>
      <c r="AI1548"/>
      <c r="AJ1548"/>
    </row>
    <row r="1549" spans="9:38" x14ac:dyDescent="0.2">
      <c r="I1549" s="13"/>
      <c r="J1549" s="6"/>
      <c r="K1549" s="7"/>
      <c r="L1549" s="7"/>
      <c r="M1549" s="7"/>
      <c r="N1549" s="7"/>
      <c r="O1549" s="7"/>
      <c r="P1549" s="8"/>
      <c r="Q1549" s="8"/>
      <c r="R1549" s="8"/>
      <c r="S1549" s="8"/>
      <c r="T1549" s="8"/>
      <c r="U1549" s="8"/>
      <c r="AI1549"/>
      <c r="AJ1549"/>
    </row>
    <row r="1550" spans="9:38" x14ac:dyDescent="0.2">
      <c r="I1550" s="13"/>
      <c r="J1550" s="6"/>
      <c r="K1550" s="7"/>
      <c r="L1550" s="7"/>
      <c r="M1550" s="7"/>
      <c r="N1550" s="7"/>
      <c r="O1550" s="7"/>
      <c r="P1550" s="8"/>
      <c r="Q1550" s="8"/>
      <c r="R1550" s="8"/>
      <c r="S1550" s="8"/>
      <c r="T1550" s="8"/>
      <c r="U1550" s="8"/>
      <c r="AI1550"/>
      <c r="AJ1550"/>
    </row>
    <row r="1551" spans="9:38" x14ac:dyDescent="0.2">
      <c r="I1551" s="13"/>
      <c r="J1551" s="6"/>
      <c r="K1551" s="7"/>
      <c r="L1551" s="7"/>
      <c r="M1551" s="7"/>
      <c r="N1551" s="7"/>
      <c r="O1551" s="7"/>
      <c r="P1551" s="8"/>
      <c r="Q1551" s="8"/>
      <c r="R1551" s="8"/>
      <c r="S1551" s="8"/>
      <c r="T1551" s="8"/>
      <c r="U1551" s="8"/>
      <c r="AI1551"/>
      <c r="AJ1551"/>
    </row>
    <row r="1552" spans="9:38" x14ac:dyDescent="0.2">
      <c r="I1552" s="13"/>
      <c r="J1552" s="6"/>
      <c r="K1552" s="7"/>
      <c r="L1552" s="7"/>
      <c r="M1552" s="7"/>
      <c r="N1552" s="7"/>
      <c r="O1552" s="7"/>
      <c r="P1552" s="8"/>
      <c r="Q1552" s="8"/>
      <c r="R1552" s="8"/>
      <c r="S1552" s="8"/>
      <c r="T1552" s="8"/>
      <c r="U1552" s="8"/>
      <c r="AI1552"/>
      <c r="AJ1552"/>
    </row>
    <row r="1553" spans="9:36" x14ac:dyDescent="0.2">
      <c r="I1553" s="13"/>
      <c r="J1553" s="6"/>
      <c r="K1553" s="7"/>
      <c r="L1553" s="7"/>
      <c r="M1553" s="7"/>
      <c r="N1553" s="7"/>
      <c r="O1553" s="7"/>
      <c r="P1553" s="8"/>
      <c r="Q1553" s="8"/>
      <c r="R1553" s="8"/>
      <c r="S1553" s="8"/>
      <c r="T1553" s="8"/>
      <c r="U1553" s="8"/>
      <c r="AI1553"/>
      <c r="AJ1553"/>
    </row>
    <row r="1554" spans="9:36" x14ac:dyDescent="0.2">
      <c r="I1554" s="13"/>
      <c r="J1554" s="6"/>
      <c r="K1554" s="7"/>
      <c r="L1554" s="7"/>
      <c r="M1554" s="7"/>
      <c r="N1554" s="7"/>
      <c r="O1554" s="7"/>
      <c r="P1554" s="8"/>
      <c r="Q1554" s="8"/>
      <c r="R1554" s="8"/>
      <c r="S1554" s="8"/>
      <c r="T1554" s="8"/>
      <c r="U1554" s="8"/>
      <c r="AI1554"/>
      <c r="AJ1554"/>
    </row>
    <row r="1555" spans="9:36" x14ac:dyDescent="0.2">
      <c r="I1555" s="13"/>
      <c r="J1555" s="6"/>
      <c r="K1555" s="7"/>
      <c r="L1555" s="7"/>
      <c r="M1555" s="7"/>
      <c r="N1555" s="7"/>
      <c r="O1555" s="7"/>
      <c r="P1555" s="8"/>
      <c r="Q1555" s="8"/>
      <c r="R1555" s="8"/>
      <c r="S1555" s="8"/>
      <c r="T1555" s="8"/>
      <c r="U1555" s="8"/>
      <c r="AI1555"/>
      <c r="AJ1555"/>
    </row>
    <row r="1556" spans="9:36" x14ac:dyDescent="0.2">
      <c r="I1556" s="13"/>
      <c r="J1556" s="6"/>
      <c r="K1556" s="7"/>
      <c r="L1556" s="7"/>
      <c r="M1556" s="7"/>
      <c r="N1556" s="7"/>
      <c r="O1556" s="7"/>
      <c r="P1556" s="8"/>
      <c r="Q1556" s="8"/>
      <c r="R1556" s="8"/>
      <c r="S1556" s="8"/>
      <c r="T1556" s="8"/>
      <c r="U1556" s="8"/>
      <c r="AI1556"/>
      <c r="AJ1556"/>
    </row>
    <row r="1557" spans="9:36" x14ac:dyDescent="0.2">
      <c r="I1557" s="13"/>
      <c r="J1557" s="6"/>
      <c r="K1557" s="7"/>
      <c r="L1557" s="7"/>
      <c r="M1557" s="7"/>
      <c r="N1557" s="7"/>
      <c r="O1557" s="7"/>
      <c r="P1557" s="8"/>
      <c r="Q1557" s="8"/>
      <c r="R1557" s="8"/>
      <c r="S1557" s="8"/>
      <c r="T1557" s="8"/>
      <c r="U1557" s="8"/>
      <c r="AI1557"/>
      <c r="AJ1557"/>
    </row>
    <row r="1558" spans="9:36" x14ac:dyDescent="0.2">
      <c r="I1558" s="13"/>
      <c r="J1558" s="6"/>
      <c r="K1558" s="7"/>
      <c r="L1558" s="7"/>
      <c r="M1558" s="7"/>
      <c r="N1558" s="7"/>
      <c r="O1558" s="7"/>
      <c r="P1558" s="8"/>
      <c r="Q1558" s="8"/>
      <c r="R1558" s="8"/>
      <c r="S1558" s="8"/>
      <c r="T1558" s="8"/>
      <c r="U1558" s="8"/>
      <c r="AI1558"/>
      <c r="AJ1558"/>
    </row>
    <row r="1559" spans="9:36" x14ac:dyDescent="0.2">
      <c r="I1559" s="13"/>
      <c r="J1559" s="6"/>
      <c r="K1559" s="7"/>
      <c r="L1559" s="7"/>
      <c r="M1559" s="7"/>
      <c r="N1559" s="7"/>
      <c r="O1559" s="7"/>
      <c r="P1559" s="8"/>
      <c r="Q1559" s="8"/>
      <c r="R1559" s="8"/>
      <c r="S1559" s="8"/>
      <c r="T1559" s="8"/>
      <c r="U1559" s="8"/>
      <c r="AI1559"/>
      <c r="AJ1559"/>
    </row>
    <row r="1560" spans="9:36" x14ac:dyDescent="0.2">
      <c r="I1560" s="13"/>
      <c r="J1560" s="6"/>
      <c r="K1560" s="7"/>
      <c r="L1560" s="7"/>
      <c r="M1560" s="7"/>
      <c r="N1560" s="7"/>
      <c r="O1560" s="7"/>
      <c r="P1560" s="8"/>
      <c r="Q1560" s="8"/>
      <c r="R1560" s="8"/>
      <c r="S1560" s="8"/>
      <c r="T1560" s="8"/>
      <c r="U1560" s="8"/>
      <c r="AI1560"/>
      <c r="AJ1560"/>
    </row>
    <row r="1561" spans="9:36" x14ac:dyDescent="0.2">
      <c r="I1561" s="13"/>
      <c r="J1561" s="6"/>
      <c r="K1561" s="7"/>
      <c r="L1561" s="7"/>
      <c r="M1561" s="7"/>
      <c r="N1561" s="7"/>
      <c r="O1561" s="7"/>
      <c r="P1561" s="8"/>
      <c r="Q1561" s="8"/>
      <c r="R1561" s="8"/>
      <c r="S1561" s="8"/>
      <c r="T1561" s="8"/>
      <c r="U1561" s="8"/>
      <c r="AI1561"/>
      <c r="AJ1561"/>
    </row>
    <row r="1562" spans="9:36" x14ac:dyDescent="0.2">
      <c r="I1562" s="13"/>
      <c r="J1562" s="6"/>
      <c r="K1562" s="7"/>
      <c r="L1562" s="7"/>
      <c r="M1562" s="7"/>
      <c r="N1562" s="7"/>
      <c r="O1562" s="7"/>
      <c r="P1562" s="8"/>
      <c r="Q1562" s="8"/>
      <c r="R1562" s="8"/>
      <c r="S1562" s="8"/>
      <c r="T1562" s="8"/>
      <c r="U1562" s="8"/>
      <c r="AI1562"/>
      <c r="AJ1562"/>
    </row>
    <row r="1563" spans="9:36" x14ac:dyDescent="0.2">
      <c r="I1563" s="13"/>
      <c r="J1563" s="6"/>
      <c r="K1563" s="7"/>
      <c r="L1563" s="7"/>
      <c r="M1563" s="7"/>
      <c r="N1563" s="7"/>
      <c r="O1563" s="7"/>
      <c r="P1563" s="8"/>
      <c r="Q1563" s="8"/>
      <c r="R1563" s="8"/>
      <c r="S1563" s="8"/>
      <c r="T1563" s="8"/>
      <c r="U1563" s="8"/>
      <c r="AI1563"/>
      <c r="AJ1563"/>
    </row>
    <row r="1564" spans="9:36" x14ac:dyDescent="0.2">
      <c r="I1564" s="13"/>
      <c r="J1564" s="6"/>
      <c r="K1564" s="7"/>
      <c r="L1564" s="7"/>
      <c r="M1564" s="7"/>
      <c r="N1564" s="7"/>
      <c r="O1564" s="7"/>
      <c r="P1564" s="8"/>
      <c r="Q1564" s="8"/>
      <c r="R1564" s="8"/>
      <c r="S1564" s="8"/>
      <c r="T1564" s="8"/>
      <c r="U1564" s="8"/>
      <c r="AI1564"/>
      <c r="AJ1564"/>
    </row>
    <row r="1565" spans="9:36" x14ac:dyDescent="0.2">
      <c r="I1565" s="13"/>
      <c r="J1565" s="6"/>
      <c r="K1565" s="7"/>
      <c r="L1565" s="7"/>
      <c r="M1565" s="7"/>
      <c r="N1565" s="7"/>
      <c r="O1565" s="7"/>
      <c r="P1565" s="8"/>
      <c r="Q1565" s="8"/>
      <c r="R1565" s="8"/>
      <c r="S1565" s="8"/>
      <c r="T1565" s="8"/>
      <c r="U1565" s="8"/>
      <c r="AI1565"/>
      <c r="AJ1565"/>
    </row>
    <row r="1566" spans="9:36" x14ac:dyDescent="0.2">
      <c r="I1566" s="13"/>
      <c r="J1566" s="6"/>
      <c r="K1566" s="7"/>
      <c r="L1566" s="7"/>
      <c r="M1566" s="7"/>
      <c r="N1566" s="7"/>
      <c r="O1566" s="7"/>
      <c r="P1566" s="8"/>
      <c r="Q1566" s="8"/>
      <c r="R1566" s="8"/>
      <c r="S1566" s="8"/>
      <c r="T1566" s="8"/>
      <c r="U1566" s="8"/>
      <c r="AI1566"/>
      <c r="AJ1566"/>
    </row>
    <row r="1567" spans="9:36" x14ac:dyDescent="0.2">
      <c r="I1567" s="13"/>
      <c r="J1567" s="6"/>
      <c r="K1567" s="7"/>
      <c r="L1567" s="7"/>
      <c r="M1567" s="7"/>
      <c r="N1567" s="7"/>
      <c r="O1567" s="7"/>
      <c r="P1567" s="8"/>
      <c r="Q1567" s="8"/>
      <c r="R1567" s="8"/>
      <c r="S1567" s="8"/>
      <c r="T1567" s="8"/>
      <c r="U1567" s="8"/>
      <c r="AI1567"/>
      <c r="AJ1567"/>
    </row>
    <row r="1568" spans="9:36" x14ac:dyDescent="0.2">
      <c r="I1568" s="13"/>
      <c r="J1568" s="6"/>
      <c r="K1568" s="7"/>
      <c r="L1568" s="7"/>
      <c r="M1568" s="7"/>
      <c r="N1568" s="7"/>
      <c r="O1568" s="7"/>
      <c r="P1568" s="8"/>
      <c r="Q1568" s="8"/>
      <c r="R1568" s="8"/>
      <c r="S1568" s="8"/>
      <c r="T1568" s="8"/>
      <c r="U1568" s="8"/>
      <c r="AI1568"/>
      <c r="AJ1568"/>
    </row>
    <row r="1569" spans="9:36" x14ac:dyDescent="0.2">
      <c r="I1569" s="13"/>
      <c r="J1569" s="6"/>
      <c r="K1569" s="7"/>
      <c r="L1569" s="7"/>
      <c r="M1569" s="7"/>
      <c r="N1569" s="7"/>
      <c r="O1569" s="7"/>
      <c r="P1569" s="8"/>
      <c r="Q1569" s="8"/>
      <c r="R1569" s="8"/>
      <c r="S1569" s="8"/>
      <c r="T1569" s="8"/>
      <c r="U1569" s="8"/>
      <c r="AI1569"/>
      <c r="AJ1569"/>
    </row>
    <row r="1570" spans="9:36" x14ac:dyDescent="0.2">
      <c r="I1570" s="13"/>
      <c r="J1570" s="6"/>
      <c r="K1570" s="7"/>
      <c r="L1570" s="7"/>
      <c r="M1570" s="7"/>
      <c r="N1570" s="7"/>
      <c r="O1570" s="7"/>
      <c r="P1570" s="8"/>
      <c r="Q1570" s="8"/>
      <c r="R1570" s="8"/>
      <c r="S1570" s="8"/>
      <c r="T1570" s="8"/>
      <c r="U1570" s="8"/>
      <c r="AI1570"/>
      <c r="AJ1570"/>
    </row>
    <row r="1571" spans="9:36" x14ac:dyDescent="0.2">
      <c r="I1571" s="13"/>
      <c r="J1571" s="6"/>
      <c r="K1571" s="7"/>
      <c r="L1571" s="7"/>
      <c r="M1571" s="7"/>
      <c r="N1571" s="7"/>
      <c r="O1571" s="7"/>
      <c r="P1571" s="8"/>
      <c r="Q1571" s="8"/>
      <c r="R1571" s="8"/>
      <c r="S1571" s="8"/>
      <c r="T1571" s="8"/>
      <c r="U1571" s="8"/>
      <c r="AI1571"/>
      <c r="AJ1571"/>
    </row>
    <row r="1572" spans="9:36" x14ac:dyDescent="0.2">
      <c r="I1572" s="13"/>
      <c r="J1572" s="6"/>
      <c r="K1572" s="7"/>
      <c r="L1572" s="7"/>
      <c r="M1572" s="7"/>
      <c r="N1572" s="7"/>
      <c r="O1572" s="7"/>
      <c r="P1572" s="8"/>
      <c r="Q1572" s="8"/>
      <c r="R1572" s="8"/>
      <c r="S1572" s="8"/>
      <c r="T1572" s="8"/>
      <c r="U1572" s="8"/>
      <c r="AI1572"/>
      <c r="AJ1572"/>
    </row>
    <row r="1573" spans="9:36" x14ac:dyDescent="0.2">
      <c r="I1573" s="13"/>
      <c r="J1573" s="6"/>
      <c r="K1573" s="7"/>
      <c r="L1573" s="7"/>
      <c r="M1573" s="7"/>
      <c r="N1573" s="7"/>
      <c r="O1573" s="7"/>
      <c r="P1573" s="8"/>
      <c r="Q1573" s="8"/>
      <c r="R1573" s="8"/>
      <c r="S1573" s="8"/>
      <c r="T1573" s="8"/>
      <c r="U1573" s="8"/>
      <c r="AI1573"/>
      <c r="AJ1573"/>
    </row>
    <row r="1574" spans="9:36" x14ac:dyDescent="0.2">
      <c r="I1574" s="13"/>
      <c r="J1574" s="6"/>
      <c r="K1574" s="7"/>
      <c r="L1574" s="7"/>
      <c r="M1574" s="7"/>
      <c r="N1574" s="7"/>
      <c r="O1574" s="7"/>
      <c r="P1574" s="8"/>
      <c r="Q1574" s="8"/>
      <c r="R1574" s="8"/>
      <c r="S1574" s="8"/>
      <c r="T1574" s="8"/>
      <c r="U1574" s="8"/>
      <c r="AI1574"/>
      <c r="AJ1574"/>
    </row>
    <row r="1575" spans="9:36" x14ac:dyDescent="0.2">
      <c r="I1575" s="13"/>
      <c r="J1575" s="6"/>
      <c r="K1575" s="7"/>
      <c r="L1575" s="7"/>
      <c r="M1575" s="7"/>
      <c r="N1575" s="7"/>
      <c r="O1575" s="7"/>
      <c r="P1575" s="8"/>
      <c r="Q1575" s="8"/>
      <c r="R1575" s="8"/>
      <c r="S1575" s="8"/>
      <c r="T1575" s="8"/>
      <c r="U1575" s="8"/>
      <c r="AI1575"/>
      <c r="AJ1575"/>
    </row>
    <row r="1576" spans="9:36" x14ac:dyDescent="0.2">
      <c r="I1576" s="13"/>
      <c r="J1576" s="6"/>
      <c r="K1576" s="7"/>
      <c r="L1576" s="7"/>
      <c r="M1576" s="7"/>
      <c r="N1576" s="7"/>
      <c r="O1576" s="7"/>
      <c r="P1576" s="8"/>
      <c r="Q1576" s="8"/>
      <c r="R1576" s="8"/>
      <c r="S1576" s="8"/>
      <c r="T1576" s="8"/>
      <c r="U1576" s="8"/>
      <c r="AI1576"/>
      <c r="AJ1576"/>
    </row>
    <row r="1577" spans="9:36" x14ac:dyDescent="0.2">
      <c r="I1577" s="13"/>
      <c r="J1577" s="6"/>
      <c r="K1577" s="7"/>
      <c r="L1577" s="7"/>
      <c r="M1577" s="7"/>
      <c r="N1577" s="7"/>
      <c r="O1577" s="7"/>
      <c r="P1577" s="8"/>
      <c r="Q1577" s="8"/>
      <c r="R1577" s="8"/>
      <c r="S1577" s="8"/>
      <c r="T1577" s="8"/>
      <c r="U1577" s="8"/>
      <c r="AI1577"/>
      <c r="AJ1577"/>
    </row>
    <row r="1578" spans="9:36" x14ac:dyDescent="0.2">
      <c r="I1578" s="13"/>
      <c r="J1578" s="6"/>
      <c r="K1578" s="7"/>
      <c r="L1578" s="7"/>
      <c r="M1578" s="7"/>
      <c r="N1578" s="7"/>
      <c r="O1578" s="7"/>
      <c r="P1578" s="8"/>
      <c r="Q1578" s="8"/>
      <c r="R1578" s="8"/>
      <c r="S1578" s="8"/>
      <c r="T1578" s="8"/>
      <c r="U1578" s="8"/>
      <c r="AI1578"/>
      <c r="AJ1578"/>
    </row>
    <row r="1579" spans="9:36" x14ac:dyDescent="0.2">
      <c r="I1579" s="13"/>
      <c r="J1579" s="6"/>
      <c r="K1579" s="7"/>
      <c r="L1579" s="7"/>
      <c r="M1579" s="7"/>
      <c r="N1579" s="7"/>
      <c r="O1579" s="7"/>
      <c r="P1579" s="8"/>
      <c r="Q1579" s="8"/>
      <c r="R1579" s="8"/>
      <c r="S1579" s="8"/>
      <c r="T1579" s="8"/>
      <c r="U1579" s="8"/>
      <c r="AI1579"/>
      <c r="AJ1579"/>
    </row>
    <row r="1580" spans="9:36" x14ac:dyDescent="0.2">
      <c r="I1580" s="13"/>
      <c r="J1580" s="6"/>
      <c r="K1580" s="7"/>
      <c r="L1580" s="7"/>
      <c r="M1580" s="7"/>
      <c r="N1580" s="7"/>
      <c r="O1580" s="7"/>
      <c r="P1580" s="8"/>
      <c r="Q1580" s="8"/>
      <c r="R1580" s="8"/>
      <c r="S1580" s="8"/>
      <c r="T1580" s="8"/>
      <c r="U1580" s="8"/>
      <c r="AI1580"/>
      <c r="AJ1580"/>
    </row>
    <row r="1581" spans="9:36" x14ac:dyDescent="0.2">
      <c r="I1581" s="13"/>
      <c r="J1581" s="6"/>
      <c r="K1581" s="7"/>
      <c r="L1581" s="7"/>
      <c r="M1581" s="7"/>
      <c r="N1581" s="7"/>
      <c r="O1581" s="7"/>
      <c r="P1581" s="8"/>
      <c r="Q1581" s="8"/>
      <c r="R1581" s="8"/>
      <c r="S1581" s="8"/>
      <c r="T1581" s="8"/>
      <c r="U1581" s="8"/>
      <c r="AI1581"/>
      <c r="AJ1581"/>
    </row>
    <row r="1582" spans="9:36" x14ac:dyDescent="0.2">
      <c r="I1582" s="13"/>
      <c r="J1582" s="6"/>
      <c r="K1582" s="7"/>
      <c r="L1582" s="7"/>
      <c r="M1582" s="7"/>
      <c r="N1582" s="7"/>
      <c r="O1582" s="7"/>
      <c r="P1582" s="8"/>
      <c r="Q1582" s="8"/>
      <c r="R1582" s="8"/>
      <c r="S1582" s="8"/>
      <c r="T1582" s="8"/>
      <c r="U1582" s="8"/>
      <c r="AI1582"/>
      <c r="AJ1582"/>
    </row>
    <row r="1583" spans="9:36" x14ac:dyDescent="0.2">
      <c r="I1583" s="13"/>
      <c r="J1583" s="6"/>
      <c r="K1583" s="7"/>
      <c r="L1583" s="7"/>
      <c r="M1583" s="7"/>
      <c r="N1583" s="7"/>
      <c r="O1583" s="7"/>
      <c r="P1583" s="8"/>
      <c r="Q1583" s="8"/>
      <c r="R1583" s="8"/>
      <c r="S1583" s="8"/>
      <c r="T1583" s="8"/>
      <c r="U1583" s="8"/>
      <c r="AI1583"/>
      <c r="AJ1583"/>
    </row>
    <row r="1584" spans="9:36" x14ac:dyDescent="0.2">
      <c r="I1584" s="13"/>
      <c r="J1584" s="6"/>
      <c r="K1584" s="7"/>
      <c r="L1584" s="7"/>
      <c r="M1584" s="7"/>
      <c r="N1584" s="7"/>
      <c r="O1584" s="7"/>
      <c r="P1584" s="8"/>
      <c r="Q1584" s="8"/>
      <c r="R1584" s="8"/>
      <c r="S1584" s="8"/>
      <c r="T1584" s="8"/>
      <c r="U1584" s="8"/>
      <c r="AI1584"/>
      <c r="AJ1584"/>
    </row>
    <row r="1585" spans="9:38" x14ac:dyDescent="0.2">
      <c r="I1585" s="13"/>
      <c r="J1585" s="6"/>
      <c r="K1585" s="7"/>
      <c r="L1585" s="7"/>
      <c r="M1585" s="7"/>
      <c r="N1585" s="7"/>
      <c r="O1585" s="7"/>
      <c r="P1585" s="8"/>
      <c r="Q1585" s="8"/>
      <c r="R1585" s="8"/>
      <c r="S1585" s="8"/>
      <c r="T1585" s="8"/>
      <c r="U1585" s="8"/>
      <c r="AI1585"/>
      <c r="AJ1585"/>
    </row>
    <row r="1586" spans="9:38" x14ac:dyDescent="0.2">
      <c r="I1586" s="13"/>
      <c r="J1586" s="6"/>
      <c r="K1586" s="7"/>
      <c r="L1586" s="7"/>
      <c r="M1586" s="7"/>
      <c r="N1586" s="7"/>
      <c r="O1586" s="7"/>
      <c r="P1586" s="8"/>
      <c r="Q1586" s="8"/>
      <c r="R1586" s="8"/>
      <c r="S1586" s="8"/>
      <c r="T1586" s="8"/>
      <c r="U1586" s="8"/>
      <c r="AI1586"/>
      <c r="AJ1586"/>
    </row>
    <row r="1587" spans="9:38" x14ac:dyDescent="0.2">
      <c r="I1587" s="13"/>
      <c r="J1587" s="6"/>
      <c r="K1587" s="7"/>
      <c r="L1587" s="7"/>
      <c r="M1587" s="7"/>
      <c r="N1587" s="7"/>
      <c r="O1587" s="7"/>
      <c r="P1587" s="8"/>
      <c r="Q1587" s="8"/>
      <c r="R1587" s="8"/>
      <c r="S1587" s="8"/>
      <c r="T1587" s="8"/>
      <c r="U1587" s="8"/>
      <c r="AI1587"/>
      <c r="AJ1587"/>
    </row>
    <row r="1588" spans="9:38" x14ac:dyDescent="0.2">
      <c r="I1588" s="13"/>
      <c r="J1588" s="6"/>
      <c r="K1588" s="7"/>
      <c r="L1588" s="7"/>
      <c r="M1588" s="7"/>
      <c r="N1588" s="7"/>
      <c r="O1588" s="7"/>
      <c r="P1588" s="8"/>
      <c r="Q1588" s="8"/>
      <c r="R1588" s="8"/>
      <c r="S1588" s="8"/>
      <c r="T1588" s="8"/>
      <c r="U1588" s="8"/>
      <c r="AI1588"/>
      <c r="AJ1588"/>
    </row>
    <row r="1589" spans="9:38" x14ac:dyDescent="0.2">
      <c r="I1589" s="13"/>
      <c r="J1589" s="6"/>
      <c r="K1589" s="7"/>
      <c r="L1589" s="7"/>
      <c r="M1589" s="7"/>
      <c r="N1589" s="7"/>
      <c r="O1589" s="7"/>
      <c r="P1589" s="8"/>
      <c r="Q1589" s="8"/>
      <c r="R1589" s="8"/>
      <c r="S1589" s="8"/>
      <c r="T1589" s="8"/>
      <c r="U1589" s="8"/>
      <c r="AI1589"/>
      <c r="AJ1589"/>
    </row>
    <row r="1590" spans="9:38" x14ac:dyDescent="0.2">
      <c r="I1590" s="13"/>
      <c r="J1590" s="6"/>
      <c r="K1590" s="7"/>
      <c r="L1590" s="7"/>
      <c r="M1590" s="7"/>
      <c r="N1590" s="7"/>
      <c r="O1590" s="7"/>
      <c r="P1590" s="8"/>
      <c r="Q1590" s="8"/>
      <c r="R1590" s="8"/>
      <c r="S1590" s="8"/>
      <c r="T1590" s="8"/>
      <c r="U1590" s="8"/>
      <c r="AI1590"/>
      <c r="AJ1590"/>
    </row>
    <row r="1591" spans="9:38" x14ac:dyDescent="0.2">
      <c r="I1591" s="13"/>
      <c r="J1591" s="6"/>
      <c r="K1591" s="7"/>
      <c r="L1591" s="7"/>
      <c r="M1591" s="7"/>
      <c r="N1591" s="7"/>
      <c r="O1591" s="7"/>
      <c r="P1591" s="8"/>
      <c r="Q1591" s="8"/>
      <c r="R1591" s="8"/>
      <c r="S1591" s="8"/>
      <c r="T1591" s="8"/>
      <c r="U1591" s="8"/>
      <c r="AF1591" s="21"/>
      <c r="AI1591"/>
      <c r="AJ1591"/>
    </row>
    <row r="1592" spans="9:38" x14ac:dyDescent="0.2">
      <c r="I1592" s="13"/>
      <c r="J1592" s="6"/>
      <c r="K1592" s="7"/>
      <c r="L1592" s="7"/>
      <c r="M1592" s="7"/>
      <c r="N1592" s="7"/>
      <c r="O1592" s="7"/>
      <c r="P1592" s="8"/>
      <c r="Q1592" s="8"/>
      <c r="R1592" s="8"/>
      <c r="S1592" s="8"/>
      <c r="T1592" s="8"/>
      <c r="U1592" s="8"/>
      <c r="AF1592" s="21"/>
      <c r="AI1592"/>
      <c r="AJ1592"/>
    </row>
    <row r="1593" spans="9:38" x14ac:dyDescent="0.2">
      <c r="I1593" s="13"/>
      <c r="J1593" s="6"/>
      <c r="K1593" s="7"/>
      <c r="L1593" s="7"/>
      <c r="M1593" s="7"/>
      <c r="N1593" s="7"/>
      <c r="O1593" s="7"/>
      <c r="P1593" s="8"/>
      <c r="Q1593" s="8"/>
      <c r="R1593" s="8"/>
      <c r="S1593" s="8"/>
      <c r="T1593" s="8"/>
      <c r="U1593" s="8"/>
      <c r="AI1593"/>
      <c r="AJ1593"/>
    </row>
    <row r="1594" spans="9:38" x14ac:dyDescent="0.2">
      <c r="I1594" s="13"/>
      <c r="J1594" s="6"/>
      <c r="K1594" s="7"/>
      <c r="L1594" s="7"/>
      <c r="M1594" s="7"/>
      <c r="N1594" s="7"/>
      <c r="O1594" s="7"/>
      <c r="P1594" s="8"/>
      <c r="Q1594" s="8"/>
      <c r="R1594" s="8"/>
      <c r="S1594" s="8"/>
      <c r="T1594" s="8"/>
      <c r="U1594" s="8"/>
      <c r="AI1594"/>
      <c r="AJ1594"/>
      <c r="AL1594" s="12"/>
    </row>
    <row r="1595" spans="9:38" x14ac:dyDescent="0.2">
      <c r="I1595" s="13"/>
      <c r="J1595" s="6"/>
      <c r="K1595" s="7"/>
      <c r="L1595" s="7"/>
      <c r="M1595" s="7"/>
      <c r="N1595" s="7"/>
      <c r="O1595" s="7"/>
      <c r="P1595" s="8"/>
      <c r="Q1595" s="8"/>
      <c r="R1595" s="8"/>
      <c r="S1595" s="8"/>
      <c r="T1595" s="8"/>
      <c r="U1595" s="8"/>
      <c r="AI1595"/>
      <c r="AJ1595"/>
    </row>
    <row r="1596" spans="9:38" x14ac:dyDescent="0.2">
      <c r="I1596" s="13"/>
      <c r="J1596" s="6"/>
      <c r="K1596" s="7"/>
      <c r="L1596" s="7"/>
      <c r="M1596" s="7"/>
      <c r="N1596" s="7"/>
      <c r="O1596" s="7"/>
      <c r="P1596" s="8"/>
      <c r="Q1596" s="8"/>
      <c r="R1596" s="8"/>
      <c r="S1596" s="8"/>
      <c r="T1596" s="8"/>
      <c r="U1596" s="8"/>
      <c r="AI1596"/>
      <c r="AJ1596"/>
    </row>
    <row r="1597" spans="9:38" x14ac:dyDescent="0.2">
      <c r="I1597" s="13"/>
      <c r="J1597" s="6"/>
      <c r="K1597" s="7"/>
      <c r="L1597" s="7"/>
      <c r="M1597" s="7"/>
      <c r="N1597" s="7"/>
      <c r="O1597" s="7"/>
      <c r="P1597" s="8"/>
      <c r="Q1597" s="8"/>
      <c r="R1597" s="8"/>
      <c r="S1597" s="8"/>
      <c r="T1597" s="8"/>
      <c r="U1597" s="8"/>
      <c r="AI1597"/>
      <c r="AJ1597"/>
    </row>
    <row r="1598" spans="9:38" x14ac:dyDescent="0.2">
      <c r="I1598" s="13"/>
      <c r="J1598" s="6"/>
      <c r="K1598" s="7"/>
      <c r="L1598" s="7"/>
      <c r="M1598" s="7"/>
      <c r="N1598" s="7"/>
      <c r="O1598" s="7"/>
      <c r="P1598" s="8"/>
      <c r="Q1598" s="8"/>
      <c r="R1598" s="8"/>
      <c r="S1598" s="8"/>
      <c r="T1598" s="8"/>
      <c r="U1598" s="8"/>
      <c r="AI1598"/>
      <c r="AJ1598"/>
    </row>
    <row r="1599" spans="9:38" x14ac:dyDescent="0.2">
      <c r="I1599" s="13"/>
      <c r="J1599" s="6"/>
      <c r="K1599" s="7"/>
      <c r="L1599" s="7"/>
      <c r="M1599" s="7"/>
      <c r="N1599" s="7"/>
      <c r="O1599" s="7"/>
      <c r="P1599" s="8"/>
      <c r="Q1599" s="8"/>
      <c r="R1599" s="8"/>
      <c r="S1599" s="8"/>
      <c r="T1599" s="8"/>
      <c r="U1599" s="8"/>
      <c r="AI1599"/>
      <c r="AJ1599"/>
      <c r="AL1599" s="12"/>
    </row>
    <row r="1600" spans="9:38" x14ac:dyDescent="0.2">
      <c r="I1600" s="13"/>
      <c r="J1600" s="6"/>
      <c r="K1600" s="7"/>
      <c r="L1600" s="7"/>
      <c r="M1600" s="7"/>
      <c r="N1600" s="7"/>
      <c r="O1600" s="7"/>
      <c r="P1600" s="8"/>
      <c r="Q1600" s="8"/>
      <c r="R1600" s="8"/>
      <c r="S1600" s="8"/>
      <c r="T1600" s="8"/>
      <c r="U1600" s="8"/>
      <c r="AI1600"/>
      <c r="AJ1600"/>
    </row>
    <row r="1601" spans="9:36" x14ac:dyDescent="0.2">
      <c r="I1601" s="13"/>
      <c r="J1601" s="6"/>
      <c r="K1601" s="7"/>
      <c r="L1601" s="7"/>
      <c r="M1601" s="7"/>
      <c r="N1601" s="7"/>
      <c r="O1601" s="7"/>
      <c r="P1601" s="8"/>
      <c r="Q1601" s="8"/>
      <c r="R1601" s="8"/>
      <c r="S1601" s="8"/>
      <c r="T1601" s="8"/>
      <c r="U1601" s="8"/>
      <c r="AI1601"/>
      <c r="AJ1601"/>
    </row>
    <row r="1602" spans="9:36" x14ac:dyDescent="0.2">
      <c r="I1602" s="13"/>
      <c r="J1602" s="6"/>
      <c r="K1602" s="7"/>
      <c r="L1602" s="7"/>
      <c r="M1602" s="7"/>
      <c r="N1602" s="7"/>
      <c r="O1602" s="7"/>
      <c r="P1602" s="8"/>
      <c r="Q1602" s="8"/>
      <c r="R1602" s="8"/>
      <c r="S1602" s="8"/>
      <c r="T1602" s="8"/>
      <c r="U1602" s="8"/>
      <c r="AI1602"/>
      <c r="AJ1602"/>
    </row>
    <row r="1603" spans="9:36" x14ac:dyDescent="0.2">
      <c r="I1603" s="13"/>
      <c r="J1603" s="6"/>
      <c r="K1603" s="7"/>
      <c r="L1603" s="7"/>
      <c r="M1603" s="7"/>
      <c r="N1603" s="7"/>
      <c r="O1603" s="7"/>
      <c r="P1603" s="8"/>
      <c r="Q1603" s="8"/>
      <c r="R1603" s="8"/>
      <c r="S1603" s="8"/>
      <c r="T1603" s="8"/>
      <c r="U1603" s="8"/>
      <c r="AI1603"/>
      <c r="AJ1603"/>
    </row>
    <row r="1604" spans="9:36" x14ac:dyDescent="0.2">
      <c r="I1604" s="13"/>
      <c r="J1604" s="6"/>
      <c r="K1604" s="7"/>
      <c r="L1604" s="7"/>
      <c r="M1604" s="7"/>
      <c r="N1604" s="7"/>
      <c r="O1604" s="7"/>
      <c r="P1604" s="8"/>
      <c r="Q1604" s="8"/>
      <c r="R1604" s="8"/>
      <c r="S1604" s="8"/>
      <c r="T1604" s="8"/>
      <c r="U1604" s="8"/>
      <c r="AI1604"/>
      <c r="AJ1604"/>
    </row>
    <row r="1605" spans="9:36" x14ac:dyDescent="0.2">
      <c r="I1605" s="13"/>
      <c r="J1605" s="6"/>
      <c r="K1605" s="7"/>
      <c r="L1605" s="7"/>
      <c r="M1605" s="7"/>
      <c r="N1605" s="7"/>
      <c r="O1605" s="7"/>
      <c r="P1605" s="8"/>
      <c r="Q1605" s="8"/>
      <c r="R1605" s="8"/>
      <c r="S1605" s="8"/>
      <c r="T1605" s="8"/>
      <c r="U1605" s="8"/>
      <c r="AI1605"/>
      <c r="AJ1605"/>
    </row>
    <row r="1606" spans="9:36" x14ac:dyDescent="0.2">
      <c r="I1606" s="13"/>
      <c r="J1606" s="6"/>
      <c r="K1606" s="7"/>
      <c r="L1606" s="7"/>
      <c r="M1606" s="7"/>
      <c r="N1606" s="7"/>
      <c r="O1606" s="7"/>
      <c r="P1606" s="8"/>
      <c r="Q1606" s="8"/>
      <c r="R1606" s="8"/>
      <c r="S1606" s="8"/>
      <c r="T1606" s="8"/>
      <c r="U1606" s="8"/>
      <c r="AI1606"/>
      <c r="AJ1606"/>
    </row>
    <row r="1607" spans="9:36" x14ac:dyDescent="0.2">
      <c r="I1607" s="13"/>
      <c r="J1607" s="6"/>
      <c r="K1607" s="7"/>
      <c r="L1607" s="7"/>
      <c r="M1607" s="7"/>
      <c r="N1607" s="7"/>
      <c r="O1607" s="7"/>
      <c r="P1607" s="8"/>
      <c r="Q1607" s="8"/>
      <c r="R1607" s="8"/>
      <c r="S1607" s="8"/>
      <c r="T1607" s="8"/>
      <c r="U1607" s="8"/>
      <c r="AI1607"/>
      <c r="AJ1607"/>
    </row>
    <row r="1608" spans="9:36" x14ac:dyDescent="0.2">
      <c r="I1608" s="13"/>
      <c r="J1608" s="6"/>
      <c r="K1608" s="7"/>
      <c r="L1608" s="7"/>
      <c r="M1608" s="7"/>
      <c r="N1608" s="7"/>
      <c r="O1608" s="7"/>
      <c r="P1608" s="8"/>
      <c r="Q1608" s="8"/>
      <c r="R1608" s="8"/>
      <c r="S1608" s="8"/>
      <c r="T1608" s="8"/>
      <c r="U1608" s="8"/>
      <c r="AI1608"/>
      <c r="AJ1608"/>
    </row>
    <row r="1609" spans="9:36" x14ac:dyDescent="0.2">
      <c r="I1609" s="13"/>
      <c r="J1609" s="6"/>
      <c r="K1609" s="7"/>
      <c r="L1609" s="7"/>
      <c r="M1609" s="7"/>
      <c r="N1609" s="7"/>
      <c r="O1609" s="7"/>
      <c r="P1609" s="8"/>
      <c r="Q1609" s="8"/>
      <c r="R1609" s="8"/>
      <c r="S1609" s="8"/>
      <c r="T1609" s="8"/>
      <c r="U1609" s="8"/>
      <c r="AI1609"/>
      <c r="AJ1609"/>
    </row>
    <row r="1610" spans="9:36" x14ac:dyDescent="0.2">
      <c r="I1610" s="13"/>
      <c r="J1610" s="6"/>
      <c r="K1610" s="7"/>
      <c r="L1610" s="7"/>
      <c r="M1610" s="7"/>
      <c r="N1610" s="7"/>
      <c r="O1610" s="7"/>
      <c r="P1610" s="8"/>
      <c r="Q1610" s="8"/>
      <c r="R1610" s="8"/>
      <c r="S1610" s="8"/>
      <c r="T1610" s="8"/>
      <c r="U1610" s="8"/>
      <c r="AI1610"/>
      <c r="AJ1610"/>
    </row>
    <row r="1611" spans="9:36" x14ac:dyDescent="0.2">
      <c r="I1611" s="13"/>
      <c r="J1611" s="6"/>
      <c r="K1611" s="7"/>
      <c r="L1611" s="7"/>
      <c r="M1611" s="7"/>
      <c r="N1611" s="7"/>
      <c r="O1611" s="7"/>
      <c r="P1611" s="8"/>
      <c r="Q1611" s="8"/>
      <c r="R1611" s="8"/>
      <c r="S1611" s="8"/>
      <c r="T1611" s="8"/>
      <c r="U1611" s="8"/>
      <c r="AI1611"/>
      <c r="AJ1611"/>
    </row>
    <row r="1612" spans="9:36" x14ac:dyDescent="0.2">
      <c r="I1612" s="13"/>
      <c r="J1612" s="6"/>
      <c r="K1612" s="7"/>
      <c r="L1612" s="7"/>
      <c r="M1612" s="7"/>
      <c r="N1612" s="7"/>
      <c r="O1612" s="7"/>
      <c r="P1612" s="8"/>
      <c r="Q1612" s="8"/>
      <c r="R1612" s="8"/>
      <c r="S1612" s="8"/>
      <c r="T1612" s="8"/>
      <c r="U1612" s="8"/>
      <c r="AI1612"/>
      <c r="AJ1612"/>
    </row>
    <row r="1613" spans="9:36" x14ac:dyDescent="0.2">
      <c r="I1613" s="13"/>
      <c r="J1613" s="6"/>
      <c r="K1613" s="7"/>
      <c r="L1613" s="7"/>
      <c r="M1613" s="7"/>
      <c r="N1613" s="7"/>
      <c r="O1613" s="7"/>
      <c r="P1613" s="8"/>
      <c r="Q1613" s="8"/>
      <c r="R1613" s="8"/>
      <c r="S1613" s="8"/>
      <c r="T1613" s="8"/>
      <c r="U1613" s="8"/>
      <c r="AI1613"/>
      <c r="AJ1613"/>
    </row>
    <row r="1614" spans="9:36" x14ac:dyDescent="0.2">
      <c r="I1614" s="13"/>
      <c r="J1614" s="6"/>
      <c r="K1614" s="7"/>
      <c r="L1614" s="7"/>
      <c r="M1614" s="7"/>
      <c r="N1614" s="7"/>
      <c r="O1614" s="7"/>
      <c r="P1614" s="8"/>
      <c r="Q1614" s="8"/>
      <c r="R1614" s="8"/>
      <c r="S1614" s="8"/>
      <c r="T1614" s="8"/>
      <c r="U1614" s="8"/>
      <c r="AI1614"/>
      <c r="AJ1614"/>
    </row>
    <row r="1615" spans="9:36" x14ac:dyDescent="0.2">
      <c r="I1615" s="13"/>
      <c r="J1615" s="6"/>
      <c r="K1615" s="7"/>
      <c r="L1615" s="7"/>
      <c r="M1615" s="7"/>
      <c r="N1615" s="7"/>
      <c r="O1615" s="7"/>
      <c r="P1615" s="8"/>
      <c r="Q1615" s="8"/>
      <c r="R1615" s="8"/>
      <c r="S1615" s="8"/>
      <c r="T1615" s="8"/>
      <c r="U1615" s="8"/>
      <c r="AI1615"/>
      <c r="AJ1615"/>
    </row>
    <row r="1616" spans="9:36" x14ac:dyDescent="0.2">
      <c r="I1616" s="13"/>
      <c r="J1616" s="6"/>
      <c r="K1616" s="7"/>
      <c r="L1616" s="7"/>
      <c r="M1616" s="7"/>
      <c r="N1616" s="7"/>
      <c r="O1616" s="7"/>
      <c r="P1616" s="8"/>
      <c r="Q1616" s="8"/>
      <c r="R1616" s="8"/>
      <c r="S1616" s="8"/>
      <c r="T1616" s="8"/>
      <c r="U1616" s="8"/>
      <c r="AI1616"/>
      <c r="AJ1616"/>
    </row>
    <row r="1617" spans="9:38" x14ac:dyDescent="0.2">
      <c r="I1617" s="13"/>
      <c r="J1617" s="6"/>
      <c r="K1617" s="7"/>
      <c r="L1617" s="7"/>
      <c r="M1617" s="7"/>
      <c r="N1617" s="7"/>
      <c r="O1617" s="7"/>
      <c r="P1617" s="8"/>
      <c r="Q1617" s="8"/>
      <c r="R1617" s="8"/>
      <c r="S1617" s="8"/>
      <c r="T1617" s="8"/>
      <c r="U1617" s="8"/>
      <c r="AI1617"/>
      <c r="AJ1617"/>
      <c r="AK1617" s="12"/>
      <c r="AL1617" s="12"/>
    </row>
    <row r="1618" spans="9:38" x14ac:dyDescent="0.2">
      <c r="I1618" s="13"/>
      <c r="J1618" s="6"/>
      <c r="K1618" s="7"/>
      <c r="L1618" s="7"/>
      <c r="M1618" s="7"/>
      <c r="N1618" s="7"/>
      <c r="O1618" s="7"/>
      <c r="P1618" s="8"/>
      <c r="Q1618" s="8"/>
      <c r="R1618" s="8"/>
      <c r="S1618" s="8"/>
      <c r="T1618" s="8"/>
      <c r="U1618" s="8"/>
      <c r="AI1618"/>
      <c r="AJ1618"/>
    </row>
    <row r="1619" spans="9:38" x14ac:dyDescent="0.2">
      <c r="I1619" s="13"/>
      <c r="J1619" s="6"/>
      <c r="K1619" s="7"/>
      <c r="L1619" s="7"/>
      <c r="M1619" s="7"/>
      <c r="N1619" s="7"/>
      <c r="O1619" s="7"/>
      <c r="P1619" s="8"/>
      <c r="Q1619" s="8"/>
      <c r="R1619" s="8"/>
      <c r="S1619" s="8"/>
      <c r="T1619" s="8"/>
      <c r="U1619" s="8"/>
      <c r="AI1619"/>
      <c r="AJ1619"/>
    </row>
    <row r="1620" spans="9:38" x14ac:dyDescent="0.2">
      <c r="I1620" s="13"/>
      <c r="J1620" s="6"/>
      <c r="K1620" s="7"/>
      <c r="L1620" s="7"/>
      <c r="M1620" s="7"/>
      <c r="N1620" s="7"/>
      <c r="O1620" s="7"/>
      <c r="P1620" s="8"/>
      <c r="Q1620" s="8"/>
      <c r="R1620" s="8"/>
      <c r="S1620" s="8"/>
      <c r="T1620" s="8"/>
      <c r="U1620" s="8"/>
      <c r="AI1620"/>
      <c r="AJ1620"/>
    </row>
    <row r="1621" spans="9:38" x14ac:dyDescent="0.2">
      <c r="I1621" s="13"/>
      <c r="J1621" s="6"/>
      <c r="K1621" s="7"/>
      <c r="L1621" s="7"/>
      <c r="M1621" s="7"/>
      <c r="N1621" s="7"/>
      <c r="O1621" s="7"/>
      <c r="P1621" s="8"/>
      <c r="Q1621" s="8"/>
      <c r="R1621" s="8"/>
      <c r="S1621" s="8"/>
      <c r="T1621" s="8"/>
      <c r="U1621" s="8"/>
      <c r="AI1621"/>
      <c r="AJ1621"/>
    </row>
    <row r="1622" spans="9:38" x14ac:dyDescent="0.2">
      <c r="I1622" s="13"/>
      <c r="J1622" s="6"/>
      <c r="K1622" s="7"/>
      <c r="L1622" s="7"/>
      <c r="M1622" s="7"/>
      <c r="N1622" s="7"/>
      <c r="O1622" s="7"/>
      <c r="P1622" s="8"/>
      <c r="Q1622" s="8"/>
      <c r="R1622" s="8"/>
      <c r="S1622" s="8"/>
      <c r="T1622" s="8"/>
      <c r="U1622" s="8"/>
      <c r="AI1622"/>
      <c r="AJ1622"/>
    </row>
    <row r="1623" spans="9:38" x14ac:dyDescent="0.2">
      <c r="I1623" s="13"/>
      <c r="J1623" s="6"/>
      <c r="K1623" s="7"/>
      <c r="L1623" s="7"/>
      <c r="M1623" s="7"/>
      <c r="N1623" s="7"/>
      <c r="O1623" s="7"/>
      <c r="P1623" s="8"/>
      <c r="Q1623" s="8"/>
      <c r="R1623" s="8"/>
      <c r="S1623" s="8"/>
      <c r="T1623" s="8"/>
      <c r="U1623" s="8"/>
      <c r="AI1623"/>
      <c r="AJ1623"/>
    </row>
    <row r="1624" spans="9:38" x14ac:dyDescent="0.2">
      <c r="I1624" s="13"/>
      <c r="J1624" s="6"/>
      <c r="K1624" s="7"/>
      <c r="L1624" s="7"/>
      <c r="M1624" s="7"/>
      <c r="N1624" s="7"/>
      <c r="O1624" s="7"/>
      <c r="P1624" s="8"/>
      <c r="Q1624" s="8"/>
      <c r="R1624" s="8"/>
      <c r="S1624" s="8"/>
      <c r="T1624" s="8"/>
      <c r="U1624" s="8"/>
      <c r="AI1624"/>
      <c r="AJ1624"/>
    </row>
    <row r="1625" spans="9:38" x14ac:dyDescent="0.2">
      <c r="I1625" s="13"/>
      <c r="J1625" s="6"/>
      <c r="K1625" s="7"/>
      <c r="L1625" s="7"/>
      <c r="M1625" s="7"/>
      <c r="N1625" s="7"/>
      <c r="O1625" s="7"/>
      <c r="P1625" s="8"/>
      <c r="Q1625" s="8"/>
      <c r="R1625" s="8"/>
      <c r="S1625" s="8"/>
      <c r="T1625" s="8"/>
      <c r="U1625" s="8"/>
      <c r="AI1625"/>
      <c r="AJ1625"/>
    </row>
    <row r="1626" spans="9:38" x14ac:dyDescent="0.2">
      <c r="I1626" s="13"/>
      <c r="J1626" s="6"/>
      <c r="K1626" s="7"/>
      <c r="L1626" s="7"/>
      <c r="M1626" s="7"/>
      <c r="N1626" s="7"/>
      <c r="O1626" s="7"/>
      <c r="P1626" s="8"/>
      <c r="Q1626" s="8"/>
      <c r="R1626" s="8"/>
      <c r="S1626" s="8"/>
      <c r="T1626" s="8"/>
      <c r="U1626" s="8"/>
      <c r="AI1626"/>
      <c r="AJ1626"/>
    </row>
    <row r="1627" spans="9:38" x14ac:dyDescent="0.2">
      <c r="I1627" s="13"/>
      <c r="J1627" s="6"/>
      <c r="K1627" s="7"/>
      <c r="L1627" s="7"/>
      <c r="M1627" s="7"/>
      <c r="N1627" s="7"/>
      <c r="O1627" s="7"/>
      <c r="P1627" s="8"/>
      <c r="Q1627" s="8"/>
      <c r="R1627" s="8"/>
      <c r="S1627" s="8"/>
      <c r="T1627" s="8"/>
      <c r="U1627" s="8"/>
      <c r="AI1627"/>
      <c r="AJ1627"/>
    </row>
    <row r="1628" spans="9:38" x14ac:dyDescent="0.2">
      <c r="I1628" s="13"/>
      <c r="J1628" s="6"/>
      <c r="K1628" s="7"/>
      <c r="L1628" s="7"/>
      <c r="M1628" s="7"/>
      <c r="N1628" s="7"/>
      <c r="O1628" s="7"/>
      <c r="P1628" s="8"/>
      <c r="Q1628" s="8"/>
      <c r="R1628" s="8"/>
      <c r="S1628" s="8"/>
      <c r="T1628" s="8"/>
      <c r="U1628" s="8"/>
      <c r="AI1628"/>
      <c r="AJ1628"/>
    </row>
    <row r="1629" spans="9:38" x14ac:dyDescent="0.2">
      <c r="I1629" s="13"/>
      <c r="J1629" s="6"/>
      <c r="K1629" s="7"/>
      <c r="L1629" s="7"/>
      <c r="M1629" s="7"/>
      <c r="N1629" s="7"/>
      <c r="O1629" s="7"/>
      <c r="P1629" s="8"/>
      <c r="Q1629" s="8"/>
      <c r="R1629" s="8"/>
      <c r="S1629" s="8"/>
      <c r="T1629" s="8"/>
      <c r="U1629" s="8"/>
      <c r="AI1629"/>
      <c r="AJ1629"/>
    </row>
    <row r="1630" spans="9:38" x14ac:dyDescent="0.2">
      <c r="I1630" s="13"/>
      <c r="J1630" s="6"/>
      <c r="K1630" s="7"/>
      <c r="L1630" s="7"/>
      <c r="M1630" s="7"/>
      <c r="N1630" s="7"/>
      <c r="O1630" s="7"/>
      <c r="P1630" s="8"/>
      <c r="Q1630" s="8"/>
      <c r="R1630" s="8"/>
      <c r="S1630" s="8"/>
      <c r="T1630" s="8"/>
      <c r="U1630" s="8"/>
      <c r="AI1630"/>
      <c r="AJ1630"/>
    </row>
    <row r="1631" spans="9:38" x14ac:dyDescent="0.2">
      <c r="I1631" s="13"/>
      <c r="J1631" s="6"/>
      <c r="K1631" s="7"/>
      <c r="L1631" s="7"/>
      <c r="M1631" s="7"/>
      <c r="N1631" s="7"/>
      <c r="O1631" s="7"/>
      <c r="P1631" s="8"/>
      <c r="Q1631" s="8"/>
      <c r="R1631" s="8"/>
      <c r="S1631" s="8"/>
      <c r="T1631" s="8"/>
      <c r="U1631" s="8"/>
      <c r="AI1631"/>
      <c r="AJ1631"/>
    </row>
    <row r="1632" spans="9:38" x14ac:dyDescent="0.2">
      <c r="I1632" s="13"/>
      <c r="J1632" s="6"/>
      <c r="K1632" s="7"/>
      <c r="L1632" s="7"/>
      <c r="M1632" s="7"/>
      <c r="N1632" s="7"/>
      <c r="O1632" s="7"/>
      <c r="P1632" s="8"/>
      <c r="Q1632" s="8"/>
      <c r="R1632" s="8"/>
      <c r="S1632" s="8"/>
      <c r="T1632" s="8"/>
      <c r="U1632" s="8"/>
      <c r="AI1632"/>
      <c r="AJ1632"/>
    </row>
    <row r="1633" spans="9:36" x14ac:dyDescent="0.2">
      <c r="I1633" s="13"/>
      <c r="J1633" s="6"/>
      <c r="K1633" s="7"/>
      <c r="L1633" s="7"/>
      <c r="M1633" s="7"/>
      <c r="N1633" s="7"/>
      <c r="O1633" s="7"/>
      <c r="P1633" s="8"/>
      <c r="Q1633" s="8"/>
      <c r="R1633" s="8"/>
      <c r="S1633" s="8"/>
      <c r="T1633" s="8"/>
      <c r="U1633" s="8"/>
      <c r="AI1633"/>
      <c r="AJ1633"/>
    </row>
    <row r="1634" spans="9:36" x14ac:dyDescent="0.2">
      <c r="I1634" s="13"/>
      <c r="J1634" s="6"/>
      <c r="K1634" s="7"/>
      <c r="L1634" s="7"/>
      <c r="M1634" s="7"/>
      <c r="N1634" s="7"/>
      <c r="O1634" s="7"/>
      <c r="P1634" s="8"/>
      <c r="Q1634" s="8"/>
      <c r="R1634" s="8"/>
      <c r="S1634" s="8"/>
      <c r="T1634" s="8"/>
      <c r="U1634" s="8"/>
      <c r="AI1634"/>
      <c r="AJ1634"/>
    </row>
    <row r="1635" spans="9:36" x14ac:dyDescent="0.2">
      <c r="I1635" s="13"/>
      <c r="J1635" s="6"/>
      <c r="K1635" s="7"/>
      <c r="L1635" s="7"/>
      <c r="M1635" s="7"/>
      <c r="N1635" s="7"/>
      <c r="O1635" s="7"/>
      <c r="P1635" s="8"/>
      <c r="Q1635" s="8"/>
      <c r="R1635" s="8"/>
      <c r="S1635" s="8"/>
      <c r="T1635" s="8"/>
      <c r="U1635" s="8"/>
      <c r="AI1635"/>
      <c r="AJ1635"/>
    </row>
    <row r="1636" spans="9:36" x14ac:dyDescent="0.2">
      <c r="I1636" s="13"/>
      <c r="J1636" s="6"/>
      <c r="K1636" s="7"/>
      <c r="L1636" s="7"/>
      <c r="M1636" s="7"/>
      <c r="N1636" s="7"/>
      <c r="O1636" s="7"/>
      <c r="P1636" s="8"/>
      <c r="Q1636" s="8"/>
      <c r="R1636" s="8"/>
      <c r="S1636" s="8"/>
      <c r="T1636" s="8"/>
      <c r="U1636" s="8"/>
      <c r="AI1636"/>
      <c r="AJ1636"/>
    </row>
    <row r="1637" spans="9:36" x14ac:dyDescent="0.2">
      <c r="I1637" s="13"/>
      <c r="J1637" s="6"/>
      <c r="K1637" s="7"/>
      <c r="L1637" s="7"/>
      <c r="M1637" s="7"/>
      <c r="N1637" s="7"/>
      <c r="O1637" s="7"/>
      <c r="P1637" s="8"/>
      <c r="Q1637" s="8"/>
      <c r="R1637" s="8"/>
      <c r="S1637" s="8"/>
      <c r="T1637" s="8"/>
      <c r="U1637" s="8"/>
      <c r="AI1637"/>
      <c r="AJ1637"/>
    </row>
    <row r="1638" spans="9:36" x14ac:dyDescent="0.2">
      <c r="I1638" s="13"/>
      <c r="J1638" s="6"/>
      <c r="K1638" s="7"/>
      <c r="L1638" s="7"/>
      <c r="M1638" s="7"/>
      <c r="N1638" s="7"/>
      <c r="O1638" s="7"/>
      <c r="P1638" s="8"/>
      <c r="Q1638" s="8"/>
      <c r="R1638" s="8"/>
      <c r="S1638" s="8"/>
      <c r="T1638" s="8"/>
      <c r="U1638" s="8"/>
      <c r="AI1638"/>
      <c r="AJ1638"/>
    </row>
    <row r="1639" spans="9:36" x14ac:dyDescent="0.2">
      <c r="I1639" s="13"/>
      <c r="J1639" s="6"/>
      <c r="K1639" s="7"/>
      <c r="L1639" s="7"/>
      <c r="M1639" s="7"/>
      <c r="N1639" s="7"/>
      <c r="O1639" s="7"/>
      <c r="P1639" s="8"/>
      <c r="Q1639" s="8"/>
      <c r="R1639" s="8"/>
      <c r="S1639" s="8"/>
      <c r="T1639" s="8"/>
      <c r="U1639" s="8"/>
      <c r="AI1639"/>
      <c r="AJ1639"/>
    </row>
    <row r="1640" spans="9:36" x14ac:dyDescent="0.2">
      <c r="I1640" s="13"/>
      <c r="J1640" s="6"/>
      <c r="K1640" s="7"/>
      <c r="L1640" s="7"/>
      <c r="M1640" s="7"/>
      <c r="N1640" s="7"/>
      <c r="O1640" s="7"/>
      <c r="P1640" s="8"/>
      <c r="Q1640" s="8"/>
      <c r="R1640" s="8"/>
      <c r="S1640" s="8"/>
      <c r="T1640" s="8"/>
      <c r="U1640" s="8"/>
      <c r="AI1640"/>
      <c r="AJ1640"/>
    </row>
    <row r="1641" spans="9:36" x14ac:dyDescent="0.2">
      <c r="I1641" s="13"/>
      <c r="J1641" s="6"/>
      <c r="K1641" s="7"/>
      <c r="L1641" s="7"/>
      <c r="M1641" s="7"/>
      <c r="N1641" s="7"/>
      <c r="O1641" s="7"/>
      <c r="P1641" s="8"/>
      <c r="Q1641" s="8"/>
      <c r="R1641" s="8"/>
      <c r="S1641" s="8"/>
      <c r="T1641" s="8"/>
      <c r="U1641" s="8"/>
      <c r="AI1641"/>
      <c r="AJ1641"/>
    </row>
    <row r="1642" spans="9:36" x14ac:dyDescent="0.2">
      <c r="I1642" s="13"/>
      <c r="J1642" s="6"/>
      <c r="K1642" s="7"/>
      <c r="L1642" s="7"/>
      <c r="M1642" s="7"/>
      <c r="N1642" s="7"/>
      <c r="O1642" s="7"/>
      <c r="P1642" s="8"/>
      <c r="Q1642" s="8"/>
      <c r="R1642" s="8"/>
      <c r="S1642" s="8"/>
      <c r="T1642" s="8"/>
      <c r="U1642" s="8"/>
      <c r="AI1642"/>
      <c r="AJ1642"/>
    </row>
    <row r="1643" spans="9:36" x14ac:dyDescent="0.2">
      <c r="I1643" s="13"/>
      <c r="J1643" s="6"/>
      <c r="K1643" s="7"/>
      <c r="L1643" s="7"/>
      <c r="M1643" s="7"/>
      <c r="N1643" s="7"/>
      <c r="O1643" s="7"/>
      <c r="P1643" s="8"/>
      <c r="Q1643" s="8"/>
      <c r="R1643" s="8"/>
      <c r="S1643" s="8"/>
      <c r="T1643" s="8"/>
      <c r="U1643" s="8"/>
      <c r="AI1643"/>
      <c r="AJ1643"/>
    </row>
    <row r="1644" spans="9:36" x14ac:dyDescent="0.2">
      <c r="I1644" s="13"/>
      <c r="J1644" s="6"/>
      <c r="K1644" s="7"/>
      <c r="L1644" s="7"/>
      <c r="M1644" s="7"/>
      <c r="N1644" s="7"/>
      <c r="O1644" s="7"/>
      <c r="P1644" s="8"/>
      <c r="Q1644" s="8"/>
      <c r="R1644" s="8"/>
      <c r="S1644" s="8"/>
      <c r="T1644" s="8"/>
      <c r="U1644" s="8"/>
      <c r="AI1644"/>
      <c r="AJ1644"/>
    </row>
    <row r="1645" spans="9:36" x14ac:dyDescent="0.2">
      <c r="I1645" s="13"/>
      <c r="J1645" s="6"/>
      <c r="K1645" s="7"/>
      <c r="L1645" s="7"/>
      <c r="M1645" s="7"/>
      <c r="N1645" s="7"/>
      <c r="O1645" s="7"/>
      <c r="P1645" s="8"/>
      <c r="Q1645" s="8"/>
      <c r="R1645" s="8"/>
      <c r="S1645" s="8"/>
      <c r="T1645" s="8"/>
      <c r="U1645" s="8"/>
      <c r="AI1645"/>
      <c r="AJ1645"/>
    </row>
    <row r="1646" spans="9:36" x14ac:dyDescent="0.2">
      <c r="I1646" s="13"/>
      <c r="J1646" s="6"/>
      <c r="K1646" s="7"/>
      <c r="L1646" s="7"/>
      <c r="M1646" s="7"/>
      <c r="N1646" s="7"/>
      <c r="O1646" s="7"/>
      <c r="P1646" s="8"/>
      <c r="Q1646" s="8"/>
      <c r="R1646" s="8"/>
      <c r="S1646" s="8"/>
      <c r="T1646" s="8"/>
      <c r="U1646" s="8"/>
      <c r="AI1646"/>
      <c r="AJ1646"/>
    </row>
    <row r="1647" spans="9:36" x14ac:dyDescent="0.2">
      <c r="I1647" s="13"/>
      <c r="J1647" s="6"/>
      <c r="K1647" s="7"/>
      <c r="L1647" s="7"/>
      <c r="M1647" s="7"/>
      <c r="N1647" s="7"/>
      <c r="O1647" s="7"/>
      <c r="P1647" s="8"/>
      <c r="Q1647" s="8"/>
      <c r="R1647" s="8"/>
      <c r="S1647" s="8"/>
      <c r="T1647" s="8"/>
      <c r="U1647" s="8"/>
      <c r="AI1647"/>
      <c r="AJ1647"/>
    </row>
    <row r="1648" spans="9:36" x14ac:dyDescent="0.2">
      <c r="I1648" s="13"/>
      <c r="J1648" s="6"/>
      <c r="K1648" s="7"/>
      <c r="L1648" s="7"/>
      <c r="M1648" s="7"/>
      <c r="N1648" s="7"/>
      <c r="O1648" s="7"/>
      <c r="P1648" s="8"/>
      <c r="Q1648" s="8"/>
      <c r="R1648" s="8"/>
      <c r="S1648" s="8"/>
      <c r="T1648" s="8"/>
      <c r="U1648" s="8"/>
      <c r="AI1648"/>
      <c r="AJ1648"/>
    </row>
    <row r="1649" spans="9:38" x14ac:dyDescent="0.2">
      <c r="I1649" s="13"/>
      <c r="J1649" s="6"/>
      <c r="K1649" s="7"/>
      <c r="L1649" s="7"/>
      <c r="M1649" s="7"/>
      <c r="N1649" s="7"/>
      <c r="O1649" s="7"/>
      <c r="P1649" s="8"/>
      <c r="Q1649" s="8"/>
      <c r="R1649" s="8"/>
      <c r="S1649" s="8"/>
      <c r="T1649" s="8"/>
      <c r="U1649" s="8"/>
      <c r="AI1649"/>
      <c r="AJ1649"/>
    </row>
    <row r="1650" spans="9:38" x14ac:dyDescent="0.2">
      <c r="I1650" s="13"/>
      <c r="J1650" s="6"/>
      <c r="K1650" s="7"/>
      <c r="L1650" s="7"/>
      <c r="M1650" s="7"/>
      <c r="N1650" s="7"/>
      <c r="O1650" s="7"/>
      <c r="P1650" s="8"/>
      <c r="Q1650" s="8"/>
      <c r="R1650" s="8"/>
      <c r="S1650" s="8"/>
      <c r="T1650" s="8"/>
      <c r="U1650" s="8"/>
      <c r="AI1650"/>
      <c r="AJ1650"/>
    </row>
    <row r="1651" spans="9:38" x14ac:dyDescent="0.2">
      <c r="I1651" s="13"/>
      <c r="J1651" s="6"/>
      <c r="K1651" s="7"/>
      <c r="L1651" s="7"/>
      <c r="M1651" s="7"/>
      <c r="N1651" s="7"/>
      <c r="O1651" s="7"/>
      <c r="P1651" s="8"/>
      <c r="Q1651" s="8"/>
      <c r="R1651" s="8"/>
      <c r="S1651" s="8"/>
      <c r="T1651" s="8"/>
      <c r="U1651" s="8"/>
      <c r="AI1651"/>
      <c r="AJ1651"/>
    </row>
    <row r="1652" spans="9:38" x14ac:dyDescent="0.2">
      <c r="I1652" s="13"/>
      <c r="J1652" s="6"/>
      <c r="K1652" s="7"/>
      <c r="L1652" s="7"/>
      <c r="M1652" s="7"/>
      <c r="N1652" s="7"/>
      <c r="O1652" s="7"/>
      <c r="P1652" s="8"/>
      <c r="Q1652" s="8"/>
      <c r="R1652" s="8"/>
      <c r="S1652" s="8"/>
      <c r="T1652" s="8"/>
      <c r="U1652" s="8"/>
      <c r="AI1652"/>
      <c r="AJ1652"/>
    </row>
    <row r="1653" spans="9:38" x14ac:dyDescent="0.2">
      <c r="I1653" s="13"/>
      <c r="J1653" s="6"/>
      <c r="K1653" s="7"/>
      <c r="L1653" s="7"/>
      <c r="M1653" s="7"/>
      <c r="N1653" s="7"/>
      <c r="O1653" s="7"/>
      <c r="P1653" s="8"/>
      <c r="Q1653" s="8"/>
      <c r="R1653" s="8"/>
      <c r="S1653" s="8"/>
      <c r="T1653" s="8"/>
      <c r="U1653" s="8"/>
      <c r="AI1653"/>
      <c r="AJ1653"/>
    </row>
    <row r="1654" spans="9:38" x14ac:dyDescent="0.2">
      <c r="I1654" s="13"/>
      <c r="J1654" s="6"/>
      <c r="K1654" s="7"/>
      <c r="L1654" s="7"/>
      <c r="M1654" s="7"/>
      <c r="N1654" s="7"/>
      <c r="O1654" s="7"/>
      <c r="P1654" s="8"/>
      <c r="Q1654" s="8"/>
      <c r="R1654" s="8"/>
      <c r="S1654" s="8"/>
      <c r="T1654" s="8"/>
      <c r="U1654" s="8"/>
      <c r="AI1654"/>
      <c r="AJ1654"/>
      <c r="AL1654" s="12"/>
    </row>
    <row r="1655" spans="9:38" x14ac:dyDescent="0.2">
      <c r="I1655" s="13"/>
      <c r="J1655" s="6"/>
      <c r="K1655" s="7"/>
      <c r="L1655" s="7"/>
      <c r="M1655" s="7"/>
      <c r="N1655" s="7"/>
      <c r="O1655" s="7"/>
      <c r="P1655" s="8"/>
      <c r="Q1655" s="8"/>
      <c r="R1655" s="8"/>
      <c r="S1655" s="8"/>
      <c r="T1655" s="8"/>
      <c r="U1655" s="8"/>
      <c r="AI1655"/>
      <c r="AJ1655"/>
    </row>
    <row r="1656" spans="9:38" x14ac:dyDescent="0.2">
      <c r="I1656" s="13"/>
      <c r="J1656" s="6"/>
      <c r="K1656" s="7"/>
      <c r="L1656" s="7"/>
      <c r="M1656" s="7"/>
      <c r="N1656" s="7"/>
      <c r="O1656" s="7"/>
      <c r="P1656" s="8"/>
      <c r="Q1656" s="8"/>
      <c r="R1656" s="8"/>
      <c r="S1656" s="8"/>
      <c r="T1656" s="8"/>
      <c r="U1656" s="8"/>
      <c r="AI1656"/>
      <c r="AJ1656"/>
    </row>
    <row r="1657" spans="9:38" x14ac:dyDescent="0.2">
      <c r="I1657" s="13"/>
      <c r="J1657" s="6"/>
      <c r="K1657" s="7"/>
      <c r="L1657" s="7"/>
      <c r="M1657" s="7"/>
      <c r="N1657" s="7"/>
      <c r="O1657" s="7"/>
      <c r="P1657" s="8"/>
      <c r="Q1657" s="8"/>
      <c r="R1657" s="8"/>
      <c r="S1657" s="8"/>
      <c r="T1657" s="8"/>
      <c r="U1657" s="8"/>
      <c r="AI1657"/>
      <c r="AJ1657"/>
    </row>
    <row r="1658" spans="9:38" x14ac:dyDescent="0.2">
      <c r="I1658" s="13"/>
      <c r="J1658" s="6"/>
      <c r="K1658" s="7"/>
      <c r="L1658" s="7"/>
      <c r="M1658" s="7"/>
      <c r="N1658" s="7"/>
      <c r="O1658" s="7"/>
      <c r="P1658" s="8"/>
      <c r="Q1658" s="8"/>
      <c r="R1658" s="8"/>
      <c r="S1658" s="8"/>
      <c r="T1658" s="8"/>
      <c r="U1658" s="8"/>
      <c r="AI1658"/>
      <c r="AJ1658"/>
    </row>
    <row r="1659" spans="9:38" x14ac:dyDescent="0.2">
      <c r="I1659" s="13"/>
      <c r="J1659" s="6"/>
      <c r="K1659" s="7"/>
      <c r="L1659" s="7"/>
      <c r="M1659" s="7"/>
      <c r="N1659" s="7"/>
      <c r="O1659" s="7"/>
      <c r="P1659" s="8"/>
      <c r="Q1659" s="8"/>
      <c r="R1659" s="8"/>
      <c r="S1659" s="8"/>
      <c r="T1659" s="8"/>
      <c r="U1659" s="8"/>
      <c r="AI1659"/>
      <c r="AJ1659"/>
    </row>
    <row r="1660" spans="9:38" x14ac:dyDescent="0.2">
      <c r="I1660" s="13"/>
      <c r="J1660" s="6"/>
      <c r="K1660" s="7"/>
      <c r="L1660" s="7"/>
      <c r="M1660" s="7"/>
      <c r="N1660" s="7"/>
      <c r="O1660" s="7"/>
      <c r="P1660" s="8"/>
      <c r="Q1660" s="8"/>
      <c r="R1660" s="8"/>
      <c r="S1660" s="8"/>
      <c r="T1660" s="8"/>
      <c r="U1660" s="8"/>
      <c r="AI1660"/>
      <c r="AJ1660"/>
    </row>
    <row r="1661" spans="9:38" x14ac:dyDescent="0.2">
      <c r="I1661" s="13"/>
      <c r="J1661" s="6"/>
      <c r="K1661" s="7"/>
      <c r="L1661" s="7"/>
      <c r="M1661" s="7"/>
      <c r="N1661" s="7"/>
      <c r="O1661" s="7"/>
      <c r="P1661" s="8"/>
      <c r="Q1661" s="8"/>
      <c r="R1661" s="8"/>
      <c r="S1661" s="8"/>
      <c r="T1661" s="8"/>
      <c r="U1661" s="8"/>
      <c r="AI1661"/>
      <c r="AJ1661"/>
    </row>
    <row r="1662" spans="9:38" x14ac:dyDescent="0.2">
      <c r="I1662" s="13"/>
      <c r="J1662" s="6"/>
      <c r="K1662" s="7"/>
      <c r="L1662" s="7"/>
      <c r="M1662" s="7"/>
      <c r="N1662" s="7"/>
      <c r="O1662" s="7"/>
      <c r="P1662" s="8"/>
      <c r="Q1662" s="8"/>
      <c r="R1662" s="8"/>
      <c r="S1662" s="8"/>
      <c r="T1662" s="8"/>
      <c r="U1662" s="8"/>
      <c r="AI1662"/>
      <c r="AJ1662"/>
    </row>
    <row r="1663" spans="9:38" x14ac:dyDescent="0.2">
      <c r="I1663" s="13"/>
      <c r="J1663" s="6"/>
      <c r="K1663" s="7"/>
      <c r="L1663" s="7"/>
      <c r="M1663" s="7"/>
      <c r="N1663" s="7"/>
      <c r="O1663" s="7"/>
      <c r="P1663" s="8"/>
      <c r="Q1663" s="8"/>
      <c r="R1663" s="8"/>
      <c r="S1663" s="8"/>
      <c r="T1663" s="8"/>
      <c r="U1663" s="8"/>
      <c r="AE1663" s="12"/>
      <c r="AF1663" s="12"/>
      <c r="AI1663"/>
      <c r="AJ1663"/>
    </row>
    <row r="1664" spans="9:38" x14ac:dyDescent="0.2">
      <c r="I1664" s="13"/>
      <c r="J1664" s="6"/>
      <c r="K1664" s="7"/>
      <c r="L1664" s="7"/>
      <c r="M1664" s="7"/>
      <c r="N1664" s="7"/>
      <c r="O1664" s="7"/>
      <c r="P1664" s="8"/>
      <c r="Q1664" s="8"/>
      <c r="R1664" s="8"/>
      <c r="S1664" s="8"/>
      <c r="T1664" s="8"/>
      <c r="U1664" s="8"/>
      <c r="AI1664"/>
      <c r="AJ1664"/>
    </row>
    <row r="1665" spans="9:36" x14ac:dyDescent="0.2">
      <c r="I1665" s="13"/>
      <c r="J1665" s="6"/>
      <c r="K1665" s="7"/>
      <c r="L1665" s="7"/>
      <c r="M1665" s="7"/>
      <c r="N1665" s="7"/>
      <c r="O1665" s="7"/>
      <c r="P1665" s="8"/>
      <c r="Q1665" s="8"/>
      <c r="R1665" s="8"/>
      <c r="S1665" s="8"/>
      <c r="T1665" s="8"/>
      <c r="U1665" s="8"/>
      <c r="AI1665"/>
      <c r="AJ1665"/>
    </row>
    <row r="1666" spans="9:36" x14ac:dyDescent="0.2">
      <c r="I1666" s="13"/>
      <c r="J1666" s="6"/>
      <c r="K1666" s="7"/>
      <c r="L1666" s="7"/>
      <c r="M1666" s="7"/>
      <c r="N1666" s="7"/>
      <c r="O1666" s="7"/>
      <c r="P1666" s="8"/>
      <c r="Q1666" s="8"/>
      <c r="R1666" s="8"/>
      <c r="S1666" s="8"/>
      <c r="T1666" s="8"/>
      <c r="U1666" s="8"/>
      <c r="AI1666"/>
      <c r="AJ1666"/>
    </row>
    <row r="1667" spans="9:36" x14ac:dyDescent="0.2">
      <c r="I1667" s="13"/>
      <c r="J1667" s="6"/>
      <c r="K1667" s="7"/>
      <c r="L1667" s="7"/>
      <c r="M1667" s="7"/>
      <c r="N1667" s="7"/>
      <c r="O1667" s="7"/>
      <c r="P1667" s="8"/>
      <c r="Q1667" s="8"/>
      <c r="R1667" s="8"/>
      <c r="S1667" s="8"/>
      <c r="T1667" s="8"/>
      <c r="U1667" s="8"/>
      <c r="AI1667"/>
      <c r="AJ1667"/>
    </row>
    <row r="1668" spans="9:36" x14ac:dyDescent="0.2">
      <c r="I1668" s="13"/>
      <c r="J1668" s="6"/>
      <c r="K1668" s="7"/>
      <c r="L1668" s="7"/>
      <c r="M1668" s="7"/>
      <c r="N1668" s="7"/>
      <c r="O1668" s="7"/>
      <c r="P1668" s="8"/>
      <c r="Q1668" s="8"/>
      <c r="R1668" s="8"/>
      <c r="S1668" s="8"/>
      <c r="T1668" s="8"/>
      <c r="U1668" s="8"/>
      <c r="AI1668"/>
      <c r="AJ1668"/>
    </row>
    <row r="1669" spans="9:36" x14ac:dyDescent="0.2">
      <c r="I1669" s="13"/>
      <c r="J1669" s="6"/>
      <c r="K1669" s="7"/>
      <c r="L1669" s="7"/>
      <c r="M1669" s="7"/>
      <c r="N1669" s="7"/>
      <c r="O1669" s="7"/>
      <c r="P1669" s="8"/>
      <c r="Q1669" s="8"/>
      <c r="R1669" s="8"/>
      <c r="S1669" s="8"/>
      <c r="T1669" s="8"/>
      <c r="U1669" s="8"/>
      <c r="AI1669"/>
      <c r="AJ1669"/>
    </row>
    <row r="1670" spans="9:36" x14ac:dyDescent="0.2">
      <c r="I1670" s="13"/>
      <c r="J1670" s="6"/>
      <c r="K1670" s="7"/>
      <c r="L1670" s="7"/>
      <c r="M1670" s="7"/>
      <c r="N1670" s="7"/>
      <c r="O1670" s="7"/>
      <c r="P1670" s="8"/>
      <c r="Q1670" s="8"/>
      <c r="R1670" s="8"/>
      <c r="S1670" s="8"/>
      <c r="T1670" s="8"/>
      <c r="U1670" s="8"/>
      <c r="AI1670"/>
      <c r="AJ1670"/>
    </row>
    <row r="1671" spans="9:36" x14ac:dyDescent="0.2">
      <c r="I1671" s="13"/>
      <c r="J1671" s="6"/>
      <c r="K1671" s="7"/>
      <c r="L1671" s="7"/>
      <c r="M1671" s="7"/>
      <c r="N1671" s="7"/>
      <c r="O1671" s="7"/>
      <c r="P1671" s="8"/>
      <c r="Q1671" s="8"/>
      <c r="R1671" s="8"/>
      <c r="S1671" s="8"/>
      <c r="T1671" s="8"/>
      <c r="U1671" s="8"/>
      <c r="AI1671"/>
      <c r="AJ1671"/>
    </row>
    <row r="1672" spans="9:36" x14ac:dyDescent="0.2">
      <c r="I1672" s="13"/>
      <c r="J1672" s="6"/>
      <c r="K1672" s="7"/>
      <c r="L1672" s="7"/>
      <c r="M1672" s="7"/>
      <c r="N1672" s="7"/>
      <c r="O1672" s="7"/>
      <c r="P1672" s="8"/>
      <c r="Q1672" s="8"/>
      <c r="R1672" s="8"/>
      <c r="S1672" s="8"/>
      <c r="T1672" s="8"/>
      <c r="U1672" s="8"/>
      <c r="AI1672"/>
      <c r="AJ1672"/>
    </row>
    <row r="1673" spans="9:36" x14ac:dyDescent="0.2">
      <c r="I1673" s="13"/>
      <c r="J1673" s="6"/>
      <c r="K1673" s="7"/>
      <c r="L1673" s="7"/>
      <c r="M1673" s="7"/>
      <c r="N1673" s="7"/>
      <c r="O1673" s="7"/>
      <c r="P1673" s="8"/>
      <c r="Q1673" s="8"/>
      <c r="R1673" s="8"/>
      <c r="S1673" s="8"/>
      <c r="T1673" s="8"/>
      <c r="U1673" s="8"/>
      <c r="AI1673"/>
      <c r="AJ1673"/>
    </row>
    <row r="1674" spans="9:36" x14ac:dyDescent="0.2">
      <c r="I1674" s="13"/>
      <c r="J1674" s="6"/>
      <c r="K1674" s="7"/>
      <c r="L1674" s="7"/>
      <c r="M1674" s="7"/>
      <c r="N1674" s="7"/>
      <c r="O1674" s="7"/>
      <c r="P1674" s="8"/>
      <c r="Q1674" s="8"/>
      <c r="R1674" s="8"/>
      <c r="S1674" s="8"/>
      <c r="T1674" s="8"/>
      <c r="U1674" s="8"/>
      <c r="AI1674"/>
      <c r="AJ1674"/>
    </row>
    <row r="1675" spans="9:36" x14ac:dyDescent="0.2">
      <c r="I1675" s="13"/>
      <c r="J1675" s="6"/>
      <c r="K1675" s="7"/>
      <c r="L1675" s="7"/>
      <c r="M1675" s="7"/>
      <c r="N1675" s="7"/>
      <c r="O1675" s="7"/>
      <c r="P1675" s="8"/>
      <c r="Q1675" s="8"/>
      <c r="R1675" s="8"/>
      <c r="S1675" s="8"/>
      <c r="T1675" s="8"/>
      <c r="U1675" s="8"/>
      <c r="AI1675"/>
      <c r="AJ1675"/>
    </row>
    <row r="1676" spans="9:36" x14ac:dyDescent="0.2">
      <c r="I1676" s="13"/>
      <c r="J1676" s="6"/>
      <c r="K1676" s="7"/>
      <c r="L1676" s="7"/>
      <c r="M1676" s="7"/>
      <c r="N1676" s="7"/>
      <c r="O1676" s="7"/>
      <c r="P1676" s="8"/>
      <c r="Q1676" s="8"/>
      <c r="R1676" s="8"/>
      <c r="S1676" s="8"/>
      <c r="T1676" s="8"/>
      <c r="U1676" s="8"/>
      <c r="AI1676"/>
      <c r="AJ1676"/>
    </row>
    <row r="1677" spans="9:36" x14ac:dyDescent="0.2">
      <c r="I1677" s="13"/>
      <c r="J1677" s="6"/>
      <c r="K1677" s="7"/>
      <c r="L1677" s="7"/>
      <c r="M1677" s="7"/>
      <c r="N1677" s="7"/>
      <c r="O1677" s="7"/>
      <c r="P1677" s="8"/>
      <c r="Q1677" s="8"/>
      <c r="R1677" s="8"/>
      <c r="S1677" s="8"/>
      <c r="T1677" s="8"/>
      <c r="U1677" s="8"/>
      <c r="AI1677"/>
      <c r="AJ1677"/>
    </row>
    <row r="1678" spans="9:36" x14ac:dyDescent="0.2">
      <c r="I1678" s="13"/>
      <c r="J1678" s="6"/>
      <c r="K1678" s="7"/>
      <c r="L1678" s="7"/>
      <c r="M1678" s="7"/>
      <c r="N1678" s="7"/>
      <c r="O1678" s="7"/>
      <c r="P1678" s="8"/>
      <c r="Q1678" s="8"/>
      <c r="R1678" s="8"/>
      <c r="S1678" s="8"/>
      <c r="T1678" s="8"/>
      <c r="U1678" s="8"/>
      <c r="AI1678"/>
      <c r="AJ1678"/>
    </row>
    <row r="1679" spans="9:36" x14ac:dyDescent="0.2">
      <c r="I1679" s="13"/>
      <c r="J1679" s="6"/>
      <c r="K1679" s="7"/>
      <c r="L1679" s="7"/>
      <c r="M1679" s="7"/>
      <c r="N1679" s="7"/>
      <c r="O1679" s="7"/>
      <c r="P1679" s="8"/>
      <c r="Q1679" s="8"/>
      <c r="R1679" s="8"/>
      <c r="S1679" s="8"/>
      <c r="T1679" s="8"/>
      <c r="U1679" s="8"/>
      <c r="AI1679"/>
      <c r="AJ1679"/>
    </row>
    <row r="1680" spans="9:36" x14ac:dyDescent="0.2">
      <c r="I1680" s="13"/>
      <c r="J1680" s="6"/>
      <c r="K1680" s="7"/>
      <c r="L1680" s="7"/>
      <c r="M1680" s="7"/>
      <c r="N1680" s="7"/>
      <c r="O1680" s="7"/>
      <c r="P1680" s="8"/>
      <c r="Q1680" s="8"/>
      <c r="R1680" s="8"/>
      <c r="S1680" s="8"/>
      <c r="T1680" s="8"/>
      <c r="U1680" s="8"/>
      <c r="AI1680"/>
      <c r="AJ1680"/>
    </row>
    <row r="1681" spans="9:36" x14ac:dyDescent="0.2">
      <c r="I1681" s="13"/>
      <c r="J1681" s="6"/>
      <c r="K1681" s="7"/>
      <c r="L1681" s="7"/>
      <c r="M1681" s="7"/>
      <c r="N1681" s="7"/>
      <c r="O1681" s="7"/>
      <c r="P1681" s="8"/>
      <c r="Q1681" s="8"/>
      <c r="R1681" s="8"/>
      <c r="S1681" s="8"/>
      <c r="T1681" s="8"/>
      <c r="U1681" s="8"/>
      <c r="AI1681"/>
      <c r="AJ1681"/>
    </row>
    <row r="1682" spans="9:36" x14ac:dyDescent="0.2">
      <c r="I1682" s="13"/>
      <c r="J1682" s="6"/>
      <c r="K1682" s="7"/>
      <c r="L1682" s="7"/>
      <c r="M1682" s="7"/>
      <c r="N1682" s="7"/>
      <c r="O1682" s="7"/>
      <c r="P1682" s="8"/>
      <c r="Q1682" s="8"/>
      <c r="R1682" s="8"/>
      <c r="S1682" s="8"/>
      <c r="T1682" s="8"/>
      <c r="U1682" s="8"/>
      <c r="AI1682"/>
      <c r="AJ1682"/>
    </row>
    <row r="1683" spans="9:36" x14ac:dyDescent="0.2">
      <c r="I1683" s="13"/>
      <c r="J1683" s="6"/>
      <c r="K1683" s="7"/>
      <c r="L1683" s="7"/>
      <c r="M1683" s="7"/>
      <c r="N1683" s="7"/>
      <c r="O1683" s="7"/>
      <c r="P1683" s="8"/>
      <c r="Q1683" s="8"/>
      <c r="R1683" s="8"/>
      <c r="S1683" s="8"/>
      <c r="T1683" s="8"/>
      <c r="U1683" s="8"/>
      <c r="AI1683"/>
      <c r="AJ1683"/>
    </row>
    <row r="1684" spans="9:36" x14ac:dyDescent="0.2">
      <c r="I1684" s="13"/>
      <c r="J1684" s="6"/>
      <c r="K1684" s="7"/>
      <c r="L1684" s="7"/>
      <c r="M1684" s="7"/>
      <c r="N1684" s="7"/>
      <c r="O1684" s="7"/>
      <c r="P1684" s="8"/>
      <c r="Q1684" s="8"/>
      <c r="R1684" s="8"/>
      <c r="S1684" s="8"/>
      <c r="T1684" s="8"/>
      <c r="U1684" s="8"/>
      <c r="AI1684"/>
      <c r="AJ1684"/>
    </row>
    <row r="1685" spans="9:36" x14ac:dyDescent="0.2">
      <c r="I1685" s="13"/>
      <c r="J1685" s="6"/>
      <c r="K1685" s="7"/>
      <c r="L1685" s="7"/>
      <c r="M1685" s="7"/>
      <c r="N1685" s="7"/>
      <c r="O1685" s="7"/>
      <c r="P1685" s="8"/>
      <c r="Q1685" s="8"/>
      <c r="R1685" s="8"/>
      <c r="S1685" s="8"/>
      <c r="T1685" s="8"/>
      <c r="U1685" s="8"/>
      <c r="AI1685"/>
      <c r="AJ1685"/>
    </row>
    <row r="1686" spans="9:36" x14ac:dyDescent="0.2">
      <c r="I1686" s="13"/>
      <c r="J1686" s="6"/>
      <c r="K1686" s="7"/>
      <c r="L1686" s="7"/>
      <c r="M1686" s="7"/>
      <c r="N1686" s="7"/>
      <c r="O1686" s="7"/>
      <c r="P1686" s="8"/>
      <c r="Q1686" s="8"/>
      <c r="R1686" s="8"/>
      <c r="S1686" s="8"/>
      <c r="T1686" s="8"/>
      <c r="U1686" s="8"/>
      <c r="AI1686"/>
      <c r="AJ1686"/>
    </row>
    <row r="1687" spans="9:36" x14ac:dyDescent="0.2">
      <c r="I1687" s="13"/>
      <c r="J1687" s="6"/>
      <c r="K1687" s="7"/>
      <c r="L1687" s="7"/>
      <c r="M1687" s="7"/>
      <c r="N1687" s="7"/>
      <c r="O1687" s="7"/>
      <c r="P1687" s="8"/>
      <c r="Q1687" s="8"/>
      <c r="R1687" s="8"/>
      <c r="S1687" s="8"/>
      <c r="T1687" s="8"/>
      <c r="U1687" s="8"/>
      <c r="AI1687"/>
      <c r="AJ1687"/>
    </row>
    <row r="1688" spans="9:36" x14ac:dyDescent="0.2">
      <c r="I1688" s="13"/>
      <c r="J1688" s="6"/>
      <c r="K1688" s="7"/>
      <c r="L1688" s="7"/>
      <c r="M1688" s="7"/>
      <c r="N1688" s="7"/>
      <c r="O1688" s="7"/>
      <c r="P1688" s="8"/>
      <c r="Q1688" s="8"/>
      <c r="R1688" s="8"/>
      <c r="S1688" s="8"/>
      <c r="T1688" s="8"/>
      <c r="U1688" s="8"/>
      <c r="AI1688"/>
      <c r="AJ1688"/>
    </row>
    <row r="1689" spans="9:36" x14ac:dyDescent="0.2">
      <c r="I1689" s="13"/>
      <c r="J1689" s="6"/>
      <c r="K1689" s="7"/>
      <c r="L1689" s="7"/>
      <c r="M1689" s="7"/>
      <c r="N1689" s="7"/>
      <c r="O1689" s="7"/>
      <c r="P1689" s="8"/>
      <c r="Q1689" s="8"/>
      <c r="R1689" s="8"/>
      <c r="S1689" s="8"/>
      <c r="T1689" s="8"/>
      <c r="U1689" s="8"/>
      <c r="AI1689"/>
      <c r="AJ1689"/>
    </row>
    <row r="1690" spans="9:36" x14ac:dyDescent="0.2">
      <c r="I1690" s="13"/>
      <c r="J1690" s="6"/>
      <c r="K1690" s="7"/>
      <c r="L1690" s="7"/>
      <c r="M1690" s="7"/>
      <c r="N1690" s="7"/>
      <c r="O1690" s="7"/>
      <c r="P1690" s="8"/>
      <c r="Q1690" s="8"/>
      <c r="R1690" s="8"/>
      <c r="S1690" s="8"/>
      <c r="T1690" s="8"/>
      <c r="U1690" s="8"/>
      <c r="AI1690"/>
      <c r="AJ1690"/>
    </row>
    <row r="1691" spans="9:36" x14ac:dyDescent="0.2">
      <c r="I1691" s="13"/>
      <c r="J1691" s="6"/>
      <c r="K1691" s="7"/>
      <c r="L1691" s="7"/>
      <c r="M1691" s="7"/>
      <c r="N1691" s="7"/>
      <c r="O1691" s="7"/>
      <c r="P1691" s="8"/>
      <c r="Q1691" s="8"/>
      <c r="R1691" s="8"/>
      <c r="S1691" s="8"/>
      <c r="T1691" s="8"/>
      <c r="U1691" s="8"/>
      <c r="AI1691"/>
      <c r="AJ1691"/>
    </row>
    <row r="1692" spans="9:36" x14ac:dyDescent="0.2">
      <c r="I1692" s="13"/>
      <c r="J1692" s="6"/>
      <c r="K1692" s="7"/>
      <c r="L1692" s="7"/>
      <c r="M1692" s="7"/>
      <c r="N1692" s="7"/>
      <c r="O1692" s="7"/>
      <c r="P1692" s="8"/>
      <c r="Q1692" s="8"/>
      <c r="R1692" s="8"/>
      <c r="S1692" s="8"/>
      <c r="T1692" s="8"/>
      <c r="U1692" s="8"/>
      <c r="AI1692"/>
      <c r="AJ1692"/>
    </row>
    <row r="1693" spans="9:36" x14ac:dyDescent="0.2">
      <c r="I1693" s="13"/>
      <c r="J1693" s="6"/>
      <c r="K1693" s="7"/>
      <c r="L1693" s="7"/>
      <c r="M1693" s="7"/>
      <c r="N1693" s="7"/>
      <c r="O1693" s="7"/>
      <c r="P1693" s="8"/>
      <c r="Q1693" s="8"/>
      <c r="R1693" s="8"/>
      <c r="S1693" s="8"/>
      <c r="T1693" s="8"/>
      <c r="U1693" s="8"/>
      <c r="AI1693"/>
      <c r="AJ1693"/>
    </row>
    <row r="1694" spans="9:36" x14ac:dyDescent="0.2">
      <c r="I1694" s="13"/>
      <c r="J1694" s="6"/>
      <c r="K1694" s="7"/>
      <c r="L1694" s="7"/>
      <c r="M1694" s="7"/>
      <c r="N1694" s="7"/>
      <c r="O1694" s="7"/>
      <c r="P1694" s="8"/>
      <c r="Q1694" s="8"/>
      <c r="R1694" s="8"/>
      <c r="S1694" s="8"/>
      <c r="T1694" s="8"/>
      <c r="U1694" s="8"/>
      <c r="AI1694"/>
      <c r="AJ1694"/>
    </row>
    <row r="1695" spans="9:36" x14ac:dyDescent="0.2">
      <c r="I1695" s="13"/>
      <c r="J1695" s="6"/>
      <c r="K1695" s="7"/>
      <c r="L1695" s="7"/>
      <c r="M1695" s="7"/>
      <c r="N1695" s="7"/>
      <c r="O1695" s="7"/>
      <c r="P1695" s="8"/>
      <c r="Q1695" s="8"/>
      <c r="R1695" s="8"/>
      <c r="S1695" s="8"/>
      <c r="T1695" s="8"/>
      <c r="U1695" s="8"/>
      <c r="AI1695"/>
      <c r="AJ1695"/>
    </row>
    <row r="1696" spans="9:36" x14ac:dyDescent="0.2">
      <c r="I1696" s="13"/>
      <c r="J1696" s="6"/>
      <c r="K1696" s="7"/>
      <c r="L1696" s="7"/>
      <c r="M1696" s="7"/>
      <c r="N1696" s="7"/>
      <c r="O1696" s="7"/>
      <c r="P1696" s="8"/>
      <c r="Q1696" s="8"/>
      <c r="R1696" s="8"/>
      <c r="S1696" s="8"/>
      <c r="T1696" s="8"/>
      <c r="U1696" s="8"/>
      <c r="AI1696"/>
      <c r="AJ1696"/>
    </row>
    <row r="1697" spans="9:36" x14ac:dyDescent="0.2">
      <c r="I1697" s="13"/>
      <c r="J1697" s="6"/>
      <c r="K1697" s="7"/>
      <c r="L1697" s="7"/>
      <c r="M1697" s="7"/>
      <c r="N1697" s="7"/>
      <c r="O1697" s="7"/>
      <c r="P1697" s="8"/>
      <c r="Q1697" s="8"/>
      <c r="R1697" s="8"/>
      <c r="S1697" s="8"/>
      <c r="T1697" s="8"/>
      <c r="U1697" s="8"/>
      <c r="AI1697"/>
      <c r="AJ1697"/>
    </row>
    <row r="1698" spans="9:36" x14ac:dyDescent="0.2">
      <c r="I1698" s="13"/>
      <c r="J1698" s="6"/>
      <c r="K1698" s="7"/>
      <c r="L1698" s="7"/>
      <c r="M1698" s="7"/>
      <c r="N1698" s="7"/>
      <c r="O1698" s="7"/>
      <c r="P1698" s="8"/>
      <c r="Q1698" s="8"/>
      <c r="R1698" s="8"/>
      <c r="S1698" s="8"/>
      <c r="T1698" s="8"/>
      <c r="U1698" s="8"/>
      <c r="AI1698"/>
      <c r="AJ1698"/>
    </row>
    <row r="1699" spans="9:36" x14ac:dyDescent="0.2">
      <c r="I1699" s="13"/>
      <c r="J1699" s="6"/>
      <c r="K1699" s="7"/>
      <c r="L1699" s="7"/>
      <c r="M1699" s="7"/>
      <c r="N1699" s="7"/>
      <c r="O1699" s="7"/>
      <c r="P1699" s="8"/>
      <c r="Q1699" s="8"/>
      <c r="R1699" s="8"/>
      <c r="S1699" s="8"/>
      <c r="T1699" s="8"/>
      <c r="U1699" s="8"/>
      <c r="AI1699"/>
      <c r="AJ1699"/>
    </row>
    <row r="1700" spans="9:36" x14ac:dyDescent="0.2">
      <c r="I1700" s="13"/>
      <c r="J1700" s="6"/>
      <c r="K1700" s="7"/>
      <c r="L1700" s="7"/>
      <c r="M1700" s="7"/>
      <c r="N1700" s="7"/>
      <c r="O1700" s="7"/>
      <c r="P1700" s="8"/>
      <c r="Q1700" s="8"/>
      <c r="R1700" s="8"/>
      <c r="S1700" s="8"/>
      <c r="T1700" s="8"/>
      <c r="U1700" s="8"/>
      <c r="AI1700"/>
      <c r="AJ1700"/>
    </row>
    <row r="1701" spans="9:36" x14ac:dyDescent="0.2">
      <c r="I1701" s="13"/>
      <c r="J1701" s="6"/>
      <c r="K1701" s="7"/>
      <c r="L1701" s="7"/>
      <c r="M1701" s="7"/>
      <c r="N1701" s="7"/>
      <c r="O1701" s="7"/>
      <c r="P1701" s="8"/>
      <c r="Q1701" s="8"/>
      <c r="R1701" s="8"/>
      <c r="S1701" s="8"/>
      <c r="T1701" s="8"/>
      <c r="U1701" s="8"/>
      <c r="AI1701"/>
      <c r="AJ1701"/>
    </row>
    <row r="1702" spans="9:36" x14ac:dyDescent="0.2">
      <c r="I1702" s="13"/>
      <c r="J1702" s="6"/>
      <c r="K1702" s="7"/>
      <c r="L1702" s="7"/>
      <c r="M1702" s="7"/>
      <c r="N1702" s="7"/>
      <c r="O1702" s="7"/>
      <c r="P1702" s="8"/>
      <c r="Q1702" s="8"/>
      <c r="R1702" s="8"/>
      <c r="S1702" s="8"/>
      <c r="T1702" s="8"/>
      <c r="U1702" s="8"/>
      <c r="AI1702"/>
      <c r="AJ1702"/>
    </row>
    <row r="1703" spans="9:36" x14ac:dyDescent="0.2">
      <c r="I1703" s="13"/>
      <c r="J1703" s="6"/>
      <c r="K1703" s="7"/>
      <c r="L1703" s="7"/>
      <c r="M1703" s="7"/>
      <c r="N1703" s="7"/>
      <c r="O1703" s="7"/>
      <c r="P1703" s="8"/>
      <c r="Q1703" s="8"/>
      <c r="R1703" s="8"/>
      <c r="S1703" s="8"/>
      <c r="T1703" s="8"/>
      <c r="U1703" s="8"/>
      <c r="AI1703"/>
      <c r="AJ1703"/>
    </row>
    <row r="1704" spans="9:36" x14ac:dyDescent="0.2">
      <c r="I1704" s="13"/>
      <c r="J1704" s="6"/>
      <c r="K1704" s="7"/>
      <c r="L1704" s="7"/>
      <c r="M1704" s="7"/>
      <c r="N1704" s="7"/>
      <c r="O1704" s="7"/>
      <c r="P1704" s="8"/>
      <c r="Q1704" s="8"/>
      <c r="R1704" s="8"/>
      <c r="S1704" s="8"/>
      <c r="T1704" s="8"/>
      <c r="U1704" s="8"/>
      <c r="AI1704"/>
      <c r="AJ1704"/>
    </row>
    <row r="1705" spans="9:36" x14ac:dyDescent="0.2">
      <c r="I1705" s="13"/>
      <c r="J1705" s="6"/>
      <c r="K1705" s="7"/>
      <c r="L1705" s="7"/>
      <c r="M1705" s="7"/>
      <c r="N1705" s="7"/>
      <c r="O1705" s="7"/>
      <c r="P1705" s="8"/>
      <c r="Q1705" s="8"/>
      <c r="R1705" s="8"/>
      <c r="S1705" s="8"/>
      <c r="T1705" s="8"/>
      <c r="U1705" s="8"/>
      <c r="AI1705"/>
      <c r="AJ1705"/>
    </row>
    <row r="1706" spans="9:36" x14ac:dyDescent="0.2">
      <c r="I1706" s="13"/>
      <c r="J1706" s="6"/>
      <c r="K1706" s="7"/>
      <c r="L1706" s="7"/>
      <c r="M1706" s="7"/>
      <c r="N1706" s="7"/>
      <c r="O1706" s="7"/>
      <c r="P1706" s="8"/>
      <c r="Q1706" s="8"/>
      <c r="R1706" s="8"/>
      <c r="S1706" s="8"/>
      <c r="T1706" s="8"/>
      <c r="U1706" s="8"/>
      <c r="AI1706"/>
      <c r="AJ1706"/>
    </row>
    <row r="1707" spans="9:36" x14ac:dyDescent="0.2">
      <c r="I1707" s="13"/>
      <c r="J1707" s="6"/>
      <c r="K1707" s="7"/>
      <c r="L1707" s="7"/>
      <c r="M1707" s="7"/>
      <c r="N1707" s="7"/>
      <c r="O1707" s="7"/>
      <c r="P1707" s="8"/>
      <c r="Q1707" s="8"/>
      <c r="R1707" s="8"/>
      <c r="S1707" s="8"/>
      <c r="T1707" s="8"/>
      <c r="U1707" s="8"/>
      <c r="AI1707"/>
      <c r="AJ1707"/>
    </row>
    <row r="1708" spans="9:36" x14ac:dyDescent="0.2">
      <c r="I1708" s="13"/>
      <c r="J1708" s="6"/>
      <c r="K1708" s="7"/>
      <c r="L1708" s="7"/>
      <c r="M1708" s="7"/>
      <c r="N1708" s="7"/>
      <c r="O1708" s="7"/>
      <c r="P1708" s="8"/>
      <c r="Q1708" s="8"/>
      <c r="R1708" s="8"/>
      <c r="S1708" s="8"/>
      <c r="T1708" s="8"/>
      <c r="U1708" s="8"/>
      <c r="AI1708"/>
      <c r="AJ1708"/>
    </row>
    <row r="1709" spans="9:36" x14ac:dyDescent="0.2">
      <c r="I1709" s="13"/>
      <c r="J1709" s="6"/>
      <c r="K1709" s="7"/>
      <c r="L1709" s="7"/>
      <c r="M1709" s="7"/>
      <c r="N1709" s="7"/>
      <c r="O1709" s="7"/>
      <c r="P1709" s="8"/>
      <c r="Q1709" s="8"/>
      <c r="R1709" s="8"/>
      <c r="S1709" s="8"/>
      <c r="T1709" s="8"/>
      <c r="U1709" s="8"/>
      <c r="AI1709"/>
      <c r="AJ1709"/>
    </row>
    <row r="1710" spans="9:36" x14ac:dyDescent="0.2">
      <c r="I1710" s="13"/>
      <c r="J1710" s="6"/>
      <c r="K1710" s="7"/>
      <c r="L1710" s="7"/>
      <c r="M1710" s="7"/>
      <c r="N1710" s="7"/>
      <c r="O1710" s="7"/>
      <c r="P1710" s="8"/>
      <c r="Q1710" s="8"/>
      <c r="R1710" s="8"/>
      <c r="S1710" s="8"/>
      <c r="T1710" s="8"/>
      <c r="U1710" s="8"/>
      <c r="AF1710" s="12"/>
      <c r="AI1710"/>
      <c r="AJ1710"/>
    </row>
    <row r="1711" spans="9:36" x14ac:dyDescent="0.2">
      <c r="I1711" s="13"/>
      <c r="J1711" s="6"/>
      <c r="K1711" s="7"/>
      <c r="L1711" s="7"/>
      <c r="M1711" s="7"/>
      <c r="N1711" s="7"/>
      <c r="O1711" s="7"/>
      <c r="P1711" s="8"/>
      <c r="Q1711" s="8"/>
      <c r="R1711" s="8"/>
      <c r="S1711" s="8"/>
      <c r="T1711" s="8"/>
      <c r="U1711" s="8"/>
      <c r="AI1711"/>
      <c r="AJ1711"/>
    </row>
    <row r="1712" spans="9:36" x14ac:dyDescent="0.2">
      <c r="I1712" s="13"/>
      <c r="J1712" s="6"/>
      <c r="K1712" s="7"/>
      <c r="L1712" s="7"/>
      <c r="M1712" s="7"/>
      <c r="N1712" s="7"/>
      <c r="O1712" s="7"/>
      <c r="P1712" s="8"/>
      <c r="Q1712" s="8"/>
      <c r="R1712" s="8"/>
      <c r="S1712" s="8"/>
      <c r="T1712" s="8"/>
      <c r="U1712" s="8"/>
      <c r="AI1712"/>
      <c r="AJ1712"/>
    </row>
    <row r="1713" spans="9:36" x14ac:dyDescent="0.2">
      <c r="I1713" s="13"/>
      <c r="J1713" s="6"/>
      <c r="K1713" s="7"/>
      <c r="L1713" s="7"/>
      <c r="M1713" s="7"/>
      <c r="N1713" s="7"/>
      <c r="O1713" s="7"/>
      <c r="P1713" s="8"/>
      <c r="Q1713" s="8"/>
      <c r="R1713" s="8"/>
      <c r="S1713" s="8"/>
      <c r="T1713" s="8"/>
      <c r="U1713" s="8"/>
      <c r="AI1713"/>
      <c r="AJ1713"/>
    </row>
    <row r="1714" spans="9:36" x14ac:dyDescent="0.2">
      <c r="I1714" s="13"/>
      <c r="J1714" s="6"/>
      <c r="K1714" s="7"/>
      <c r="L1714" s="7"/>
      <c r="M1714" s="7"/>
      <c r="N1714" s="7"/>
      <c r="O1714" s="7"/>
      <c r="P1714" s="8"/>
      <c r="Q1714" s="8"/>
      <c r="R1714" s="8"/>
      <c r="S1714" s="8"/>
      <c r="T1714" s="8"/>
      <c r="U1714" s="8"/>
      <c r="AI1714"/>
      <c r="AJ1714"/>
    </row>
    <row r="1715" spans="9:36" x14ac:dyDescent="0.2">
      <c r="I1715" s="13"/>
      <c r="J1715" s="6"/>
      <c r="K1715" s="7"/>
      <c r="L1715" s="7"/>
      <c r="M1715" s="7"/>
      <c r="N1715" s="7"/>
      <c r="O1715" s="7"/>
      <c r="P1715" s="8"/>
      <c r="Q1715" s="8"/>
      <c r="R1715" s="8"/>
      <c r="S1715" s="8"/>
      <c r="T1715" s="8"/>
      <c r="U1715" s="8"/>
      <c r="AF1715" s="12"/>
      <c r="AI1715"/>
      <c r="AJ1715"/>
    </row>
    <row r="1716" spans="9:36" x14ac:dyDescent="0.2">
      <c r="I1716" s="13"/>
      <c r="J1716" s="6"/>
      <c r="K1716" s="7"/>
      <c r="L1716" s="7"/>
      <c r="M1716" s="7"/>
      <c r="N1716" s="7"/>
      <c r="O1716" s="7"/>
      <c r="P1716" s="8"/>
      <c r="Q1716" s="8"/>
      <c r="R1716" s="8"/>
      <c r="S1716" s="8"/>
      <c r="T1716" s="8"/>
      <c r="U1716" s="8"/>
      <c r="AI1716"/>
      <c r="AJ1716"/>
    </row>
    <row r="1717" spans="9:36" x14ac:dyDescent="0.2">
      <c r="I1717" s="13"/>
      <c r="J1717" s="6"/>
      <c r="K1717" s="7"/>
      <c r="L1717" s="7"/>
      <c r="M1717" s="7"/>
      <c r="N1717" s="7"/>
      <c r="O1717" s="7"/>
      <c r="P1717" s="8"/>
      <c r="Q1717" s="8"/>
      <c r="R1717" s="8"/>
      <c r="S1717" s="8"/>
      <c r="T1717" s="8"/>
      <c r="U1717" s="8"/>
      <c r="AI1717"/>
      <c r="AJ1717"/>
    </row>
    <row r="1718" spans="9:36" x14ac:dyDescent="0.2">
      <c r="I1718" s="13"/>
      <c r="J1718" s="6"/>
      <c r="K1718" s="7"/>
      <c r="L1718" s="7"/>
      <c r="M1718" s="7"/>
      <c r="N1718" s="7"/>
      <c r="O1718" s="7"/>
      <c r="P1718" s="8"/>
      <c r="Q1718" s="8"/>
      <c r="R1718" s="8"/>
      <c r="S1718" s="8"/>
      <c r="T1718" s="8"/>
      <c r="U1718" s="8"/>
      <c r="AI1718"/>
      <c r="AJ1718"/>
    </row>
    <row r="1719" spans="9:36" x14ac:dyDescent="0.2">
      <c r="I1719" s="13"/>
      <c r="J1719" s="6"/>
      <c r="K1719" s="7"/>
      <c r="L1719" s="7"/>
      <c r="M1719" s="7"/>
      <c r="N1719" s="7"/>
      <c r="O1719" s="7"/>
      <c r="P1719" s="8"/>
      <c r="Q1719" s="8"/>
      <c r="R1719" s="8"/>
      <c r="S1719" s="8"/>
      <c r="T1719" s="8"/>
      <c r="U1719" s="8"/>
      <c r="AI1719"/>
      <c r="AJ1719"/>
    </row>
    <row r="1720" spans="9:36" x14ac:dyDescent="0.2">
      <c r="I1720" s="13"/>
      <c r="J1720" s="6"/>
      <c r="K1720" s="7"/>
      <c r="L1720" s="7"/>
      <c r="M1720" s="7"/>
      <c r="N1720" s="7"/>
      <c r="O1720" s="7"/>
      <c r="P1720" s="8"/>
      <c r="Q1720" s="8"/>
      <c r="R1720" s="8"/>
      <c r="S1720" s="8"/>
      <c r="T1720" s="8"/>
      <c r="U1720" s="8"/>
      <c r="AI1720"/>
      <c r="AJ1720"/>
    </row>
    <row r="1721" spans="9:36" x14ac:dyDescent="0.2">
      <c r="I1721" s="13"/>
      <c r="J1721" s="6"/>
      <c r="K1721" s="7"/>
      <c r="L1721" s="7"/>
      <c r="M1721" s="7"/>
      <c r="N1721" s="7"/>
      <c r="O1721" s="7"/>
      <c r="P1721" s="8"/>
      <c r="Q1721" s="8"/>
      <c r="R1721" s="8"/>
      <c r="S1721" s="8"/>
      <c r="T1721" s="8"/>
      <c r="U1721" s="8"/>
      <c r="AI1721"/>
      <c r="AJ1721"/>
    </row>
    <row r="1722" spans="9:36" x14ac:dyDescent="0.2">
      <c r="I1722" s="13"/>
      <c r="J1722" s="6"/>
      <c r="K1722" s="7"/>
      <c r="L1722" s="7"/>
      <c r="M1722" s="7"/>
      <c r="N1722" s="7"/>
      <c r="O1722" s="7"/>
      <c r="P1722" s="8"/>
      <c r="Q1722" s="8"/>
      <c r="R1722" s="8"/>
      <c r="S1722" s="8"/>
      <c r="T1722" s="8"/>
      <c r="U1722" s="8"/>
      <c r="AI1722"/>
      <c r="AJ1722"/>
    </row>
    <row r="1723" spans="9:36" x14ac:dyDescent="0.2">
      <c r="I1723" s="13"/>
      <c r="J1723" s="6"/>
      <c r="K1723" s="7"/>
      <c r="L1723" s="7"/>
      <c r="M1723" s="7"/>
      <c r="N1723" s="7"/>
      <c r="O1723" s="7"/>
      <c r="P1723" s="8"/>
      <c r="Q1723" s="8"/>
      <c r="R1723" s="8"/>
      <c r="S1723" s="8"/>
      <c r="T1723" s="8"/>
      <c r="U1723" s="8"/>
      <c r="AI1723"/>
      <c r="AJ1723"/>
    </row>
    <row r="1724" spans="9:36" x14ac:dyDescent="0.2">
      <c r="I1724" s="13"/>
      <c r="J1724" s="6"/>
      <c r="K1724" s="7"/>
      <c r="L1724" s="7"/>
      <c r="M1724" s="7"/>
      <c r="N1724" s="7"/>
      <c r="O1724" s="7"/>
      <c r="P1724" s="8"/>
      <c r="Q1724" s="8"/>
      <c r="R1724" s="8"/>
      <c r="S1724" s="8"/>
      <c r="T1724" s="8"/>
      <c r="U1724" s="8"/>
      <c r="AI1724"/>
      <c r="AJ1724"/>
    </row>
    <row r="1725" spans="9:36" x14ac:dyDescent="0.2">
      <c r="I1725" s="13"/>
      <c r="J1725" s="6"/>
      <c r="K1725" s="7"/>
      <c r="L1725" s="7"/>
      <c r="M1725" s="7"/>
      <c r="N1725" s="7"/>
      <c r="O1725" s="7"/>
      <c r="P1725" s="8"/>
      <c r="Q1725" s="8"/>
      <c r="R1725" s="8"/>
      <c r="S1725" s="8"/>
      <c r="T1725" s="8"/>
      <c r="U1725" s="8"/>
      <c r="AI1725"/>
      <c r="AJ1725"/>
    </row>
    <row r="1726" spans="9:36" x14ac:dyDescent="0.2">
      <c r="I1726" s="13"/>
      <c r="J1726" s="6"/>
      <c r="K1726" s="7"/>
      <c r="L1726" s="7"/>
      <c r="M1726" s="7"/>
      <c r="N1726" s="7"/>
      <c r="O1726" s="7"/>
      <c r="P1726" s="8"/>
      <c r="Q1726" s="8"/>
      <c r="R1726" s="8"/>
      <c r="S1726" s="8"/>
      <c r="T1726" s="8"/>
      <c r="U1726" s="8"/>
      <c r="AI1726"/>
      <c r="AJ1726"/>
    </row>
    <row r="1727" spans="9:36" x14ac:dyDescent="0.2">
      <c r="I1727" s="13"/>
      <c r="J1727" s="6"/>
      <c r="K1727" s="7"/>
      <c r="L1727" s="7"/>
      <c r="M1727" s="7"/>
      <c r="N1727" s="7"/>
      <c r="O1727" s="7"/>
      <c r="P1727" s="8"/>
      <c r="Q1727" s="8"/>
      <c r="R1727" s="8"/>
      <c r="S1727" s="8"/>
      <c r="T1727" s="8"/>
      <c r="U1727" s="8"/>
      <c r="AI1727"/>
      <c r="AJ1727"/>
    </row>
    <row r="1728" spans="9:36" x14ac:dyDescent="0.2">
      <c r="I1728" s="13"/>
      <c r="J1728" s="6"/>
      <c r="K1728" s="7"/>
      <c r="L1728" s="7"/>
      <c r="M1728" s="7"/>
      <c r="N1728" s="7"/>
      <c r="O1728" s="7"/>
      <c r="P1728" s="8"/>
      <c r="Q1728" s="8"/>
      <c r="R1728" s="8"/>
      <c r="S1728" s="8"/>
      <c r="T1728" s="8"/>
      <c r="U1728" s="8"/>
      <c r="AI1728"/>
      <c r="AJ1728"/>
    </row>
    <row r="1729" spans="9:36" x14ac:dyDescent="0.2">
      <c r="I1729" s="13"/>
      <c r="J1729" s="6"/>
      <c r="K1729" s="7"/>
      <c r="L1729" s="7"/>
      <c r="M1729" s="7"/>
      <c r="N1729" s="7"/>
      <c r="O1729" s="7"/>
      <c r="P1729" s="8"/>
      <c r="Q1729" s="8"/>
      <c r="R1729" s="8"/>
      <c r="S1729" s="8"/>
      <c r="T1729" s="8"/>
      <c r="U1729" s="8"/>
      <c r="AI1729"/>
      <c r="AJ1729"/>
    </row>
    <row r="1730" spans="9:36" x14ac:dyDescent="0.2">
      <c r="I1730" s="13"/>
      <c r="J1730" s="6"/>
      <c r="K1730" s="7"/>
      <c r="L1730" s="7"/>
      <c r="M1730" s="7"/>
      <c r="N1730" s="7"/>
      <c r="O1730" s="7"/>
      <c r="P1730" s="8"/>
      <c r="Q1730" s="8"/>
      <c r="R1730" s="8"/>
      <c r="S1730" s="8"/>
      <c r="T1730" s="8"/>
      <c r="U1730" s="8"/>
      <c r="AI1730"/>
      <c r="AJ1730"/>
    </row>
    <row r="1731" spans="9:36" x14ac:dyDescent="0.2">
      <c r="I1731" s="13"/>
      <c r="J1731" s="6"/>
      <c r="K1731" s="7"/>
      <c r="L1731" s="7"/>
      <c r="M1731" s="7"/>
      <c r="N1731" s="7"/>
      <c r="O1731" s="7"/>
      <c r="P1731" s="8"/>
      <c r="Q1731" s="8"/>
      <c r="R1731" s="8"/>
      <c r="S1731" s="8"/>
      <c r="T1731" s="8"/>
      <c r="U1731" s="8"/>
      <c r="AI1731"/>
      <c r="AJ1731"/>
    </row>
    <row r="1732" spans="9:36" x14ac:dyDescent="0.2">
      <c r="I1732" s="13"/>
      <c r="J1732" s="6"/>
      <c r="K1732" s="7"/>
      <c r="L1732" s="7"/>
      <c r="M1732" s="7"/>
      <c r="N1732" s="7"/>
      <c r="O1732" s="7"/>
      <c r="P1732" s="8"/>
      <c r="Q1732" s="8"/>
      <c r="R1732" s="8"/>
      <c r="S1732" s="8"/>
      <c r="T1732" s="8"/>
      <c r="U1732" s="8"/>
      <c r="AI1732"/>
      <c r="AJ1732"/>
    </row>
    <row r="1733" spans="9:36" x14ac:dyDescent="0.2">
      <c r="I1733" s="13"/>
      <c r="J1733" s="6"/>
      <c r="K1733" s="7"/>
      <c r="L1733" s="7"/>
      <c r="M1733" s="7"/>
      <c r="N1733" s="7"/>
      <c r="O1733" s="7"/>
      <c r="P1733" s="8"/>
      <c r="Q1733" s="8"/>
      <c r="R1733" s="8"/>
      <c r="S1733" s="8"/>
      <c r="T1733" s="8"/>
      <c r="U1733" s="8"/>
      <c r="AE1733" s="12"/>
      <c r="AF1733" s="12"/>
      <c r="AI1733"/>
      <c r="AJ1733"/>
    </row>
    <row r="1734" spans="9:36" x14ac:dyDescent="0.2">
      <c r="I1734" s="13"/>
      <c r="J1734" s="6"/>
      <c r="K1734" s="7"/>
      <c r="L1734" s="7"/>
      <c r="M1734" s="7"/>
      <c r="N1734" s="7"/>
      <c r="O1734" s="7"/>
      <c r="P1734" s="8"/>
      <c r="Q1734" s="8"/>
      <c r="R1734" s="8"/>
      <c r="S1734" s="8"/>
      <c r="T1734" s="8"/>
      <c r="U1734" s="8"/>
      <c r="AI1734"/>
      <c r="AJ1734"/>
    </row>
    <row r="1735" spans="9:36" x14ac:dyDescent="0.2">
      <c r="I1735" s="13"/>
      <c r="J1735" s="6"/>
      <c r="K1735" s="7"/>
      <c r="L1735" s="7"/>
      <c r="M1735" s="7"/>
      <c r="N1735" s="7"/>
      <c r="O1735" s="7"/>
      <c r="P1735" s="8"/>
      <c r="Q1735" s="8"/>
      <c r="R1735" s="8"/>
      <c r="S1735" s="8"/>
      <c r="T1735" s="8"/>
      <c r="U1735" s="8"/>
      <c r="AI1735"/>
      <c r="AJ1735"/>
    </row>
    <row r="1736" spans="9:36" x14ac:dyDescent="0.2">
      <c r="I1736" s="13"/>
      <c r="J1736" s="6"/>
      <c r="K1736" s="7"/>
      <c r="L1736" s="7"/>
      <c r="M1736" s="7"/>
      <c r="N1736" s="7"/>
      <c r="O1736" s="7"/>
      <c r="P1736" s="8"/>
      <c r="Q1736" s="8"/>
      <c r="R1736" s="8"/>
      <c r="S1736" s="8"/>
      <c r="T1736" s="8"/>
      <c r="U1736" s="8"/>
      <c r="AI1736"/>
      <c r="AJ1736"/>
    </row>
    <row r="1737" spans="9:36" x14ac:dyDescent="0.2">
      <c r="I1737" s="13"/>
      <c r="J1737" s="6"/>
      <c r="K1737" s="7"/>
      <c r="L1737" s="7"/>
      <c r="M1737" s="7"/>
      <c r="N1737" s="7"/>
      <c r="O1737" s="7"/>
      <c r="P1737" s="8"/>
      <c r="Q1737" s="8"/>
      <c r="R1737" s="8"/>
      <c r="S1737" s="8"/>
      <c r="T1737" s="8"/>
      <c r="U1737" s="8"/>
      <c r="AI1737"/>
      <c r="AJ1737"/>
    </row>
    <row r="1738" spans="9:36" x14ac:dyDescent="0.2">
      <c r="I1738" s="13"/>
      <c r="J1738" s="6"/>
      <c r="K1738" s="7"/>
      <c r="L1738" s="7"/>
      <c r="M1738" s="7"/>
      <c r="N1738" s="7"/>
      <c r="O1738" s="7"/>
      <c r="P1738" s="8"/>
      <c r="Q1738" s="8"/>
      <c r="R1738" s="8"/>
      <c r="S1738" s="8"/>
      <c r="T1738" s="8"/>
      <c r="U1738" s="8"/>
      <c r="AI1738"/>
      <c r="AJ1738"/>
    </row>
    <row r="1739" spans="9:36" x14ac:dyDescent="0.2">
      <c r="I1739" s="13"/>
      <c r="J1739" s="6"/>
      <c r="K1739" s="7"/>
      <c r="L1739" s="7"/>
      <c r="M1739" s="7"/>
      <c r="N1739" s="7"/>
      <c r="O1739" s="7"/>
      <c r="P1739" s="8"/>
      <c r="Q1739" s="8"/>
      <c r="R1739" s="8"/>
      <c r="S1739" s="8"/>
      <c r="T1739" s="8"/>
      <c r="U1739" s="8"/>
      <c r="AI1739"/>
      <c r="AJ1739"/>
    </row>
    <row r="1740" spans="9:36" x14ac:dyDescent="0.2">
      <c r="I1740" s="13"/>
      <c r="J1740" s="6"/>
      <c r="K1740" s="7"/>
      <c r="L1740" s="7"/>
      <c r="M1740" s="7"/>
      <c r="N1740" s="7"/>
      <c r="O1740" s="7"/>
      <c r="P1740" s="8"/>
      <c r="Q1740" s="8"/>
      <c r="R1740" s="8"/>
      <c r="S1740" s="8"/>
      <c r="T1740" s="8"/>
      <c r="U1740" s="8"/>
      <c r="AI1740"/>
      <c r="AJ1740"/>
    </row>
    <row r="1741" spans="9:36" x14ac:dyDescent="0.2">
      <c r="I1741" s="13"/>
      <c r="J1741" s="6"/>
      <c r="K1741" s="7"/>
      <c r="L1741" s="7"/>
      <c r="M1741" s="7"/>
      <c r="N1741" s="7"/>
      <c r="O1741" s="7"/>
      <c r="P1741" s="8"/>
      <c r="Q1741" s="8"/>
      <c r="R1741" s="8"/>
      <c r="S1741" s="8"/>
      <c r="T1741" s="8"/>
      <c r="U1741" s="8"/>
      <c r="AI1741"/>
      <c r="AJ1741"/>
    </row>
    <row r="1742" spans="9:36" x14ac:dyDescent="0.2">
      <c r="I1742" s="13"/>
      <c r="J1742" s="6"/>
      <c r="K1742" s="7"/>
      <c r="L1742" s="7"/>
      <c r="M1742" s="7"/>
      <c r="N1742" s="7"/>
      <c r="O1742" s="7"/>
      <c r="P1742" s="8"/>
      <c r="Q1742" s="8"/>
      <c r="R1742" s="8"/>
      <c r="S1742" s="8"/>
      <c r="T1742" s="8"/>
      <c r="U1742" s="8"/>
      <c r="AI1742"/>
      <c r="AJ1742"/>
    </row>
    <row r="1743" spans="9:36" x14ac:dyDescent="0.2">
      <c r="I1743" s="13"/>
      <c r="J1743" s="6"/>
      <c r="K1743" s="7"/>
      <c r="L1743" s="7"/>
      <c r="M1743" s="7"/>
      <c r="N1743" s="7"/>
      <c r="O1743" s="7"/>
      <c r="P1743" s="8"/>
      <c r="Q1743" s="8"/>
      <c r="R1743" s="8"/>
      <c r="S1743" s="8"/>
      <c r="T1743" s="8"/>
      <c r="U1743" s="8"/>
      <c r="AI1743"/>
      <c r="AJ1743"/>
    </row>
    <row r="1744" spans="9:36" x14ac:dyDescent="0.2">
      <c r="I1744" s="13"/>
      <c r="J1744" s="6"/>
      <c r="K1744" s="7"/>
      <c r="L1744" s="7"/>
      <c r="M1744" s="7"/>
      <c r="N1744" s="7"/>
      <c r="O1744" s="7"/>
      <c r="P1744" s="8"/>
      <c r="Q1744" s="8"/>
      <c r="R1744" s="8"/>
      <c r="S1744" s="8"/>
      <c r="T1744" s="8"/>
      <c r="U1744" s="8"/>
      <c r="AI1744"/>
      <c r="AJ1744"/>
    </row>
    <row r="1745" spans="9:36" x14ac:dyDescent="0.2">
      <c r="I1745" s="13"/>
      <c r="J1745" s="6"/>
      <c r="K1745" s="7"/>
      <c r="L1745" s="7"/>
      <c r="M1745" s="7"/>
      <c r="N1745" s="7"/>
      <c r="O1745" s="7"/>
      <c r="P1745" s="8"/>
      <c r="Q1745" s="8"/>
      <c r="R1745" s="8"/>
      <c r="S1745" s="8"/>
      <c r="T1745" s="8"/>
      <c r="U1745" s="8"/>
      <c r="AI1745"/>
      <c r="AJ1745"/>
    </row>
    <row r="1746" spans="9:36" x14ac:dyDescent="0.2">
      <c r="I1746" s="13"/>
      <c r="J1746" s="6"/>
      <c r="K1746" s="7"/>
      <c r="L1746" s="7"/>
      <c r="M1746" s="7"/>
      <c r="N1746" s="7"/>
      <c r="O1746" s="7"/>
      <c r="P1746" s="8"/>
      <c r="Q1746" s="8"/>
      <c r="R1746" s="8"/>
      <c r="S1746" s="8"/>
      <c r="T1746" s="8"/>
      <c r="U1746" s="8"/>
      <c r="AI1746"/>
      <c r="AJ1746"/>
    </row>
    <row r="1747" spans="9:36" x14ac:dyDescent="0.2">
      <c r="I1747" s="13"/>
      <c r="J1747" s="6"/>
      <c r="K1747" s="7"/>
      <c r="L1747" s="7"/>
      <c r="M1747" s="7"/>
      <c r="N1747" s="7"/>
      <c r="O1747" s="7"/>
      <c r="P1747" s="8"/>
      <c r="Q1747" s="8"/>
      <c r="R1747" s="8"/>
      <c r="S1747" s="8"/>
      <c r="T1747" s="8"/>
      <c r="U1747" s="8"/>
      <c r="AI1747"/>
      <c r="AJ1747"/>
    </row>
    <row r="1748" spans="9:36" x14ac:dyDescent="0.2">
      <c r="I1748" s="13"/>
      <c r="J1748" s="6"/>
      <c r="K1748" s="7"/>
      <c r="L1748" s="7"/>
      <c r="M1748" s="7"/>
      <c r="N1748" s="7"/>
      <c r="O1748" s="7"/>
      <c r="P1748" s="8"/>
      <c r="Q1748" s="8"/>
      <c r="R1748" s="8"/>
      <c r="S1748" s="8"/>
      <c r="T1748" s="8"/>
      <c r="U1748" s="8"/>
      <c r="AI1748"/>
      <c r="AJ1748"/>
    </row>
    <row r="1749" spans="9:36" x14ac:dyDescent="0.2">
      <c r="I1749" s="13"/>
      <c r="J1749" s="6"/>
      <c r="K1749" s="7"/>
      <c r="L1749" s="7"/>
      <c r="M1749" s="7"/>
      <c r="N1749" s="7"/>
      <c r="O1749" s="7"/>
      <c r="P1749" s="8"/>
      <c r="Q1749" s="8"/>
      <c r="R1749" s="8"/>
      <c r="S1749" s="8"/>
      <c r="T1749" s="8"/>
      <c r="U1749" s="8"/>
      <c r="AI1749"/>
      <c r="AJ1749"/>
    </row>
    <row r="1750" spans="9:36" x14ac:dyDescent="0.2">
      <c r="I1750" s="13"/>
      <c r="J1750" s="6"/>
      <c r="K1750" s="7"/>
      <c r="L1750" s="7"/>
      <c r="M1750" s="7"/>
      <c r="N1750" s="7"/>
      <c r="O1750" s="7"/>
      <c r="P1750" s="8"/>
      <c r="Q1750" s="8"/>
      <c r="R1750" s="8"/>
      <c r="S1750" s="8"/>
      <c r="T1750" s="8"/>
      <c r="U1750" s="8"/>
      <c r="AI1750"/>
      <c r="AJ1750"/>
    </row>
    <row r="1751" spans="9:36" x14ac:dyDescent="0.2">
      <c r="I1751" s="13"/>
      <c r="J1751" s="6"/>
      <c r="K1751" s="7"/>
      <c r="L1751" s="7"/>
      <c r="M1751" s="7"/>
      <c r="N1751" s="7"/>
      <c r="O1751" s="7"/>
      <c r="P1751" s="8"/>
      <c r="Q1751" s="8"/>
      <c r="R1751" s="8"/>
      <c r="S1751" s="8"/>
      <c r="T1751" s="8"/>
      <c r="U1751" s="8"/>
      <c r="AI1751"/>
      <c r="AJ1751"/>
    </row>
    <row r="1752" spans="9:36" x14ac:dyDescent="0.2">
      <c r="I1752" s="13"/>
      <c r="J1752" s="6"/>
      <c r="K1752" s="7"/>
      <c r="L1752" s="7"/>
      <c r="M1752" s="7"/>
      <c r="N1752" s="7"/>
      <c r="O1752" s="7"/>
      <c r="P1752" s="8"/>
      <c r="Q1752" s="8"/>
      <c r="R1752" s="8"/>
      <c r="S1752" s="8"/>
      <c r="T1752" s="8"/>
      <c r="U1752" s="8"/>
      <c r="AI1752"/>
      <c r="AJ1752"/>
    </row>
    <row r="1753" spans="9:36" x14ac:dyDescent="0.2">
      <c r="I1753" s="13"/>
      <c r="J1753" s="6"/>
      <c r="K1753" s="7"/>
      <c r="L1753" s="7"/>
      <c r="M1753" s="7"/>
      <c r="N1753" s="7"/>
      <c r="O1753" s="7"/>
      <c r="P1753" s="8"/>
      <c r="Q1753" s="8"/>
      <c r="R1753" s="8"/>
      <c r="S1753" s="8"/>
      <c r="T1753" s="8"/>
      <c r="U1753" s="8"/>
      <c r="AI1753"/>
      <c r="AJ1753"/>
    </row>
    <row r="1754" spans="9:36" x14ac:dyDescent="0.2">
      <c r="I1754" s="13"/>
      <c r="J1754" s="6"/>
      <c r="K1754" s="7"/>
      <c r="L1754" s="7"/>
      <c r="M1754" s="7"/>
      <c r="N1754" s="7"/>
      <c r="O1754" s="7"/>
      <c r="P1754" s="8"/>
      <c r="Q1754" s="8"/>
      <c r="R1754" s="8"/>
      <c r="S1754" s="8"/>
      <c r="T1754" s="8"/>
      <c r="U1754" s="8"/>
      <c r="AI1754"/>
      <c r="AJ1754"/>
    </row>
    <row r="1755" spans="9:36" x14ac:dyDescent="0.2">
      <c r="I1755" s="13"/>
      <c r="J1755" s="6"/>
      <c r="K1755" s="7"/>
      <c r="L1755" s="7"/>
      <c r="M1755" s="7"/>
      <c r="N1755" s="7"/>
      <c r="O1755" s="7"/>
      <c r="P1755" s="8"/>
      <c r="Q1755" s="8"/>
      <c r="R1755" s="8"/>
      <c r="S1755" s="8"/>
      <c r="T1755" s="8"/>
      <c r="U1755" s="8"/>
      <c r="AI1755"/>
      <c r="AJ1755"/>
    </row>
    <row r="1756" spans="9:36" x14ac:dyDescent="0.2">
      <c r="I1756" s="13"/>
      <c r="J1756" s="6"/>
      <c r="K1756" s="7"/>
      <c r="L1756" s="7"/>
      <c r="M1756" s="7"/>
      <c r="N1756" s="7"/>
      <c r="O1756" s="7"/>
      <c r="P1756" s="8"/>
      <c r="Q1756" s="8"/>
      <c r="R1756" s="8"/>
      <c r="S1756" s="8"/>
      <c r="T1756" s="8"/>
      <c r="U1756" s="8"/>
      <c r="AI1756"/>
      <c r="AJ1756"/>
    </row>
    <row r="1757" spans="9:36" x14ac:dyDescent="0.2">
      <c r="I1757" s="13"/>
      <c r="J1757" s="6"/>
      <c r="K1757" s="7"/>
      <c r="L1757" s="7"/>
      <c r="M1757" s="7"/>
      <c r="N1757" s="7"/>
      <c r="O1757" s="7"/>
      <c r="P1757" s="8"/>
      <c r="Q1757" s="8"/>
      <c r="R1757" s="8"/>
      <c r="S1757" s="8"/>
      <c r="T1757" s="8"/>
      <c r="U1757" s="8"/>
      <c r="AI1757"/>
      <c r="AJ1757"/>
    </row>
    <row r="1758" spans="9:36" x14ac:dyDescent="0.2">
      <c r="I1758" s="13"/>
      <c r="J1758" s="6"/>
      <c r="K1758" s="7"/>
      <c r="L1758" s="7"/>
      <c r="M1758" s="7"/>
      <c r="N1758" s="7"/>
      <c r="O1758" s="7"/>
      <c r="P1758" s="8"/>
      <c r="Q1758" s="8"/>
      <c r="R1758" s="8"/>
      <c r="S1758" s="8"/>
      <c r="T1758" s="8"/>
      <c r="U1758" s="8"/>
      <c r="AI1758"/>
      <c r="AJ1758"/>
    </row>
    <row r="1759" spans="9:36" x14ac:dyDescent="0.2">
      <c r="I1759" s="13"/>
      <c r="J1759" s="6"/>
      <c r="K1759" s="7"/>
      <c r="L1759" s="7"/>
      <c r="M1759" s="7"/>
      <c r="N1759" s="7"/>
      <c r="O1759" s="7"/>
      <c r="P1759" s="8"/>
      <c r="Q1759" s="8"/>
      <c r="R1759" s="8"/>
      <c r="S1759" s="8"/>
      <c r="T1759" s="8"/>
      <c r="U1759" s="8"/>
      <c r="AI1759"/>
      <c r="AJ1759"/>
    </row>
    <row r="1760" spans="9:36" x14ac:dyDescent="0.2">
      <c r="I1760" s="13"/>
      <c r="J1760" s="6"/>
      <c r="K1760" s="7"/>
      <c r="L1760" s="7"/>
      <c r="M1760" s="7"/>
      <c r="N1760" s="7"/>
      <c r="O1760" s="7"/>
      <c r="P1760" s="8"/>
      <c r="Q1760" s="8"/>
      <c r="R1760" s="8"/>
      <c r="S1760" s="8"/>
      <c r="T1760" s="8"/>
      <c r="U1760" s="8"/>
      <c r="AI1760"/>
      <c r="AJ1760"/>
    </row>
    <row r="1761" spans="9:36" x14ac:dyDescent="0.2">
      <c r="I1761" s="13"/>
      <c r="J1761" s="6"/>
      <c r="K1761" s="7"/>
      <c r="L1761" s="7"/>
      <c r="M1761" s="7"/>
      <c r="N1761" s="7"/>
      <c r="O1761" s="7"/>
      <c r="P1761" s="8"/>
      <c r="Q1761" s="8"/>
      <c r="R1761" s="8"/>
      <c r="S1761" s="8"/>
      <c r="T1761" s="8"/>
      <c r="U1761" s="8"/>
      <c r="AI1761"/>
      <c r="AJ1761"/>
    </row>
    <row r="1762" spans="9:36" x14ac:dyDescent="0.2">
      <c r="I1762" s="13"/>
      <c r="J1762" s="6"/>
      <c r="K1762" s="7"/>
      <c r="L1762" s="7"/>
      <c r="M1762" s="7"/>
      <c r="N1762" s="7"/>
      <c r="O1762" s="7"/>
      <c r="P1762" s="8"/>
      <c r="Q1762" s="8"/>
      <c r="R1762" s="8"/>
      <c r="S1762" s="8"/>
      <c r="T1762" s="8"/>
      <c r="U1762" s="8"/>
      <c r="AI1762"/>
      <c r="AJ1762"/>
    </row>
    <row r="1763" spans="9:36" x14ac:dyDescent="0.2">
      <c r="I1763" s="13"/>
      <c r="J1763" s="6"/>
      <c r="K1763" s="7"/>
      <c r="L1763" s="7"/>
      <c r="M1763" s="7"/>
      <c r="N1763" s="7"/>
      <c r="O1763" s="7"/>
      <c r="P1763" s="8"/>
      <c r="Q1763" s="8"/>
      <c r="R1763" s="8"/>
      <c r="S1763" s="8"/>
      <c r="T1763" s="8"/>
      <c r="U1763" s="8"/>
      <c r="AC1763" s="17"/>
      <c r="AE1763" s="12"/>
      <c r="AF1763" s="12"/>
      <c r="AI1763"/>
      <c r="AJ1763"/>
    </row>
    <row r="1764" spans="9:36" x14ac:dyDescent="0.2">
      <c r="I1764" s="13"/>
      <c r="J1764" s="6"/>
      <c r="K1764" s="7"/>
      <c r="L1764" s="7"/>
      <c r="M1764" s="7"/>
      <c r="N1764" s="7"/>
      <c r="O1764" s="7"/>
      <c r="P1764" s="8"/>
      <c r="Q1764" s="8"/>
      <c r="R1764" s="8"/>
      <c r="S1764" s="8"/>
      <c r="T1764" s="8"/>
      <c r="U1764" s="8"/>
      <c r="AC1764" s="17"/>
      <c r="AF1764" s="12"/>
      <c r="AI1764"/>
      <c r="AJ1764"/>
    </row>
    <row r="1765" spans="9:36" x14ac:dyDescent="0.2">
      <c r="I1765" s="13"/>
      <c r="J1765" s="6"/>
      <c r="K1765" s="7"/>
      <c r="L1765" s="7"/>
      <c r="M1765" s="7"/>
      <c r="N1765" s="7"/>
      <c r="O1765" s="7"/>
      <c r="P1765" s="8"/>
      <c r="Q1765" s="8"/>
      <c r="R1765" s="8"/>
      <c r="S1765" s="8"/>
      <c r="T1765" s="8"/>
      <c r="U1765" s="8"/>
      <c r="AF1765" s="12"/>
      <c r="AI1765"/>
      <c r="AJ1765"/>
    </row>
    <row r="1766" spans="9:36" x14ac:dyDescent="0.2">
      <c r="I1766" s="13"/>
      <c r="J1766" s="6"/>
      <c r="K1766" s="7"/>
      <c r="L1766" s="7"/>
      <c r="M1766" s="7"/>
      <c r="N1766" s="7"/>
      <c r="O1766" s="7"/>
      <c r="P1766" s="8"/>
      <c r="Q1766" s="8"/>
      <c r="R1766" s="8"/>
      <c r="S1766" s="8"/>
      <c r="T1766" s="8"/>
      <c r="U1766" s="8"/>
      <c r="AF1766" s="12"/>
      <c r="AI1766"/>
      <c r="AJ1766"/>
    </row>
    <row r="1767" spans="9:36" x14ac:dyDescent="0.2">
      <c r="I1767" s="13"/>
      <c r="J1767" s="6"/>
      <c r="K1767" s="7"/>
      <c r="L1767" s="7"/>
      <c r="M1767" s="7"/>
      <c r="N1767" s="7"/>
      <c r="O1767" s="7"/>
      <c r="P1767" s="8"/>
      <c r="Q1767" s="8"/>
      <c r="R1767" s="8"/>
      <c r="S1767" s="8"/>
      <c r="T1767" s="8"/>
      <c r="U1767" s="8"/>
      <c r="AF1767" s="12"/>
      <c r="AI1767"/>
      <c r="AJ1767"/>
    </row>
    <row r="1768" spans="9:36" x14ac:dyDescent="0.2">
      <c r="I1768" s="13"/>
      <c r="J1768" s="6"/>
      <c r="K1768" s="7"/>
      <c r="L1768" s="7"/>
      <c r="M1768" s="7"/>
      <c r="N1768" s="7"/>
      <c r="O1768" s="7"/>
      <c r="P1768" s="8"/>
      <c r="Q1768" s="8"/>
      <c r="R1768" s="8"/>
      <c r="S1768" s="8"/>
      <c r="T1768" s="8"/>
      <c r="U1768" s="8"/>
      <c r="AF1768" s="12"/>
      <c r="AI1768"/>
      <c r="AJ1768"/>
    </row>
    <row r="1769" spans="9:36" x14ac:dyDescent="0.2">
      <c r="I1769" s="13"/>
      <c r="J1769" s="6"/>
      <c r="K1769" s="7"/>
      <c r="L1769" s="7"/>
      <c r="M1769" s="7"/>
      <c r="N1769" s="7"/>
      <c r="O1769" s="7"/>
      <c r="P1769" s="8"/>
      <c r="Q1769" s="8"/>
      <c r="R1769" s="8"/>
      <c r="S1769" s="8"/>
      <c r="T1769" s="8"/>
      <c r="U1769" s="8"/>
      <c r="AF1769" s="12"/>
      <c r="AI1769"/>
      <c r="AJ1769"/>
    </row>
    <row r="1770" spans="9:36" x14ac:dyDescent="0.2">
      <c r="I1770" s="13"/>
      <c r="J1770" s="6"/>
      <c r="K1770" s="7"/>
      <c r="L1770" s="7"/>
      <c r="M1770" s="7"/>
      <c r="N1770" s="7"/>
      <c r="O1770" s="7"/>
      <c r="P1770" s="8"/>
      <c r="Q1770" s="8"/>
      <c r="R1770" s="8"/>
      <c r="S1770" s="8"/>
      <c r="T1770" s="8"/>
      <c r="U1770" s="8"/>
      <c r="AC1770" s="17"/>
      <c r="AD1770" s="17"/>
      <c r="AF1770" s="12"/>
      <c r="AI1770"/>
      <c r="AJ1770"/>
    </row>
    <row r="1771" spans="9:36" x14ac:dyDescent="0.2">
      <c r="I1771" s="13"/>
      <c r="J1771" s="6"/>
      <c r="K1771" s="7"/>
      <c r="L1771" s="7"/>
      <c r="M1771" s="7"/>
      <c r="N1771" s="7"/>
      <c r="O1771" s="7"/>
      <c r="P1771" s="8"/>
      <c r="Q1771" s="8"/>
      <c r="R1771" s="8"/>
      <c r="S1771" s="8"/>
      <c r="T1771" s="8"/>
      <c r="U1771" s="8"/>
      <c r="AC1771" s="17"/>
      <c r="AD1771" s="17"/>
      <c r="AF1771" s="15"/>
      <c r="AI1771"/>
      <c r="AJ1771"/>
    </row>
    <row r="1772" spans="9:36" x14ac:dyDescent="0.2">
      <c r="I1772" s="13"/>
      <c r="J1772" s="6"/>
      <c r="K1772" s="7"/>
      <c r="L1772" s="7"/>
      <c r="M1772" s="7"/>
      <c r="N1772" s="7"/>
      <c r="O1772" s="7"/>
      <c r="P1772" s="8"/>
      <c r="Q1772" s="8"/>
      <c r="R1772" s="8"/>
      <c r="S1772" s="8"/>
      <c r="T1772" s="8"/>
      <c r="U1772" s="8"/>
      <c r="AC1772" s="17"/>
      <c r="AE1772" s="12"/>
      <c r="AF1772" s="12"/>
      <c r="AI1772"/>
      <c r="AJ1772"/>
    </row>
    <row r="1773" spans="9:36" x14ac:dyDescent="0.2">
      <c r="I1773" s="13"/>
      <c r="J1773" s="6"/>
      <c r="K1773" s="7"/>
      <c r="L1773" s="7"/>
      <c r="M1773" s="7"/>
      <c r="N1773" s="7"/>
      <c r="O1773" s="7"/>
      <c r="P1773" s="8"/>
      <c r="Q1773" s="8"/>
      <c r="R1773" s="8"/>
      <c r="S1773" s="8"/>
      <c r="T1773" s="8"/>
      <c r="U1773" s="8"/>
      <c r="AC1773" s="17"/>
      <c r="AF1773" s="12"/>
      <c r="AI1773"/>
      <c r="AJ1773"/>
    </row>
    <row r="1774" spans="9:36" x14ac:dyDescent="0.2">
      <c r="I1774" s="13"/>
      <c r="J1774" s="6"/>
      <c r="K1774" s="7"/>
      <c r="L1774" s="7"/>
      <c r="M1774" s="7"/>
      <c r="N1774" s="7"/>
      <c r="O1774" s="7"/>
      <c r="P1774" s="8"/>
      <c r="Q1774" s="8"/>
      <c r="R1774" s="8"/>
      <c r="S1774" s="8"/>
      <c r="T1774" s="8"/>
      <c r="U1774" s="8"/>
      <c r="AF1774" s="12"/>
      <c r="AI1774"/>
      <c r="AJ1774"/>
    </row>
    <row r="1775" spans="9:36" x14ac:dyDescent="0.2">
      <c r="I1775" s="13"/>
      <c r="J1775" s="6"/>
      <c r="K1775" s="7"/>
      <c r="L1775" s="7"/>
      <c r="M1775" s="7"/>
      <c r="N1775" s="7"/>
      <c r="O1775" s="7"/>
      <c r="P1775" s="8"/>
      <c r="Q1775" s="8"/>
      <c r="R1775" s="8"/>
      <c r="S1775" s="8"/>
      <c r="T1775" s="8"/>
      <c r="U1775" s="8"/>
      <c r="AF1775" s="12"/>
      <c r="AI1775"/>
      <c r="AJ1775"/>
    </row>
    <row r="1776" spans="9:36" x14ac:dyDescent="0.2">
      <c r="I1776" s="13"/>
      <c r="J1776" s="6"/>
      <c r="K1776" s="7"/>
      <c r="L1776" s="7"/>
      <c r="M1776" s="7"/>
      <c r="N1776" s="7"/>
      <c r="O1776" s="7"/>
      <c r="P1776" s="8"/>
      <c r="Q1776" s="8"/>
      <c r="R1776" s="8"/>
      <c r="S1776" s="8"/>
      <c r="T1776" s="8"/>
      <c r="U1776" s="8"/>
      <c r="AF1776" s="12"/>
      <c r="AI1776"/>
      <c r="AJ1776"/>
    </row>
    <row r="1777" spans="9:36" x14ac:dyDescent="0.2">
      <c r="I1777" s="13"/>
      <c r="J1777" s="6"/>
      <c r="K1777" s="7"/>
      <c r="L1777" s="7"/>
      <c r="M1777" s="7"/>
      <c r="N1777" s="7"/>
      <c r="O1777" s="7"/>
      <c r="P1777" s="8"/>
      <c r="Q1777" s="8"/>
      <c r="R1777" s="8"/>
      <c r="S1777" s="8"/>
      <c r="T1777" s="8"/>
      <c r="U1777" s="8"/>
      <c r="AF1777" s="12"/>
      <c r="AI1777"/>
      <c r="AJ1777"/>
    </row>
    <row r="1778" spans="9:36" x14ac:dyDescent="0.2">
      <c r="I1778" s="13"/>
      <c r="J1778" s="6"/>
      <c r="K1778" s="7"/>
      <c r="L1778" s="7"/>
      <c r="M1778" s="7"/>
      <c r="N1778" s="7"/>
      <c r="O1778" s="7"/>
      <c r="P1778" s="8"/>
      <c r="Q1778" s="8"/>
      <c r="R1778" s="8"/>
      <c r="S1778" s="8"/>
      <c r="T1778" s="8"/>
      <c r="U1778" s="8"/>
      <c r="AF1778" s="12"/>
      <c r="AI1778"/>
      <c r="AJ1778"/>
    </row>
    <row r="1779" spans="9:36" x14ac:dyDescent="0.2">
      <c r="I1779" s="13"/>
      <c r="J1779" s="6"/>
      <c r="K1779" s="7"/>
      <c r="L1779" s="7"/>
      <c r="M1779" s="7"/>
      <c r="N1779" s="7"/>
      <c r="O1779" s="7"/>
      <c r="P1779" s="8"/>
      <c r="Q1779" s="8"/>
      <c r="R1779" s="8"/>
      <c r="S1779" s="8"/>
      <c r="T1779" s="8"/>
      <c r="U1779" s="8"/>
      <c r="AC1779" s="17"/>
      <c r="AD1779" s="17"/>
      <c r="AF1779" s="12"/>
      <c r="AI1779"/>
      <c r="AJ1779"/>
    </row>
    <row r="1780" spans="9:36" x14ac:dyDescent="0.2">
      <c r="I1780" s="13"/>
      <c r="J1780" s="6"/>
      <c r="K1780" s="7"/>
      <c r="L1780" s="7"/>
      <c r="M1780" s="7"/>
      <c r="N1780" s="7"/>
      <c r="O1780" s="7"/>
      <c r="P1780" s="8"/>
      <c r="Q1780" s="8"/>
      <c r="R1780" s="8"/>
      <c r="S1780" s="8"/>
      <c r="T1780" s="8"/>
      <c r="U1780" s="8"/>
      <c r="AC1780" s="17"/>
      <c r="AD1780" s="17"/>
      <c r="AF1780" s="15"/>
      <c r="AI1780"/>
      <c r="AJ1780"/>
    </row>
    <row r="1781" spans="9:36" x14ac:dyDescent="0.2">
      <c r="I1781" s="13"/>
      <c r="J1781" s="6"/>
      <c r="K1781" s="7"/>
      <c r="L1781" s="7"/>
      <c r="M1781" s="7"/>
      <c r="N1781" s="7"/>
      <c r="O1781" s="7"/>
      <c r="P1781" s="8"/>
      <c r="Q1781" s="8"/>
      <c r="R1781" s="8"/>
      <c r="S1781" s="8"/>
      <c r="T1781" s="8"/>
      <c r="U1781" s="8"/>
      <c r="AC1781" s="17"/>
      <c r="AE1781" s="12"/>
      <c r="AF1781" s="12"/>
      <c r="AI1781"/>
      <c r="AJ1781"/>
    </row>
    <row r="1782" spans="9:36" x14ac:dyDescent="0.2">
      <c r="I1782" s="13"/>
      <c r="J1782" s="6"/>
      <c r="K1782" s="7"/>
      <c r="L1782" s="7"/>
      <c r="M1782" s="7"/>
      <c r="N1782" s="7"/>
      <c r="O1782" s="7"/>
      <c r="P1782" s="8"/>
      <c r="Q1782" s="8"/>
      <c r="R1782" s="8"/>
      <c r="S1782" s="8"/>
      <c r="T1782" s="8"/>
      <c r="U1782" s="8"/>
      <c r="AC1782" s="17"/>
      <c r="AF1782" s="12"/>
      <c r="AI1782"/>
      <c r="AJ1782"/>
    </row>
    <row r="1783" spans="9:36" x14ac:dyDescent="0.2">
      <c r="I1783" s="13"/>
      <c r="J1783" s="6"/>
      <c r="K1783" s="7"/>
      <c r="L1783" s="7"/>
      <c r="M1783" s="7"/>
      <c r="N1783" s="7"/>
      <c r="O1783" s="7"/>
      <c r="P1783" s="8"/>
      <c r="Q1783" s="8"/>
      <c r="R1783" s="8"/>
      <c r="S1783" s="8"/>
      <c r="T1783" s="8"/>
      <c r="U1783" s="8"/>
      <c r="AF1783" s="12"/>
      <c r="AI1783"/>
      <c r="AJ1783"/>
    </row>
    <row r="1784" spans="9:36" x14ac:dyDescent="0.2">
      <c r="I1784" s="13"/>
      <c r="J1784" s="6"/>
      <c r="K1784" s="7"/>
      <c r="L1784" s="7"/>
      <c r="M1784" s="7"/>
      <c r="N1784" s="7"/>
      <c r="O1784" s="7"/>
      <c r="P1784" s="8"/>
      <c r="Q1784" s="8"/>
      <c r="R1784" s="8"/>
      <c r="S1784" s="8"/>
      <c r="T1784" s="8"/>
      <c r="U1784" s="8"/>
      <c r="AF1784" s="12"/>
      <c r="AI1784"/>
      <c r="AJ1784"/>
    </row>
    <row r="1785" spans="9:36" x14ac:dyDescent="0.2">
      <c r="I1785" s="13"/>
      <c r="J1785" s="6"/>
      <c r="K1785" s="7"/>
      <c r="L1785" s="7"/>
      <c r="M1785" s="7"/>
      <c r="N1785" s="7"/>
      <c r="O1785" s="7"/>
      <c r="P1785" s="8"/>
      <c r="Q1785" s="8"/>
      <c r="R1785" s="8"/>
      <c r="S1785" s="8"/>
      <c r="T1785" s="8"/>
      <c r="U1785" s="8"/>
      <c r="AF1785" s="12"/>
      <c r="AI1785"/>
      <c r="AJ1785"/>
    </row>
    <row r="1786" spans="9:36" x14ac:dyDescent="0.2">
      <c r="I1786" s="13"/>
      <c r="J1786" s="6"/>
      <c r="K1786" s="7"/>
      <c r="L1786" s="7"/>
      <c r="M1786" s="7"/>
      <c r="N1786" s="7"/>
      <c r="O1786" s="7"/>
      <c r="P1786" s="8"/>
      <c r="Q1786" s="8"/>
      <c r="R1786" s="8"/>
      <c r="S1786" s="8"/>
      <c r="T1786" s="8"/>
      <c r="U1786" s="8"/>
      <c r="AF1786" s="12"/>
      <c r="AI1786"/>
      <c r="AJ1786"/>
    </row>
    <row r="1787" spans="9:36" x14ac:dyDescent="0.2">
      <c r="I1787" s="13"/>
      <c r="J1787" s="6"/>
      <c r="K1787" s="7"/>
      <c r="L1787" s="7"/>
      <c r="M1787" s="7"/>
      <c r="N1787" s="7"/>
      <c r="O1787" s="7"/>
      <c r="P1787" s="8"/>
      <c r="Q1787" s="8"/>
      <c r="R1787" s="8"/>
      <c r="S1787" s="8"/>
      <c r="T1787" s="8"/>
      <c r="U1787" s="8"/>
      <c r="AF1787" s="12"/>
      <c r="AI1787"/>
      <c r="AJ1787"/>
    </row>
    <row r="1788" spans="9:36" x14ac:dyDescent="0.2">
      <c r="I1788" s="13"/>
      <c r="J1788" s="6"/>
      <c r="K1788" s="7"/>
      <c r="L1788" s="7"/>
      <c r="M1788" s="7"/>
      <c r="N1788" s="7"/>
      <c r="O1788" s="7"/>
      <c r="P1788" s="8"/>
      <c r="Q1788" s="8"/>
      <c r="R1788" s="8"/>
      <c r="S1788" s="8"/>
      <c r="T1788" s="8"/>
      <c r="U1788" s="8"/>
      <c r="AC1788" s="17"/>
      <c r="AD1788" s="17"/>
      <c r="AF1788" s="12"/>
      <c r="AI1788"/>
      <c r="AJ1788"/>
    </row>
    <row r="1789" spans="9:36" x14ac:dyDescent="0.2">
      <c r="I1789" s="13"/>
      <c r="J1789" s="6"/>
      <c r="K1789" s="7"/>
      <c r="L1789" s="7"/>
      <c r="M1789" s="7"/>
      <c r="N1789" s="7"/>
      <c r="O1789" s="7"/>
      <c r="P1789" s="8"/>
      <c r="Q1789" s="8"/>
      <c r="R1789" s="8"/>
      <c r="S1789" s="8"/>
      <c r="T1789" s="8"/>
      <c r="U1789" s="8"/>
      <c r="AC1789" s="17"/>
      <c r="AD1789" s="17"/>
      <c r="AF1789" s="15"/>
      <c r="AI1789"/>
      <c r="AJ1789"/>
    </row>
    <row r="1790" spans="9:36" x14ac:dyDescent="0.2">
      <c r="I1790" s="13"/>
      <c r="J1790" s="6"/>
      <c r="K1790" s="7"/>
      <c r="L1790" s="7"/>
      <c r="M1790" s="7"/>
      <c r="N1790" s="7"/>
      <c r="O1790" s="7"/>
      <c r="P1790" s="8"/>
      <c r="Q1790" s="8"/>
      <c r="R1790" s="8"/>
      <c r="S1790" s="8"/>
      <c r="T1790" s="8"/>
      <c r="U1790" s="8"/>
      <c r="AC1790" s="17"/>
      <c r="AE1790" s="12"/>
      <c r="AF1790" s="12"/>
      <c r="AI1790"/>
      <c r="AJ1790"/>
    </row>
    <row r="1791" spans="9:36" x14ac:dyDescent="0.2">
      <c r="I1791" s="13"/>
      <c r="J1791" s="6"/>
      <c r="K1791" s="7"/>
      <c r="L1791" s="7"/>
      <c r="M1791" s="7"/>
      <c r="N1791" s="7"/>
      <c r="O1791" s="7"/>
      <c r="P1791" s="8"/>
      <c r="Q1791" s="8"/>
      <c r="R1791" s="8"/>
      <c r="S1791" s="8"/>
      <c r="T1791" s="8"/>
      <c r="U1791" s="8"/>
      <c r="AC1791" s="17"/>
      <c r="AF1791" s="12"/>
      <c r="AI1791"/>
      <c r="AJ1791"/>
    </row>
    <row r="1792" spans="9:36" x14ac:dyDescent="0.2">
      <c r="I1792" s="13"/>
      <c r="J1792" s="6"/>
      <c r="K1792" s="7"/>
      <c r="L1792" s="7"/>
      <c r="M1792" s="7"/>
      <c r="N1792" s="7"/>
      <c r="O1792" s="7"/>
      <c r="P1792" s="8"/>
      <c r="Q1792" s="8"/>
      <c r="R1792" s="8"/>
      <c r="S1792" s="8"/>
      <c r="T1792" s="8"/>
      <c r="U1792" s="8"/>
      <c r="AF1792" s="12"/>
      <c r="AI1792"/>
      <c r="AJ1792"/>
    </row>
    <row r="1793" spans="9:36" x14ac:dyDescent="0.2">
      <c r="I1793" s="13"/>
      <c r="J1793" s="6"/>
      <c r="K1793" s="7"/>
      <c r="L1793" s="7"/>
      <c r="M1793" s="7"/>
      <c r="N1793" s="7"/>
      <c r="O1793" s="7"/>
      <c r="P1793" s="8"/>
      <c r="Q1793" s="8"/>
      <c r="R1793" s="8"/>
      <c r="S1793" s="8"/>
      <c r="T1793" s="8"/>
      <c r="U1793" s="8"/>
      <c r="AF1793" s="12"/>
      <c r="AI1793"/>
      <c r="AJ1793"/>
    </row>
    <row r="1794" spans="9:36" x14ac:dyDescent="0.2">
      <c r="I1794" s="13"/>
      <c r="J1794" s="6"/>
      <c r="K1794" s="7"/>
      <c r="L1794" s="7"/>
      <c r="M1794" s="7"/>
      <c r="N1794" s="7"/>
      <c r="O1794" s="7"/>
      <c r="P1794" s="8"/>
      <c r="Q1794" s="8"/>
      <c r="R1794" s="8"/>
      <c r="S1794" s="8"/>
      <c r="T1794" s="8"/>
      <c r="U1794" s="8"/>
      <c r="AF1794" s="12"/>
      <c r="AI1794"/>
      <c r="AJ1794"/>
    </row>
    <row r="1795" spans="9:36" x14ac:dyDescent="0.2">
      <c r="I1795" s="13"/>
      <c r="J1795" s="6"/>
      <c r="K1795" s="7"/>
      <c r="L1795" s="7"/>
      <c r="M1795" s="7"/>
      <c r="N1795" s="7"/>
      <c r="O1795" s="7"/>
      <c r="P1795" s="8"/>
      <c r="Q1795" s="8"/>
      <c r="R1795" s="8"/>
      <c r="S1795" s="8"/>
      <c r="T1795" s="8"/>
      <c r="U1795" s="8"/>
      <c r="AF1795" s="12"/>
      <c r="AI1795"/>
      <c r="AJ1795"/>
    </row>
    <row r="1796" spans="9:36" x14ac:dyDescent="0.2">
      <c r="I1796" s="13"/>
      <c r="J1796" s="6"/>
      <c r="K1796" s="7"/>
      <c r="L1796" s="7"/>
      <c r="M1796" s="7"/>
      <c r="N1796" s="7"/>
      <c r="O1796" s="7"/>
      <c r="P1796" s="8"/>
      <c r="Q1796" s="8"/>
      <c r="R1796" s="8"/>
      <c r="S1796" s="8"/>
      <c r="T1796" s="8"/>
      <c r="U1796" s="8"/>
      <c r="AF1796" s="12"/>
      <c r="AI1796"/>
      <c r="AJ1796"/>
    </row>
    <row r="1797" spans="9:36" x14ac:dyDescent="0.2">
      <c r="I1797" s="13"/>
      <c r="J1797" s="6"/>
      <c r="K1797" s="7"/>
      <c r="L1797" s="7"/>
      <c r="M1797" s="7"/>
      <c r="N1797" s="7"/>
      <c r="O1797" s="7"/>
      <c r="P1797" s="8"/>
      <c r="Q1797" s="8"/>
      <c r="R1797" s="8"/>
      <c r="S1797" s="8"/>
      <c r="T1797" s="8"/>
      <c r="U1797" s="8"/>
      <c r="AC1797" s="17"/>
      <c r="AD1797" s="17"/>
      <c r="AF1797" s="12"/>
      <c r="AI1797"/>
      <c r="AJ1797"/>
    </row>
    <row r="1798" spans="9:36" x14ac:dyDescent="0.2">
      <c r="I1798" s="13"/>
      <c r="J1798" s="6"/>
      <c r="K1798" s="7"/>
      <c r="L1798" s="7"/>
      <c r="M1798" s="7"/>
      <c r="N1798" s="7"/>
      <c r="O1798" s="7"/>
      <c r="P1798" s="8"/>
      <c r="Q1798" s="8"/>
      <c r="R1798" s="8"/>
      <c r="S1798" s="8"/>
      <c r="T1798" s="8"/>
      <c r="U1798" s="8"/>
      <c r="AC1798" s="17"/>
      <c r="AD1798" s="17"/>
      <c r="AF1798" s="15"/>
      <c r="AI1798"/>
      <c r="AJ1798"/>
    </row>
    <row r="1799" spans="9:36" x14ac:dyDescent="0.2">
      <c r="I1799" s="13"/>
      <c r="J1799" s="6"/>
      <c r="K1799" s="7"/>
      <c r="L1799" s="7"/>
      <c r="M1799" s="7"/>
      <c r="N1799" s="7"/>
      <c r="O1799" s="7"/>
      <c r="P1799" s="8"/>
      <c r="Q1799" s="8"/>
      <c r="R1799" s="8"/>
      <c r="S1799" s="8"/>
      <c r="T1799" s="8"/>
      <c r="U1799" s="8"/>
      <c r="AC1799" s="17"/>
      <c r="AE1799" s="12"/>
      <c r="AF1799" s="12"/>
      <c r="AI1799"/>
      <c r="AJ1799"/>
    </row>
    <row r="1800" spans="9:36" x14ac:dyDescent="0.2">
      <c r="I1800" s="13"/>
      <c r="J1800" s="6"/>
      <c r="K1800" s="7"/>
      <c r="L1800" s="7"/>
      <c r="M1800" s="7"/>
      <c r="N1800" s="7"/>
      <c r="O1800" s="7"/>
      <c r="P1800" s="8"/>
      <c r="Q1800" s="8"/>
      <c r="R1800" s="8"/>
      <c r="S1800" s="8"/>
      <c r="T1800" s="8"/>
      <c r="U1800" s="8"/>
      <c r="AC1800" s="17"/>
      <c r="AF1800" s="12"/>
      <c r="AI1800"/>
      <c r="AJ1800"/>
    </row>
    <row r="1801" spans="9:36" x14ac:dyDescent="0.2">
      <c r="I1801" s="13"/>
      <c r="J1801" s="6"/>
      <c r="K1801" s="7"/>
      <c r="L1801" s="7"/>
      <c r="M1801" s="7"/>
      <c r="N1801" s="7"/>
      <c r="O1801" s="7"/>
      <c r="P1801" s="8"/>
      <c r="Q1801" s="8"/>
      <c r="R1801" s="8"/>
      <c r="S1801" s="8"/>
      <c r="T1801" s="8"/>
      <c r="U1801" s="8"/>
      <c r="AF1801" s="12"/>
      <c r="AI1801"/>
      <c r="AJ1801"/>
    </row>
    <row r="1802" spans="9:36" x14ac:dyDescent="0.2">
      <c r="I1802" s="13"/>
      <c r="J1802" s="6"/>
      <c r="K1802" s="7"/>
      <c r="L1802" s="7"/>
      <c r="M1802" s="7"/>
      <c r="N1802" s="7"/>
      <c r="O1802" s="7"/>
      <c r="P1802" s="8"/>
      <c r="Q1802" s="8"/>
      <c r="R1802" s="8"/>
      <c r="S1802" s="8"/>
      <c r="T1802" s="8"/>
      <c r="U1802" s="8"/>
      <c r="AF1802" s="12"/>
      <c r="AI1802"/>
      <c r="AJ1802"/>
    </row>
    <row r="1803" spans="9:36" x14ac:dyDescent="0.2">
      <c r="I1803" s="13"/>
      <c r="J1803" s="6"/>
      <c r="K1803" s="7"/>
      <c r="L1803" s="7"/>
      <c r="M1803" s="7"/>
      <c r="N1803" s="7"/>
      <c r="O1803" s="7"/>
      <c r="P1803" s="8"/>
      <c r="Q1803" s="8"/>
      <c r="R1803" s="8"/>
      <c r="S1803" s="8"/>
      <c r="T1803" s="8"/>
      <c r="U1803" s="8"/>
      <c r="AF1803" s="12"/>
      <c r="AI1803"/>
      <c r="AJ1803"/>
    </row>
    <row r="1804" spans="9:36" x14ac:dyDescent="0.2">
      <c r="I1804" s="13"/>
      <c r="J1804" s="6"/>
      <c r="K1804" s="7"/>
      <c r="L1804" s="7"/>
      <c r="M1804" s="7"/>
      <c r="N1804" s="7"/>
      <c r="O1804" s="7"/>
      <c r="P1804" s="8"/>
      <c r="Q1804" s="8"/>
      <c r="R1804" s="8"/>
      <c r="S1804" s="8"/>
      <c r="T1804" s="8"/>
      <c r="U1804" s="8"/>
      <c r="AF1804" s="12"/>
      <c r="AI1804"/>
      <c r="AJ1804"/>
    </row>
    <row r="1805" spans="9:36" x14ac:dyDescent="0.2">
      <c r="I1805" s="13"/>
      <c r="J1805" s="6"/>
      <c r="K1805" s="7"/>
      <c r="L1805" s="7"/>
      <c r="M1805" s="7"/>
      <c r="N1805" s="7"/>
      <c r="O1805" s="7"/>
      <c r="P1805" s="8"/>
      <c r="Q1805" s="8"/>
      <c r="R1805" s="8"/>
      <c r="S1805" s="8"/>
      <c r="T1805" s="8"/>
      <c r="U1805" s="8"/>
      <c r="AF1805" s="12"/>
      <c r="AI1805"/>
      <c r="AJ1805"/>
    </row>
    <row r="1806" spans="9:36" x14ac:dyDescent="0.2">
      <c r="I1806" s="13"/>
      <c r="J1806" s="6"/>
      <c r="K1806" s="7"/>
      <c r="L1806" s="7"/>
      <c r="M1806" s="7"/>
      <c r="N1806" s="7"/>
      <c r="O1806" s="7"/>
      <c r="P1806" s="8"/>
      <c r="Q1806" s="8"/>
      <c r="R1806" s="8"/>
      <c r="S1806" s="8"/>
      <c r="T1806" s="8"/>
      <c r="U1806" s="8"/>
      <c r="AC1806" s="17"/>
      <c r="AD1806" s="17"/>
      <c r="AF1806" s="12"/>
      <c r="AI1806"/>
      <c r="AJ1806"/>
    </row>
    <row r="1807" spans="9:36" x14ac:dyDescent="0.2">
      <c r="I1807" s="13"/>
      <c r="J1807" s="6"/>
      <c r="K1807" s="7"/>
      <c r="L1807" s="7"/>
      <c r="M1807" s="7"/>
      <c r="N1807" s="7"/>
      <c r="O1807" s="7"/>
      <c r="P1807" s="8"/>
      <c r="Q1807" s="8"/>
      <c r="R1807" s="8"/>
      <c r="S1807" s="8"/>
      <c r="T1807" s="8"/>
      <c r="U1807" s="8"/>
      <c r="AC1807" s="17"/>
      <c r="AD1807" s="17"/>
      <c r="AF1807" s="15"/>
      <c r="AI1807"/>
      <c r="AJ1807"/>
    </row>
    <row r="1808" spans="9:36" x14ac:dyDescent="0.2">
      <c r="I1808" s="13"/>
      <c r="J1808" s="6"/>
      <c r="K1808" s="7"/>
      <c r="L1808" s="7"/>
      <c r="M1808" s="7"/>
      <c r="N1808" s="7"/>
      <c r="O1808" s="7"/>
      <c r="P1808" s="8"/>
      <c r="Q1808" s="8"/>
      <c r="R1808" s="8"/>
      <c r="S1808" s="8"/>
      <c r="T1808" s="8"/>
      <c r="U1808" s="8"/>
      <c r="AC1808" s="17"/>
      <c r="AE1808" s="12"/>
      <c r="AF1808" s="12"/>
      <c r="AI1808"/>
      <c r="AJ1808"/>
    </row>
    <row r="1809" spans="9:36" x14ac:dyDescent="0.2">
      <c r="I1809" s="13"/>
      <c r="J1809" s="6"/>
      <c r="K1809" s="7"/>
      <c r="L1809" s="7"/>
      <c r="M1809" s="7"/>
      <c r="N1809" s="7"/>
      <c r="O1809" s="7"/>
      <c r="P1809" s="8"/>
      <c r="Q1809" s="8"/>
      <c r="R1809" s="8"/>
      <c r="S1809" s="8"/>
      <c r="T1809" s="8"/>
      <c r="U1809" s="8"/>
      <c r="AC1809" s="17"/>
      <c r="AF1809" s="12"/>
      <c r="AI1809"/>
      <c r="AJ1809"/>
    </row>
    <row r="1810" spans="9:36" x14ac:dyDescent="0.2">
      <c r="I1810" s="13"/>
      <c r="J1810" s="6"/>
      <c r="K1810" s="7"/>
      <c r="L1810" s="7"/>
      <c r="M1810" s="7"/>
      <c r="N1810" s="7"/>
      <c r="O1810" s="7"/>
      <c r="P1810" s="8"/>
      <c r="Q1810" s="8"/>
      <c r="R1810" s="8"/>
      <c r="S1810" s="8"/>
      <c r="T1810" s="8"/>
      <c r="U1810" s="8"/>
      <c r="AF1810" s="12"/>
      <c r="AI1810"/>
      <c r="AJ1810"/>
    </row>
    <row r="1811" spans="9:36" x14ac:dyDescent="0.2">
      <c r="I1811" s="13"/>
      <c r="J1811" s="6"/>
      <c r="K1811" s="7"/>
      <c r="L1811" s="7"/>
      <c r="M1811" s="7"/>
      <c r="N1811" s="7"/>
      <c r="O1811" s="7"/>
      <c r="P1811" s="8"/>
      <c r="Q1811" s="8"/>
      <c r="R1811" s="8"/>
      <c r="S1811" s="8"/>
      <c r="T1811" s="8"/>
      <c r="U1811" s="8"/>
      <c r="AF1811" s="12"/>
      <c r="AI1811"/>
      <c r="AJ1811"/>
    </row>
    <row r="1812" spans="9:36" x14ac:dyDescent="0.2">
      <c r="I1812" s="13"/>
      <c r="J1812" s="6"/>
      <c r="K1812" s="7"/>
      <c r="L1812" s="7"/>
      <c r="M1812" s="7"/>
      <c r="N1812" s="7"/>
      <c r="O1812" s="7"/>
      <c r="P1812" s="8"/>
      <c r="Q1812" s="8"/>
      <c r="R1812" s="8"/>
      <c r="S1812" s="8"/>
      <c r="T1812" s="8"/>
      <c r="U1812" s="8"/>
      <c r="AF1812" s="12"/>
      <c r="AI1812"/>
      <c r="AJ1812"/>
    </row>
    <row r="1813" spans="9:36" x14ac:dyDescent="0.2">
      <c r="I1813" s="13"/>
      <c r="J1813" s="6"/>
      <c r="K1813" s="7"/>
      <c r="L1813" s="7"/>
      <c r="M1813" s="7"/>
      <c r="N1813" s="7"/>
      <c r="O1813" s="7"/>
      <c r="P1813" s="8"/>
      <c r="Q1813" s="8"/>
      <c r="R1813" s="8"/>
      <c r="S1813" s="8"/>
      <c r="T1813" s="8"/>
      <c r="U1813" s="8"/>
      <c r="AF1813" s="12"/>
      <c r="AI1813"/>
      <c r="AJ1813"/>
    </row>
    <row r="1814" spans="9:36" x14ac:dyDescent="0.2">
      <c r="I1814" s="13"/>
      <c r="J1814" s="6"/>
      <c r="K1814" s="7"/>
      <c r="L1814" s="7"/>
      <c r="M1814" s="7"/>
      <c r="N1814" s="7"/>
      <c r="O1814" s="7"/>
      <c r="P1814" s="8"/>
      <c r="Q1814" s="8"/>
      <c r="R1814" s="8"/>
      <c r="S1814" s="8"/>
      <c r="T1814" s="8"/>
      <c r="U1814" s="8"/>
      <c r="AF1814" s="12"/>
      <c r="AI1814"/>
      <c r="AJ1814"/>
    </row>
    <row r="1815" spans="9:36" x14ac:dyDescent="0.2">
      <c r="I1815" s="13"/>
      <c r="J1815" s="6"/>
      <c r="K1815" s="7"/>
      <c r="L1815" s="7"/>
      <c r="M1815" s="7"/>
      <c r="N1815" s="7"/>
      <c r="O1815" s="7"/>
      <c r="P1815" s="8"/>
      <c r="Q1815" s="8"/>
      <c r="R1815" s="8"/>
      <c r="S1815" s="8"/>
      <c r="T1815" s="8"/>
      <c r="U1815" s="8"/>
      <c r="AC1815" s="17"/>
      <c r="AD1815" s="17"/>
      <c r="AF1815" s="12"/>
      <c r="AI1815"/>
      <c r="AJ1815"/>
    </row>
    <row r="1816" spans="9:36" x14ac:dyDescent="0.2">
      <c r="I1816" s="13"/>
      <c r="J1816" s="6"/>
      <c r="K1816" s="7"/>
      <c r="L1816" s="7"/>
      <c r="M1816" s="7"/>
      <c r="N1816" s="7"/>
      <c r="O1816" s="7"/>
      <c r="P1816" s="8"/>
      <c r="Q1816" s="8"/>
      <c r="R1816" s="8"/>
      <c r="S1816" s="8"/>
      <c r="T1816" s="8"/>
      <c r="U1816" s="8"/>
      <c r="AC1816" s="17"/>
      <c r="AD1816" s="17"/>
      <c r="AF1816" s="15"/>
      <c r="AI1816"/>
      <c r="AJ1816"/>
    </row>
    <row r="1817" spans="9:36" x14ac:dyDescent="0.2">
      <c r="I1817" s="13"/>
      <c r="J1817" s="6"/>
      <c r="K1817" s="7"/>
      <c r="L1817" s="7"/>
      <c r="M1817" s="7"/>
      <c r="N1817" s="7"/>
      <c r="O1817" s="7"/>
      <c r="P1817" s="8"/>
      <c r="Q1817" s="8"/>
      <c r="R1817" s="8"/>
      <c r="S1817" s="8"/>
      <c r="T1817" s="8"/>
      <c r="U1817" s="8"/>
      <c r="AC1817" s="17"/>
      <c r="AE1817" s="12"/>
      <c r="AF1817" s="12"/>
      <c r="AI1817"/>
      <c r="AJ1817"/>
    </row>
    <row r="1818" spans="9:36" x14ac:dyDescent="0.2">
      <c r="I1818" s="13"/>
      <c r="J1818" s="6"/>
      <c r="K1818" s="7"/>
      <c r="L1818" s="7"/>
      <c r="M1818" s="7"/>
      <c r="N1818" s="7"/>
      <c r="O1818" s="7"/>
      <c r="P1818" s="8"/>
      <c r="Q1818" s="8"/>
      <c r="R1818" s="8"/>
      <c r="S1818" s="8"/>
      <c r="T1818" s="8"/>
      <c r="U1818" s="8"/>
      <c r="AC1818" s="17"/>
      <c r="AF1818" s="12"/>
      <c r="AI1818"/>
      <c r="AJ1818"/>
    </row>
    <row r="1819" spans="9:36" x14ac:dyDescent="0.2">
      <c r="I1819" s="13"/>
      <c r="J1819" s="6"/>
      <c r="K1819" s="7"/>
      <c r="L1819" s="7"/>
      <c r="M1819" s="7"/>
      <c r="N1819" s="7"/>
      <c r="O1819" s="7"/>
      <c r="P1819" s="8"/>
      <c r="Q1819" s="8"/>
      <c r="R1819" s="8"/>
      <c r="S1819" s="8"/>
      <c r="T1819" s="8"/>
      <c r="U1819" s="8"/>
      <c r="AF1819" s="12"/>
      <c r="AI1819"/>
      <c r="AJ1819"/>
    </row>
    <row r="1820" spans="9:36" x14ac:dyDescent="0.2">
      <c r="I1820" s="13"/>
      <c r="J1820" s="6"/>
      <c r="K1820" s="7"/>
      <c r="L1820" s="7"/>
      <c r="M1820" s="7"/>
      <c r="N1820" s="7"/>
      <c r="O1820" s="7"/>
      <c r="P1820" s="8"/>
      <c r="Q1820" s="8"/>
      <c r="R1820" s="8"/>
      <c r="S1820" s="8"/>
      <c r="T1820" s="8"/>
      <c r="U1820" s="8"/>
      <c r="AF1820" s="12"/>
      <c r="AI1820"/>
      <c r="AJ1820"/>
    </row>
    <row r="1821" spans="9:36" x14ac:dyDescent="0.2">
      <c r="I1821" s="13"/>
      <c r="J1821" s="6"/>
      <c r="K1821" s="7"/>
      <c r="L1821" s="7"/>
      <c r="M1821" s="7"/>
      <c r="N1821" s="7"/>
      <c r="O1821" s="7"/>
      <c r="P1821" s="8"/>
      <c r="Q1821" s="8"/>
      <c r="R1821" s="8"/>
      <c r="S1821" s="8"/>
      <c r="T1821" s="8"/>
      <c r="U1821" s="8"/>
      <c r="AF1821" s="12"/>
      <c r="AI1821"/>
      <c r="AJ1821"/>
    </row>
    <row r="1822" spans="9:36" x14ac:dyDescent="0.2">
      <c r="I1822" s="13"/>
      <c r="J1822" s="6"/>
      <c r="K1822" s="7"/>
      <c r="L1822" s="7"/>
      <c r="M1822" s="7"/>
      <c r="N1822" s="7"/>
      <c r="O1822" s="7"/>
      <c r="P1822" s="8"/>
      <c r="Q1822" s="8"/>
      <c r="R1822" s="8"/>
      <c r="S1822" s="8"/>
      <c r="T1822" s="8"/>
      <c r="U1822" s="8"/>
      <c r="AF1822" s="12"/>
      <c r="AI1822"/>
      <c r="AJ1822"/>
    </row>
    <row r="1823" spans="9:36" x14ac:dyDescent="0.2">
      <c r="I1823" s="13"/>
      <c r="J1823" s="6"/>
      <c r="K1823" s="7"/>
      <c r="L1823" s="7"/>
      <c r="M1823" s="7"/>
      <c r="N1823" s="7"/>
      <c r="O1823" s="7"/>
      <c r="P1823" s="8"/>
      <c r="Q1823" s="8"/>
      <c r="R1823" s="8"/>
      <c r="S1823" s="8"/>
      <c r="T1823" s="8"/>
      <c r="U1823" s="8"/>
      <c r="AF1823" s="12"/>
      <c r="AI1823"/>
      <c r="AJ1823"/>
    </row>
    <row r="1824" spans="9:36" x14ac:dyDescent="0.2">
      <c r="I1824" s="13"/>
      <c r="J1824" s="6"/>
      <c r="K1824" s="7"/>
      <c r="L1824" s="7"/>
      <c r="M1824" s="7"/>
      <c r="N1824" s="7"/>
      <c r="O1824" s="7"/>
      <c r="P1824" s="8"/>
      <c r="Q1824" s="8"/>
      <c r="R1824" s="8"/>
      <c r="S1824" s="8"/>
      <c r="T1824" s="8"/>
      <c r="U1824" s="8"/>
      <c r="AC1824" s="17"/>
      <c r="AD1824" s="17"/>
      <c r="AF1824" s="12"/>
      <c r="AI1824"/>
      <c r="AJ1824"/>
    </row>
    <row r="1825" spans="9:36" x14ac:dyDescent="0.2">
      <c r="I1825" s="13"/>
      <c r="J1825" s="6"/>
      <c r="K1825" s="7"/>
      <c r="L1825" s="7"/>
      <c r="M1825" s="7"/>
      <c r="N1825" s="7"/>
      <c r="O1825" s="7"/>
      <c r="P1825" s="8"/>
      <c r="Q1825" s="8"/>
      <c r="R1825" s="8"/>
      <c r="S1825" s="8"/>
      <c r="T1825" s="8"/>
      <c r="U1825" s="8"/>
      <c r="AC1825" s="17"/>
      <c r="AD1825" s="17"/>
      <c r="AF1825" s="15"/>
      <c r="AI1825"/>
      <c r="AJ1825"/>
    </row>
    <row r="1826" spans="9:36" x14ac:dyDescent="0.2">
      <c r="I1826" s="13"/>
      <c r="J1826" s="6"/>
      <c r="K1826" s="7"/>
      <c r="L1826" s="7"/>
      <c r="M1826" s="7"/>
      <c r="N1826" s="7"/>
      <c r="O1826" s="7"/>
      <c r="P1826" s="8"/>
      <c r="Q1826" s="8"/>
      <c r="R1826" s="8"/>
      <c r="S1826" s="8"/>
      <c r="T1826" s="8"/>
      <c r="U1826" s="8"/>
      <c r="AC1826" s="17"/>
      <c r="AE1826" s="12"/>
      <c r="AF1826" s="12"/>
      <c r="AI1826"/>
      <c r="AJ1826"/>
    </row>
    <row r="1827" spans="9:36" x14ac:dyDescent="0.2">
      <c r="I1827" s="13"/>
      <c r="J1827" s="6"/>
      <c r="K1827" s="7"/>
      <c r="L1827" s="7"/>
      <c r="M1827" s="7"/>
      <c r="N1827" s="7"/>
      <c r="O1827" s="7"/>
      <c r="P1827" s="8"/>
      <c r="Q1827" s="8"/>
      <c r="R1827" s="8"/>
      <c r="S1827" s="8"/>
      <c r="T1827" s="8"/>
      <c r="U1827" s="8"/>
      <c r="AC1827" s="17"/>
      <c r="AF1827" s="12"/>
      <c r="AI1827"/>
      <c r="AJ1827"/>
    </row>
    <row r="1828" spans="9:36" x14ac:dyDescent="0.2">
      <c r="I1828" s="13"/>
      <c r="J1828" s="6"/>
      <c r="K1828" s="7"/>
      <c r="L1828" s="7"/>
      <c r="M1828" s="7"/>
      <c r="N1828" s="7"/>
      <c r="O1828" s="7"/>
      <c r="P1828" s="8"/>
      <c r="Q1828" s="8"/>
      <c r="R1828" s="8"/>
      <c r="S1828" s="8"/>
      <c r="T1828" s="8"/>
      <c r="U1828" s="8"/>
      <c r="AF1828" s="12"/>
      <c r="AI1828"/>
      <c r="AJ1828"/>
    </row>
    <row r="1829" spans="9:36" x14ac:dyDescent="0.2">
      <c r="I1829" s="13"/>
      <c r="J1829" s="6"/>
      <c r="K1829" s="7"/>
      <c r="L1829" s="7"/>
      <c r="M1829" s="7"/>
      <c r="N1829" s="7"/>
      <c r="O1829" s="7"/>
      <c r="P1829" s="8"/>
      <c r="Q1829" s="8"/>
      <c r="R1829" s="8"/>
      <c r="S1829" s="8"/>
      <c r="T1829" s="8"/>
      <c r="U1829" s="8"/>
      <c r="AF1829" s="12"/>
      <c r="AI1829"/>
      <c r="AJ1829"/>
    </row>
    <row r="1830" spans="9:36" x14ac:dyDescent="0.2">
      <c r="I1830" s="13"/>
      <c r="J1830" s="6"/>
      <c r="K1830" s="7"/>
      <c r="L1830" s="7"/>
      <c r="M1830" s="7"/>
      <c r="N1830" s="7"/>
      <c r="O1830" s="7"/>
      <c r="P1830" s="8"/>
      <c r="Q1830" s="8"/>
      <c r="R1830" s="8"/>
      <c r="S1830" s="8"/>
      <c r="T1830" s="8"/>
      <c r="U1830" s="8"/>
      <c r="AF1830" s="12"/>
      <c r="AI1830"/>
      <c r="AJ1830"/>
    </row>
    <row r="1831" spans="9:36" x14ac:dyDescent="0.2">
      <c r="I1831" s="13"/>
      <c r="J1831" s="6"/>
      <c r="K1831" s="7"/>
      <c r="L1831" s="7"/>
      <c r="M1831" s="7"/>
      <c r="N1831" s="7"/>
      <c r="O1831" s="7"/>
      <c r="P1831" s="8"/>
      <c r="Q1831" s="8"/>
      <c r="R1831" s="8"/>
      <c r="S1831" s="8"/>
      <c r="T1831" s="8"/>
      <c r="U1831" s="8"/>
      <c r="AF1831" s="12"/>
      <c r="AI1831"/>
      <c r="AJ1831"/>
    </row>
    <row r="1832" spans="9:36" x14ac:dyDescent="0.2">
      <c r="I1832" s="13"/>
      <c r="J1832" s="6"/>
      <c r="K1832" s="7"/>
      <c r="L1832" s="7"/>
      <c r="M1832" s="7"/>
      <c r="N1832" s="7"/>
      <c r="O1832" s="7"/>
      <c r="P1832" s="8"/>
      <c r="Q1832" s="8"/>
      <c r="R1832" s="8"/>
      <c r="S1832" s="8"/>
      <c r="T1832" s="8"/>
      <c r="U1832" s="8"/>
      <c r="AF1832" s="12"/>
      <c r="AI1832"/>
      <c r="AJ1832"/>
    </row>
    <row r="1833" spans="9:36" x14ac:dyDescent="0.2">
      <c r="I1833" s="13"/>
      <c r="J1833" s="6"/>
      <c r="K1833" s="7"/>
      <c r="L1833" s="7"/>
      <c r="M1833" s="7"/>
      <c r="N1833" s="7"/>
      <c r="O1833" s="7"/>
      <c r="P1833" s="8"/>
      <c r="Q1833" s="8"/>
      <c r="R1833" s="8"/>
      <c r="S1833" s="8"/>
      <c r="T1833" s="8"/>
      <c r="U1833" s="8"/>
      <c r="AC1833" s="17"/>
      <c r="AD1833" s="17"/>
      <c r="AF1833" s="12"/>
      <c r="AI1833"/>
      <c r="AJ1833"/>
    </row>
    <row r="1834" spans="9:36" x14ac:dyDescent="0.2">
      <c r="I1834" s="13"/>
      <c r="J1834" s="6"/>
      <c r="K1834" s="7"/>
      <c r="L1834" s="7"/>
      <c r="M1834" s="7"/>
      <c r="N1834" s="7"/>
      <c r="O1834" s="7"/>
      <c r="P1834" s="8"/>
      <c r="Q1834" s="8"/>
      <c r="R1834" s="8"/>
      <c r="S1834" s="8"/>
      <c r="T1834" s="8"/>
      <c r="U1834" s="8"/>
      <c r="AC1834" s="17"/>
      <c r="AD1834" s="17"/>
      <c r="AF1834" s="15"/>
      <c r="AI1834"/>
      <c r="AJ1834"/>
    </row>
    <row r="1835" spans="9:36" x14ac:dyDescent="0.2">
      <c r="I1835" s="13"/>
      <c r="J1835" s="6"/>
      <c r="K1835" s="7"/>
      <c r="L1835" s="7"/>
      <c r="M1835" s="7"/>
      <c r="N1835" s="7"/>
      <c r="O1835" s="7"/>
      <c r="P1835" s="8"/>
      <c r="Q1835" s="8"/>
      <c r="R1835" s="8"/>
      <c r="S1835" s="8"/>
      <c r="T1835" s="8"/>
      <c r="U1835" s="8"/>
      <c r="AC1835" s="17"/>
      <c r="AE1835" s="12"/>
      <c r="AF1835" s="12"/>
      <c r="AI1835"/>
      <c r="AJ1835"/>
    </row>
    <row r="1836" spans="9:36" x14ac:dyDescent="0.2">
      <c r="I1836" s="13"/>
      <c r="J1836" s="6"/>
      <c r="K1836" s="7"/>
      <c r="L1836" s="7"/>
      <c r="M1836" s="7"/>
      <c r="N1836" s="7"/>
      <c r="O1836" s="7"/>
      <c r="P1836" s="8"/>
      <c r="Q1836" s="8"/>
      <c r="R1836" s="8"/>
      <c r="S1836" s="8"/>
      <c r="T1836" s="8"/>
      <c r="U1836" s="8"/>
      <c r="AC1836" s="17"/>
      <c r="AF1836" s="12"/>
      <c r="AI1836"/>
      <c r="AJ1836"/>
    </row>
    <row r="1837" spans="9:36" x14ac:dyDescent="0.2">
      <c r="I1837" s="13"/>
      <c r="J1837" s="6"/>
      <c r="K1837" s="7"/>
      <c r="L1837" s="7"/>
      <c r="M1837" s="7"/>
      <c r="N1837" s="7"/>
      <c r="O1837" s="7"/>
      <c r="P1837" s="8"/>
      <c r="Q1837" s="8"/>
      <c r="R1837" s="8"/>
      <c r="S1837" s="8"/>
      <c r="T1837" s="8"/>
      <c r="U1837" s="8"/>
      <c r="AF1837" s="12"/>
      <c r="AI1837"/>
      <c r="AJ1837"/>
    </row>
    <row r="1838" spans="9:36" x14ac:dyDescent="0.2">
      <c r="I1838" s="13"/>
      <c r="J1838" s="6"/>
      <c r="K1838" s="7"/>
      <c r="L1838" s="7"/>
      <c r="M1838" s="7"/>
      <c r="N1838" s="7"/>
      <c r="O1838" s="7"/>
      <c r="P1838" s="8"/>
      <c r="Q1838" s="8"/>
      <c r="R1838" s="8"/>
      <c r="S1838" s="8"/>
      <c r="T1838" s="8"/>
      <c r="U1838" s="8"/>
      <c r="AF1838" s="12"/>
      <c r="AI1838"/>
      <c r="AJ1838"/>
    </row>
    <row r="1839" spans="9:36" x14ac:dyDescent="0.2">
      <c r="I1839" s="13"/>
      <c r="J1839" s="6"/>
      <c r="K1839" s="7"/>
      <c r="L1839" s="7"/>
      <c r="M1839" s="7"/>
      <c r="N1839" s="7"/>
      <c r="O1839" s="7"/>
      <c r="P1839" s="8"/>
      <c r="Q1839" s="8"/>
      <c r="R1839" s="8"/>
      <c r="S1839" s="8"/>
      <c r="T1839" s="8"/>
      <c r="U1839" s="8"/>
      <c r="AF1839" s="12"/>
      <c r="AI1839"/>
      <c r="AJ1839"/>
    </row>
    <row r="1840" spans="9:36" x14ac:dyDescent="0.2">
      <c r="I1840" s="13"/>
      <c r="J1840" s="6"/>
      <c r="K1840" s="7"/>
      <c r="L1840" s="7"/>
      <c r="M1840" s="7"/>
      <c r="N1840" s="7"/>
      <c r="O1840" s="7"/>
      <c r="P1840" s="8"/>
      <c r="Q1840" s="8"/>
      <c r="R1840" s="8"/>
      <c r="S1840" s="8"/>
      <c r="T1840" s="8"/>
      <c r="U1840" s="8"/>
      <c r="AF1840" s="12"/>
      <c r="AI1840"/>
      <c r="AJ1840"/>
    </row>
    <row r="1841" spans="9:36" x14ac:dyDescent="0.2">
      <c r="I1841" s="13"/>
      <c r="J1841" s="6"/>
      <c r="K1841" s="7"/>
      <c r="L1841" s="7"/>
      <c r="M1841" s="7"/>
      <c r="N1841" s="7"/>
      <c r="O1841" s="7"/>
      <c r="P1841" s="8"/>
      <c r="Q1841" s="8"/>
      <c r="R1841" s="8"/>
      <c r="S1841" s="8"/>
      <c r="T1841" s="8"/>
      <c r="U1841" s="8"/>
      <c r="AF1841" s="12"/>
      <c r="AI1841"/>
      <c r="AJ1841"/>
    </row>
    <row r="1842" spans="9:36" x14ac:dyDescent="0.2">
      <c r="I1842" s="13"/>
      <c r="J1842" s="6"/>
      <c r="K1842" s="7"/>
      <c r="L1842" s="7"/>
      <c r="M1842" s="7"/>
      <c r="N1842" s="7"/>
      <c r="O1842" s="7"/>
      <c r="P1842" s="8"/>
      <c r="Q1842" s="8"/>
      <c r="R1842" s="8"/>
      <c r="S1842" s="8"/>
      <c r="T1842" s="8"/>
      <c r="U1842" s="8"/>
      <c r="AC1842" s="17"/>
      <c r="AD1842" s="17"/>
      <c r="AF1842" s="12"/>
      <c r="AI1842"/>
      <c r="AJ1842"/>
    </row>
    <row r="1843" spans="9:36" x14ac:dyDescent="0.2">
      <c r="I1843" s="13"/>
      <c r="J1843" s="6"/>
      <c r="K1843" s="7"/>
      <c r="L1843" s="7"/>
      <c r="M1843" s="7"/>
      <c r="N1843" s="7"/>
      <c r="O1843" s="7"/>
      <c r="P1843" s="8"/>
      <c r="Q1843" s="8"/>
      <c r="R1843" s="8"/>
      <c r="S1843" s="8"/>
      <c r="T1843" s="8"/>
      <c r="U1843" s="8"/>
      <c r="AC1843" s="17"/>
      <c r="AD1843" s="17"/>
      <c r="AF1843" s="15"/>
      <c r="AI1843"/>
      <c r="AJ1843"/>
    </row>
    <row r="1844" spans="9:36" x14ac:dyDescent="0.2">
      <c r="I1844" s="13"/>
      <c r="J1844" s="6"/>
      <c r="K1844" s="7"/>
      <c r="L1844" s="7"/>
      <c r="M1844" s="7"/>
      <c r="N1844" s="7"/>
      <c r="O1844" s="7"/>
      <c r="P1844" s="8"/>
      <c r="Q1844" s="8"/>
      <c r="R1844" s="8"/>
      <c r="S1844" s="8"/>
      <c r="T1844" s="8"/>
      <c r="U1844" s="8"/>
      <c r="AC1844" s="17"/>
      <c r="AE1844" s="12"/>
      <c r="AF1844" s="12"/>
      <c r="AI1844"/>
      <c r="AJ1844"/>
    </row>
    <row r="1845" spans="9:36" x14ac:dyDescent="0.2">
      <c r="I1845" s="13"/>
      <c r="J1845" s="6"/>
      <c r="K1845" s="7"/>
      <c r="L1845" s="7"/>
      <c r="M1845" s="7"/>
      <c r="N1845" s="7"/>
      <c r="O1845" s="7"/>
      <c r="P1845" s="8"/>
      <c r="Q1845" s="8"/>
      <c r="R1845" s="8"/>
      <c r="S1845" s="8"/>
      <c r="T1845" s="8"/>
      <c r="U1845" s="8"/>
      <c r="AC1845" s="17"/>
      <c r="AF1845" s="12"/>
      <c r="AI1845"/>
      <c r="AJ1845"/>
    </row>
    <row r="1846" spans="9:36" x14ac:dyDescent="0.2">
      <c r="I1846" s="13"/>
      <c r="J1846" s="6"/>
      <c r="K1846" s="7"/>
      <c r="L1846" s="7"/>
      <c r="M1846" s="7"/>
      <c r="N1846" s="7"/>
      <c r="O1846" s="7"/>
      <c r="P1846" s="8"/>
      <c r="Q1846" s="8"/>
      <c r="R1846" s="8"/>
      <c r="S1846" s="8"/>
      <c r="T1846" s="8"/>
      <c r="U1846" s="8"/>
      <c r="AF1846" s="12"/>
      <c r="AI1846"/>
      <c r="AJ1846"/>
    </row>
    <row r="1847" spans="9:36" x14ac:dyDescent="0.2">
      <c r="I1847" s="13"/>
      <c r="J1847" s="6"/>
      <c r="K1847" s="7"/>
      <c r="L1847" s="7"/>
      <c r="M1847" s="7"/>
      <c r="N1847" s="7"/>
      <c r="O1847" s="7"/>
      <c r="P1847" s="8"/>
      <c r="Q1847" s="8"/>
      <c r="R1847" s="8"/>
      <c r="S1847" s="8"/>
      <c r="T1847" s="8"/>
      <c r="U1847" s="8"/>
      <c r="AF1847" s="12"/>
      <c r="AI1847"/>
      <c r="AJ1847"/>
    </row>
    <row r="1848" spans="9:36" x14ac:dyDescent="0.2">
      <c r="I1848" s="13"/>
      <c r="J1848" s="6"/>
      <c r="K1848" s="7"/>
      <c r="L1848" s="7"/>
      <c r="M1848" s="7"/>
      <c r="N1848" s="7"/>
      <c r="O1848" s="7"/>
      <c r="P1848" s="8"/>
      <c r="Q1848" s="8"/>
      <c r="R1848" s="8"/>
      <c r="S1848" s="8"/>
      <c r="T1848" s="8"/>
      <c r="U1848" s="8"/>
      <c r="AF1848" s="12"/>
      <c r="AI1848"/>
      <c r="AJ1848"/>
    </row>
    <row r="1849" spans="9:36" x14ac:dyDescent="0.2">
      <c r="I1849" s="13"/>
      <c r="J1849" s="6"/>
      <c r="K1849" s="7"/>
      <c r="L1849" s="7"/>
      <c r="M1849" s="7"/>
      <c r="N1849" s="7"/>
      <c r="O1849" s="7"/>
      <c r="P1849" s="8"/>
      <c r="Q1849" s="8"/>
      <c r="R1849" s="8"/>
      <c r="S1849" s="8"/>
      <c r="T1849" s="8"/>
      <c r="U1849" s="8"/>
      <c r="AF1849" s="12"/>
      <c r="AI1849"/>
      <c r="AJ1849"/>
    </row>
    <row r="1850" spans="9:36" x14ac:dyDescent="0.2">
      <c r="I1850" s="13"/>
      <c r="J1850" s="6"/>
      <c r="K1850" s="7"/>
      <c r="L1850" s="7"/>
      <c r="M1850" s="7"/>
      <c r="N1850" s="7"/>
      <c r="O1850" s="7"/>
      <c r="P1850" s="8"/>
      <c r="Q1850" s="8"/>
      <c r="R1850" s="8"/>
      <c r="S1850" s="8"/>
      <c r="T1850" s="8"/>
      <c r="U1850" s="8"/>
      <c r="AF1850" s="12"/>
      <c r="AI1850"/>
      <c r="AJ1850"/>
    </row>
    <row r="1851" spans="9:36" x14ac:dyDescent="0.2">
      <c r="I1851" s="13"/>
      <c r="J1851" s="6"/>
      <c r="K1851" s="7"/>
      <c r="L1851" s="7"/>
      <c r="M1851" s="7"/>
      <c r="N1851" s="7"/>
      <c r="O1851" s="7"/>
      <c r="P1851" s="8"/>
      <c r="Q1851" s="8"/>
      <c r="R1851" s="8"/>
      <c r="S1851" s="8"/>
      <c r="T1851" s="8"/>
      <c r="U1851" s="8"/>
      <c r="AC1851" s="17"/>
      <c r="AD1851" s="17"/>
      <c r="AF1851" s="12"/>
      <c r="AI1851"/>
      <c r="AJ1851"/>
    </row>
    <row r="1852" spans="9:36" x14ac:dyDescent="0.2">
      <c r="I1852" s="13"/>
      <c r="J1852" s="6"/>
      <c r="K1852" s="7"/>
      <c r="L1852" s="7"/>
      <c r="M1852" s="7"/>
      <c r="N1852" s="7"/>
      <c r="O1852" s="7"/>
      <c r="P1852" s="8"/>
      <c r="Q1852" s="8"/>
      <c r="R1852" s="8"/>
      <c r="S1852" s="8"/>
      <c r="T1852" s="8"/>
      <c r="U1852" s="8"/>
      <c r="AC1852" s="17"/>
      <c r="AD1852" s="17"/>
      <c r="AF1852" s="15"/>
      <c r="AI1852"/>
      <c r="AJ1852"/>
    </row>
    <row r="1853" spans="9:36" x14ac:dyDescent="0.2">
      <c r="I1853" s="13"/>
      <c r="J1853" s="6"/>
      <c r="K1853" s="7"/>
      <c r="L1853" s="7"/>
      <c r="M1853" s="7"/>
      <c r="N1853" s="7"/>
      <c r="O1853" s="7"/>
      <c r="P1853" s="8"/>
      <c r="Q1853" s="8"/>
      <c r="R1853" s="8"/>
      <c r="S1853" s="8"/>
      <c r="T1853" s="8"/>
      <c r="U1853" s="8"/>
      <c r="AC1853" s="17"/>
      <c r="AE1853" s="12"/>
      <c r="AF1853" s="12"/>
      <c r="AI1853"/>
      <c r="AJ1853"/>
    </row>
    <row r="1854" spans="9:36" x14ac:dyDescent="0.2">
      <c r="I1854" s="13"/>
      <c r="J1854" s="6"/>
      <c r="K1854" s="7"/>
      <c r="L1854" s="7"/>
      <c r="M1854" s="7"/>
      <c r="N1854" s="7"/>
      <c r="O1854" s="7"/>
      <c r="P1854" s="8"/>
      <c r="Q1854" s="8"/>
      <c r="R1854" s="8"/>
      <c r="S1854" s="8"/>
      <c r="T1854" s="8"/>
      <c r="U1854" s="8"/>
      <c r="AC1854" s="17"/>
      <c r="AF1854" s="12"/>
      <c r="AI1854"/>
      <c r="AJ1854"/>
    </row>
    <row r="1855" spans="9:36" x14ac:dyDescent="0.2">
      <c r="I1855" s="13"/>
      <c r="J1855" s="6"/>
      <c r="K1855" s="7"/>
      <c r="L1855" s="7"/>
      <c r="M1855" s="7"/>
      <c r="N1855" s="7"/>
      <c r="O1855" s="7"/>
      <c r="P1855" s="8"/>
      <c r="Q1855" s="8"/>
      <c r="R1855" s="8"/>
      <c r="S1855" s="8"/>
      <c r="T1855" s="8"/>
      <c r="U1855" s="8"/>
      <c r="AF1855" s="12"/>
      <c r="AI1855"/>
      <c r="AJ1855"/>
    </row>
    <row r="1856" spans="9:36" x14ac:dyDescent="0.2">
      <c r="I1856" s="13"/>
      <c r="J1856" s="6"/>
      <c r="K1856" s="7"/>
      <c r="L1856" s="7"/>
      <c r="M1856" s="7"/>
      <c r="N1856" s="7"/>
      <c r="O1856" s="7"/>
      <c r="P1856" s="8"/>
      <c r="Q1856" s="8"/>
      <c r="R1856" s="8"/>
      <c r="S1856" s="8"/>
      <c r="T1856" s="8"/>
      <c r="U1856" s="8"/>
      <c r="AF1856" s="12"/>
      <c r="AI1856"/>
      <c r="AJ1856"/>
    </row>
    <row r="1857" spans="9:36" x14ac:dyDescent="0.2">
      <c r="I1857" s="13"/>
      <c r="J1857" s="6"/>
      <c r="K1857" s="7"/>
      <c r="L1857" s="7"/>
      <c r="M1857" s="7"/>
      <c r="N1857" s="7"/>
      <c r="O1857" s="7"/>
      <c r="P1857" s="8"/>
      <c r="Q1857" s="8"/>
      <c r="R1857" s="8"/>
      <c r="S1857" s="8"/>
      <c r="T1857" s="8"/>
      <c r="U1857" s="8"/>
      <c r="AF1857" s="12"/>
      <c r="AI1857"/>
      <c r="AJ1857"/>
    </row>
    <row r="1858" spans="9:36" x14ac:dyDescent="0.2">
      <c r="I1858" s="13"/>
      <c r="J1858" s="6"/>
      <c r="K1858" s="7"/>
      <c r="L1858" s="7"/>
      <c r="M1858" s="7"/>
      <c r="N1858" s="7"/>
      <c r="O1858" s="7"/>
      <c r="P1858" s="8"/>
      <c r="Q1858" s="8"/>
      <c r="R1858" s="8"/>
      <c r="S1858" s="8"/>
      <c r="T1858" s="8"/>
      <c r="U1858" s="8"/>
      <c r="AF1858" s="12"/>
      <c r="AI1858"/>
      <c r="AJ1858"/>
    </row>
    <row r="1859" spans="9:36" x14ac:dyDescent="0.2">
      <c r="I1859" s="13"/>
      <c r="J1859" s="6"/>
      <c r="K1859" s="7"/>
      <c r="L1859" s="7"/>
      <c r="M1859" s="7"/>
      <c r="N1859" s="7"/>
      <c r="O1859" s="7"/>
      <c r="P1859" s="8"/>
      <c r="Q1859" s="8"/>
      <c r="R1859" s="8"/>
      <c r="S1859" s="8"/>
      <c r="T1859" s="8"/>
      <c r="U1859" s="8"/>
      <c r="AF1859" s="12"/>
      <c r="AI1859"/>
      <c r="AJ1859"/>
    </row>
    <row r="1860" spans="9:36" x14ac:dyDescent="0.2">
      <c r="I1860" s="13"/>
      <c r="J1860" s="6"/>
      <c r="K1860" s="7"/>
      <c r="L1860" s="7"/>
      <c r="M1860" s="7"/>
      <c r="N1860" s="7"/>
      <c r="O1860" s="7"/>
      <c r="P1860" s="8"/>
      <c r="Q1860" s="8"/>
      <c r="R1860" s="8"/>
      <c r="S1860" s="8"/>
      <c r="T1860" s="8"/>
      <c r="U1860" s="8"/>
      <c r="AC1860" s="17"/>
      <c r="AD1860" s="17"/>
      <c r="AF1860" s="12"/>
      <c r="AI1860"/>
      <c r="AJ1860"/>
    </row>
    <row r="1861" spans="9:36" x14ac:dyDescent="0.2">
      <c r="I1861" s="13"/>
      <c r="J1861" s="6"/>
      <c r="K1861" s="7"/>
      <c r="L1861" s="7"/>
      <c r="M1861" s="7"/>
      <c r="N1861" s="7"/>
      <c r="O1861" s="7"/>
      <c r="P1861" s="8"/>
      <c r="Q1861" s="8"/>
      <c r="R1861" s="8"/>
      <c r="S1861" s="8"/>
      <c r="T1861" s="8"/>
      <c r="U1861" s="8"/>
      <c r="AC1861" s="17"/>
      <c r="AD1861" s="17"/>
      <c r="AF1861" s="15"/>
      <c r="AI1861"/>
      <c r="AJ1861"/>
    </row>
    <row r="1862" spans="9:36" x14ac:dyDescent="0.2">
      <c r="I1862" s="13"/>
      <c r="J1862" s="6"/>
      <c r="K1862" s="7"/>
      <c r="L1862" s="7"/>
      <c r="M1862" s="7"/>
      <c r="N1862" s="7"/>
      <c r="O1862" s="7"/>
      <c r="P1862" s="8"/>
      <c r="Q1862" s="8"/>
      <c r="R1862" s="8"/>
      <c r="S1862" s="8"/>
      <c r="T1862" s="8"/>
      <c r="U1862" s="8"/>
      <c r="AC1862" s="17"/>
      <c r="AE1862" s="12"/>
      <c r="AF1862" s="12"/>
      <c r="AI1862"/>
      <c r="AJ1862"/>
    </row>
    <row r="1863" spans="9:36" x14ac:dyDescent="0.2">
      <c r="I1863" s="13"/>
      <c r="J1863" s="6"/>
      <c r="K1863" s="7"/>
      <c r="L1863" s="7"/>
      <c r="M1863" s="7"/>
      <c r="N1863" s="7"/>
      <c r="O1863" s="7"/>
      <c r="P1863" s="8"/>
      <c r="Q1863" s="8"/>
      <c r="R1863" s="8"/>
      <c r="S1863" s="8"/>
      <c r="T1863" s="8"/>
      <c r="U1863" s="8"/>
      <c r="AC1863" s="17"/>
      <c r="AF1863" s="12"/>
      <c r="AI1863"/>
      <c r="AJ1863"/>
    </row>
    <row r="1864" spans="9:36" x14ac:dyDescent="0.2">
      <c r="I1864" s="13"/>
      <c r="J1864" s="6"/>
      <c r="K1864" s="7"/>
      <c r="L1864" s="7"/>
      <c r="M1864" s="7"/>
      <c r="N1864" s="7"/>
      <c r="O1864" s="7"/>
      <c r="P1864" s="8"/>
      <c r="Q1864" s="8"/>
      <c r="R1864" s="8"/>
      <c r="S1864" s="8"/>
      <c r="T1864" s="8"/>
      <c r="U1864" s="8"/>
      <c r="AF1864" s="12"/>
      <c r="AI1864"/>
      <c r="AJ1864"/>
    </row>
    <row r="1865" spans="9:36" x14ac:dyDescent="0.2">
      <c r="I1865" s="13"/>
      <c r="J1865" s="6"/>
      <c r="K1865" s="7"/>
      <c r="L1865" s="7"/>
      <c r="M1865" s="7"/>
      <c r="N1865" s="7"/>
      <c r="O1865" s="7"/>
      <c r="P1865" s="8"/>
      <c r="Q1865" s="8"/>
      <c r="R1865" s="8"/>
      <c r="S1865" s="8"/>
      <c r="T1865" s="8"/>
      <c r="U1865" s="8"/>
      <c r="AF1865" s="12"/>
      <c r="AI1865"/>
      <c r="AJ1865"/>
    </row>
    <row r="1866" spans="9:36" x14ac:dyDescent="0.2">
      <c r="I1866" s="13"/>
      <c r="J1866" s="6"/>
      <c r="K1866" s="7"/>
      <c r="L1866" s="7"/>
      <c r="M1866" s="7"/>
      <c r="N1866" s="7"/>
      <c r="O1866" s="7"/>
      <c r="P1866" s="8"/>
      <c r="Q1866" s="8"/>
      <c r="R1866" s="8"/>
      <c r="S1866" s="8"/>
      <c r="T1866" s="8"/>
      <c r="U1866" s="8"/>
      <c r="AF1866" s="12"/>
      <c r="AI1866"/>
      <c r="AJ1866"/>
    </row>
    <row r="1867" spans="9:36" x14ac:dyDescent="0.2">
      <c r="I1867" s="13"/>
      <c r="J1867" s="6"/>
      <c r="K1867" s="7"/>
      <c r="L1867" s="7"/>
      <c r="M1867" s="7"/>
      <c r="N1867" s="7"/>
      <c r="O1867" s="7"/>
      <c r="P1867" s="8"/>
      <c r="Q1867" s="8"/>
      <c r="R1867" s="8"/>
      <c r="S1867" s="8"/>
      <c r="T1867" s="8"/>
      <c r="U1867" s="8"/>
      <c r="AF1867" s="12"/>
      <c r="AI1867"/>
      <c r="AJ1867"/>
    </row>
    <row r="1868" spans="9:36" x14ac:dyDescent="0.2">
      <c r="I1868" s="13"/>
      <c r="J1868" s="6"/>
      <c r="K1868" s="7"/>
      <c r="L1868" s="7"/>
      <c r="M1868" s="7"/>
      <c r="N1868" s="7"/>
      <c r="O1868" s="7"/>
      <c r="P1868" s="8"/>
      <c r="Q1868" s="8"/>
      <c r="R1868" s="8"/>
      <c r="S1868" s="8"/>
      <c r="T1868" s="8"/>
      <c r="U1868" s="8"/>
      <c r="AF1868" s="12"/>
      <c r="AI1868"/>
      <c r="AJ1868"/>
    </row>
    <row r="1869" spans="9:36" x14ac:dyDescent="0.2">
      <c r="I1869" s="13"/>
      <c r="J1869" s="6"/>
      <c r="K1869" s="7"/>
      <c r="L1869" s="7"/>
      <c r="M1869" s="7"/>
      <c r="N1869" s="7"/>
      <c r="O1869" s="7"/>
      <c r="P1869" s="8"/>
      <c r="Q1869" s="8"/>
      <c r="R1869" s="8"/>
      <c r="S1869" s="8"/>
      <c r="T1869" s="8"/>
      <c r="U1869" s="8"/>
      <c r="AC1869" s="17"/>
      <c r="AD1869" s="17"/>
      <c r="AF1869" s="12"/>
      <c r="AI1869"/>
      <c r="AJ1869"/>
    </row>
    <row r="1870" spans="9:36" x14ac:dyDescent="0.2">
      <c r="I1870" s="13"/>
      <c r="J1870" s="6"/>
      <c r="K1870" s="7"/>
      <c r="L1870" s="7"/>
      <c r="M1870" s="7"/>
      <c r="N1870" s="7"/>
      <c r="O1870" s="7"/>
      <c r="P1870" s="8"/>
      <c r="Q1870" s="8"/>
      <c r="R1870" s="8"/>
      <c r="S1870" s="8"/>
      <c r="T1870" s="8"/>
      <c r="U1870" s="8"/>
      <c r="AC1870" s="17"/>
      <c r="AD1870" s="17"/>
      <c r="AF1870" s="15"/>
      <c r="AI1870"/>
      <c r="AJ1870"/>
    </row>
    <row r="1871" spans="9:36" x14ac:dyDescent="0.2">
      <c r="I1871" s="13"/>
      <c r="J1871" s="6"/>
      <c r="K1871" s="7"/>
      <c r="L1871" s="7"/>
      <c r="M1871" s="7"/>
      <c r="N1871" s="7"/>
      <c r="O1871" s="7"/>
      <c r="P1871" s="8"/>
      <c r="Q1871" s="8"/>
      <c r="R1871" s="8"/>
      <c r="S1871" s="8"/>
      <c r="T1871" s="8"/>
      <c r="U1871" s="8"/>
      <c r="AC1871" s="17"/>
      <c r="AE1871" s="12"/>
      <c r="AF1871" s="12"/>
      <c r="AI1871"/>
      <c r="AJ1871"/>
    </row>
    <row r="1872" spans="9:36" x14ac:dyDescent="0.2">
      <c r="I1872" s="13"/>
      <c r="J1872" s="6"/>
      <c r="K1872" s="7"/>
      <c r="L1872" s="7"/>
      <c r="M1872" s="7"/>
      <c r="N1872" s="7"/>
      <c r="O1872" s="7"/>
      <c r="P1872" s="8"/>
      <c r="Q1872" s="8"/>
      <c r="R1872" s="8"/>
      <c r="S1872" s="8"/>
      <c r="T1872" s="8"/>
      <c r="U1872" s="8"/>
      <c r="AC1872" s="17"/>
      <c r="AF1872" s="12"/>
      <c r="AI1872"/>
      <c r="AJ1872"/>
    </row>
    <row r="1873" spans="9:36" x14ac:dyDescent="0.2">
      <c r="I1873" s="13"/>
      <c r="J1873" s="6"/>
      <c r="K1873" s="7"/>
      <c r="L1873" s="7"/>
      <c r="M1873" s="7"/>
      <c r="N1873" s="7"/>
      <c r="O1873" s="7"/>
      <c r="P1873" s="8"/>
      <c r="Q1873" s="8"/>
      <c r="R1873" s="8"/>
      <c r="S1873" s="8"/>
      <c r="T1873" s="8"/>
      <c r="U1873" s="8"/>
      <c r="AF1873" s="12"/>
      <c r="AI1873"/>
      <c r="AJ1873"/>
    </row>
    <row r="1874" spans="9:36" x14ac:dyDescent="0.2">
      <c r="I1874" s="13"/>
      <c r="J1874" s="6"/>
      <c r="K1874" s="7"/>
      <c r="L1874" s="7"/>
      <c r="M1874" s="7"/>
      <c r="N1874" s="7"/>
      <c r="O1874" s="7"/>
      <c r="P1874" s="8"/>
      <c r="Q1874" s="8"/>
      <c r="R1874" s="8"/>
      <c r="S1874" s="8"/>
      <c r="T1874" s="8"/>
      <c r="U1874" s="8"/>
      <c r="AF1874" s="12"/>
      <c r="AI1874"/>
      <c r="AJ1874"/>
    </row>
    <row r="1875" spans="9:36" x14ac:dyDescent="0.2">
      <c r="I1875" s="13"/>
      <c r="J1875" s="6"/>
      <c r="K1875" s="7"/>
      <c r="L1875" s="7"/>
      <c r="M1875" s="7"/>
      <c r="N1875" s="7"/>
      <c r="O1875" s="7"/>
      <c r="P1875" s="8"/>
      <c r="Q1875" s="8"/>
      <c r="R1875" s="8"/>
      <c r="S1875" s="8"/>
      <c r="T1875" s="8"/>
      <c r="U1875" s="8"/>
      <c r="AF1875" s="12"/>
      <c r="AI1875"/>
      <c r="AJ1875"/>
    </row>
    <row r="1876" spans="9:36" x14ac:dyDescent="0.2">
      <c r="I1876" s="13"/>
      <c r="J1876" s="6"/>
      <c r="K1876" s="7"/>
      <c r="L1876" s="7"/>
      <c r="M1876" s="7"/>
      <c r="N1876" s="7"/>
      <c r="O1876" s="7"/>
      <c r="P1876" s="8"/>
      <c r="Q1876" s="8"/>
      <c r="R1876" s="8"/>
      <c r="S1876" s="8"/>
      <c r="T1876" s="8"/>
      <c r="U1876" s="8"/>
      <c r="AF1876" s="12"/>
      <c r="AI1876"/>
      <c r="AJ1876"/>
    </row>
    <row r="1877" spans="9:36" x14ac:dyDescent="0.2">
      <c r="I1877" s="13"/>
      <c r="J1877" s="6"/>
      <c r="K1877" s="7"/>
      <c r="L1877" s="7"/>
      <c r="M1877" s="7"/>
      <c r="N1877" s="7"/>
      <c r="O1877" s="7"/>
      <c r="P1877" s="8"/>
      <c r="Q1877" s="8"/>
      <c r="R1877" s="8"/>
      <c r="S1877" s="8"/>
      <c r="T1877" s="8"/>
      <c r="U1877" s="8"/>
      <c r="AF1877" s="12"/>
      <c r="AI1877"/>
      <c r="AJ1877"/>
    </row>
    <row r="1878" spans="9:36" x14ac:dyDescent="0.2">
      <c r="I1878" s="13"/>
      <c r="J1878" s="6"/>
      <c r="K1878" s="7"/>
      <c r="L1878" s="7"/>
      <c r="M1878" s="7"/>
      <c r="N1878" s="7"/>
      <c r="O1878" s="7"/>
      <c r="P1878" s="8"/>
      <c r="Q1878" s="8"/>
      <c r="R1878" s="8"/>
      <c r="S1878" s="8"/>
      <c r="T1878" s="8"/>
      <c r="U1878" s="8"/>
      <c r="AC1878" s="17"/>
      <c r="AD1878" s="17"/>
      <c r="AF1878" s="12"/>
      <c r="AI1878"/>
      <c r="AJ1878"/>
    </row>
    <row r="1879" spans="9:36" x14ac:dyDescent="0.2">
      <c r="I1879" s="13"/>
      <c r="J1879" s="6"/>
      <c r="K1879" s="7"/>
      <c r="L1879" s="7"/>
      <c r="M1879" s="7"/>
      <c r="N1879" s="7"/>
      <c r="O1879" s="7"/>
      <c r="P1879" s="8"/>
      <c r="Q1879" s="8"/>
      <c r="R1879" s="8"/>
      <c r="S1879" s="8"/>
      <c r="T1879" s="8"/>
      <c r="U1879" s="8"/>
      <c r="AC1879" s="17"/>
      <c r="AD1879" s="17"/>
      <c r="AF1879" s="15"/>
      <c r="AI1879"/>
      <c r="AJ1879"/>
    </row>
    <row r="1880" spans="9:36" x14ac:dyDescent="0.2">
      <c r="I1880" s="13"/>
      <c r="J1880" s="6"/>
      <c r="K1880" s="7"/>
      <c r="L1880" s="7"/>
      <c r="M1880" s="7"/>
      <c r="N1880" s="7"/>
      <c r="O1880" s="7"/>
      <c r="P1880" s="8"/>
      <c r="Q1880" s="8"/>
      <c r="R1880" s="8"/>
      <c r="S1880" s="8"/>
      <c r="T1880" s="8"/>
      <c r="U1880" s="8"/>
      <c r="AC1880" s="17"/>
      <c r="AE1880" s="12"/>
      <c r="AF1880" s="12"/>
      <c r="AI1880"/>
      <c r="AJ1880"/>
    </row>
    <row r="1881" spans="9:36" x14ac:dyDescent="0.2">
      <c r="I1881" s="13"/>
      <c r="J1881" s="6"/>
      <c r="K1881" s="7"/>
      <c r="L1881" s="7"/>
      <c r="M1881" s="7"/>
      <c r="N1881" s="7"/>
      <c r="O1881" s="7"/>
      <c r="P1881" s="8"/>
      <c r="Q1881" s="8"/>
      <c r="R1881" s="8"/>
      <c r="S1881" s="8"/>
      <c r="T1881" s="8"/>
      <c r="U1881" s="8"/>
      <c r="AC1881" s="17"/>
      <c r="AF1881" s="12"/>
      <c r="AI1881"/>
      <c r="AJ1881"/>
    </row>
    <row r="1882" spans="9:36" x14ac:dyDescent="0.2">
      <c r="I1882" s="13"/>
      <c r="J1882" s="6"/>
      <c r="K1882" s="7"/>
      <c r="L1882" s="7"/>
      <c r="M1882" s="7"/>
      <c r="N1882" s="7"/>
      <c r="O1882" s="7"/>
      <c r="P1882" s="8"/>
      <c r="Q1882" s="8"/>
      <c r="R1882" s="8"/>
      <c r="S1882" s="8"/>
      <c r="T1882" s="8"/>
      <c r="U1882" s="8"/>
      <c r="AF1882" s="12"/>
      <c r="AI1882"/>
      <c r="AJ1882"/>
    </row>
    <row r="1883" spans="9:36" x14ac:dyDescent="0.2">
      <c r="I1883" s="13"/>
      <c r="J1883" s="6"/>
      <c r="K1883" s="7"/>
      <c r="L1883" s="7"/>
      <c r="M1883" s="7"/>
      <c r="N1883" s="7"/>
      <c r="O1883" s="7"/>
      <c r="P1883" s="8"/>
      <c r="Q1883" s="8"/>
      <c r="R1883" s="8"/>
      <c r="S1883" s="8"/>
      <c r="T1883" s="8"/>
      <c r="U1883" s="8"/>
      <c r="AF1883" s="12"/>
      <c r="AI1883"/>
      <c r="AJ1883"/>
    </row>
    <row r="1884" spans="9:36" x14ac:dyDescent="0.2">
      <c r="I1884" s="13"/>
      <c r="J1884" s="6"/>
      <c r="K1884" s="7"/>
      <c r="L1884" s="7"/>
      <c r="M1884" s="7"/>
      <c r="N1884" s="7"/>
      <c r="O1884" s="7"/>
      <c r="P1884" s="8"/>
      <c r="Q1884" s="8"/>
      <c r="R1884" s="8"/>
      <c r="S1884" s="8"/>
      <c r="T1884" s="8"/>
      <c r="U1884" s="8"/>
      <c r="AF1884" s="12"/>
      <c r="AI1884"/>
      <c r="AJ1884"/>
    </row>
    <row r="1885" spans="9:36" x14ac:dyDescent="0.2">
      <c r="I1885" s="13"/>
      <c r="J1885" s="6"/>
      <c r="K1885" s="7"/>
      <c r="L1885" s="7"/>
      <c r="M1885" s="7"/>
      <c r="N1885" s="7"/>
      <c r="O1885" s="7"/>
      <c r="P1885" s="8"/>
      <c r="Q1885" s="8"/>
      <c r="R1885" s="8"/>
      <c r="S1885" s="8"/>
      <c r="T1885" s="8"/>
      <c r="U1885" s="8"/>
      <c r="AF1885" s="12"/>
      <c r="AI1885"/>
      <c r="AJ1885"/>
    </row>
    <row r="1886" spans="9:36" x14ac:dyDescent="0.2">
      <c r="I1886" s="13"/>
      <c r="J1886" s="6"/>
      <c r="K1886" s="7"/>
      <c r="L1886" s="7"/>
      <c r="M1886" s="7"/>
      <c r="N1886" s="7"/>
      <c r="O1886" s="7"/>
      <c r="P1886" s="8"/>
      <c r="Q1886" s="8"/>
      <c r="R1886" s="8"/>
      <c r="S1886" s="8"/>
      <c r="T1886" s="8"/>
      <c r="U1886" s="8"/>
      <c r="AF1886" s="12"/>
      <c r="AI1886"/>
      <c r="AJ1886"/>
    </row>
    <row r="1887" spans="9:36" x14ac:dyDescent="0.2">
      <c r="I1887" s="13"/>
      <c r="J1887" s="6"/>
      <c r="K1887" s="7"/>
      <c r="L1887" s="7"/>
      <c r="M1887" s="7"/>
      <c r="N1887" s="7"/>
      <c r="O1887" s="7"/>
      <c r="P1887" s="8"/>
      <c r="Q1887" s="8"/>
      <c r="R1887" s="8"/>
      <c r="S1887" s="8"/>
      <c r="T1887" s="8"/>
      <c r="U1887" s="8"/>
      <c r="AC1887" s="17"/>
      <c r="AD1887" s="17"/>
      <c r="AF1887" s="12"/>
      <c r="AI1887"/>
      <c r="AJ1887"/>
    </row>
    <row r="1888" spans="9:36" x14ac:dyDescent="0.2">
      <c r="I1888" s="13"/>
      <c r="J1888" s="6"/>
      <c r="K1888" s="7"/>
      <c r="L1888" s="7"/>
      <c r="M1888" s="7"/>
      <c r="N1888" s="7"/>
      <c r="O1888" s="7"/>
      <c r="P1888" s="8"/>
      <c r="Q1888" s="8"/>
      <c r="R1888" s="8"/>
      <c r="S1888" s="8"/>
      <c r="T1888" s="8"/>
      <c r="U1888" s="8"/>
      <c r="AC1888" s="17"/>
      <c r="AD1888" s="17"/>
      <c r="AF1888" s="15"/>
      <c r="AI1888"/>
      <c r="AJ1888"/>
    </row>
    <row r="1889" spans="9:36" x14ac:dyDescent="0.2">
      <c r="I1889" s="13"/>
      <c r="J1889" s="6"/>
      <c r="K1889" s="7"/>
      <c r="L1889" s="7"/>
      <c r="M1889" s="7"/>
      <c r="N1889" s="7"/>
      <c r="O1889" s="7"/>
      <c r="P1889" s="8"/>
      <c r="Q1889" s="8"/>
      <c r="R1889" s="8"/>
      <c r="S1889" s="8"/>
      <c r="T1889" s="8"/>
      <c r="U1889" s="8"/>
      <c r="AC1889" s="17"/>
      <c r="AE1889" s="12"/>
      <c r="AF1889" s="12"/>
      <c r="AI1889"/>
      <c r="AJ1889"/>
    </row>
    <row r="1890" spans="9:36" x14ac:dyDescent="0.2">
      <c r="I1890" s="13"/>
      <c r="J1890" s="6"/>
      <c r="K1890" s="7"/>
      <c r="L1890" s="7"/>
      <c r="M1890" s="7"/>
      <c r="N1890" s="7"/>
      <c r="O1890" s="7"/>
      <c r="P1890" s="8"/>
      <c r="Q1890" s="8"/>
      <c r="R1890" s="8"/>
      <c r="S1890" s="8"/>
      <c r="T1890" s="8"/>
      <c r="U1890" s="8"/>
      <c r="AC1890" s="17"/>
      <c r="AF1890" s="12"/>
      <c r="AI1890"/>
      <c r="AJ1890"/>
    </row>
    <row r="1891" spans="9:36" x14ac:dyDescent="0.2">
      <c r="I1891" s="13"/>
      <c r="J1891" s="6"/>
      <c r="K1891" s="7"/>
      <c r="L1891" s="7"/>
      <c r="M1891" s="7"/>
      <c r="N1891" s="7"/>
      <c r="O1891" s="7"/>
      <c r="P1891" s="8"/>
      <c r="Q1891" s="8"/>
      <c r="R1891" s="8"/>
      <c r="S1891" s="8"/>
      <c r="T1891" s="8"/>
      <c r="U1891" s="8"/>
      <c r="AF1891" s="12"/>
      <c r="AI1891"/>
      <c r="AJ1891"/>
    </row>
    <row r="1892" spans="9:36" x14ac:dyDescent="0.2">
      <c r="I1892" s="13"/>
      <c r="J1892" s="6"/>
      <c r="K1892" s="7"/>
      <c r="L1892" s="7"/>
      <c r="M1892" s="7"/>
      <c r="N1892" s="7"/>
      <c r="O1892" s="7"/>
      <c r="P1892" s="8"/>
      <c r="Q1892" s="8"/>
      <c r="R1892" s="8"/>
      <c r="S1892" s="8"/>
      <c r="T1892" s="8"/>
      <c r="U1892" s="8"/>
      <c r="AF1892" s="12"/>
      <c r="AI1892"/>
      <c r="AJ1892"/>
    </row>
    <row r="1893" spans="9:36" x14ac:dyDescent="0.2">
      <c r="I1893" s="13"/>
      <c r="J1893" s="6"/>
      <c r="K1893" s="7"/>
      <c r="L1893" s="7"/>
      <c r="M1893" s="7"/>
      <c r="N1893" s="7"/>
      <c r="O1893" s="7"/>
      <c r="P1893" s="8"/>
      <c r="Q1893" s="8"/>
      <c r="R1893" s="8"/>
      <c r="S1893" s="8"/>
      <c r="T1893" s="8"/>
      <c r="U1893" s="8"/>
      <c r="AF1893" s="12"/>
      <c r="AI1893"/>
      <c r="AJ1893"/>
    </row>
    <row r="1894" spans="9:36" x14ac:dyDescent="0.2">
      <c r="I1894" s="13"/>
      <c r="J1894" s="6"/>
      <c r="K1894" s="7"/>
      <c r="L1894" s="7"/>
      <c r="M1894" s="7"/>
      <c r="N1894" s="7"/>
      <c r="O1894" s="7"/>
      <c r="P1894" s="8"/>
      <c r="Q1894" s="8"/>
      <c r="R1894" s="8"/>
      <c r="S1894" s="8"/>
      <c r="T1894" s="8"/>
      <c r="U1894" s="8"/>
      <c r="AF1894" s="12"/>
      <c r="AI1894"/>
      <c r="AJ1894"/>
    </row>
    <row r="1895" spans="9:36" x14ac:dyDescent="0.2">
      <c r="I1895" s="13"/>
      <c r="J1895" s="6"/>
      <c r="K1895" s="7"/>
      <c r="L1895" s="7"/>
      <c r="M1895" s="7"/>
      <c r="N1895" s="7"/>
      <c r="O1895" s="7"/>
      <c r="P1895" s="8"/>
      <c r="Q1895" s="8"/>
      <c r="R1895" s="8"/>
      <c r="S1895" s="8"/>
      <c r="T1895" s="8"/>
      <c r="U1895" s="8"/>
      <c r="AF1895" s="12"/>
      <c r="AI1895"/>
      <c r="AJ1895"/>
    </row>
    <row r="1896" spans="9:36" x14ac:dyDescent="0.2">
      <c r="I1896" s="13"/>
      <c r="J1896" s="6"/>
      <c r="K1896" s="7"/>
      <c r="L1896" s="7"/>
      <c r="M1896" s="7"/>
      <c r="N1896" s="7"/>
      <c r="O1896" s="7"/>
      <c r="P1896" s="8"/>
      <c r="Q1896" s="8"/>
      <c r="R1896" s="8"/>
      <c r="S1896" s="8"/>
      <c r="T1896" s="8"/>
      <c r="U1896" s="8"/>
      <c r="AC1896" s="17"/>
      <c r="AD1896" s="17"/>
      <c r="AF1896" s="12"/>
      <c r="AI1896"/>
      <c r="AJ1896"/>
    </row>
    <row r="1897" spans="9:36" x14ac:dyDescent="0.2">
      <c r="I1897" s="13"/>
      <c r="J1897" s="6"/>
      <c r="K1897" s="7"/>
      <c r="L1897" s="7"/>
      <c r="M1897" s="7"/>
      <c r="N1897" s="7"/>
      <c r="O1897" s="7"/>
      <c r="P1897" s="8"/>
      <c r="Q1897" s="8"/>
      <c r="R1897" s="8"/>
      <c r="S1897" s="8"/>
      <c r="T1897" s="8"/>
      <c r="U1897" s="8"/>
      <c r="AC1897" s="17"/>
      <c r="AD1897" s="17"/>
      <c r="AF1897" s="15"/>
      <c r="AI1897"/>
      <c r="AJ1897"/>
    </row>
    <row r="1898" spans="9:36" x14ac:dyDescent="0.2">
      <c r="I1898" s="13"/>
      <c r="J1898" s="6"/>
      <c r="K1898" s="7"/>
      <c r="L1898" s="7"/>
      <c r="M1898" s="7"/>
      <c r="N1898" s="7"/>
      <c r="O1898" s="7"/>
      <c r="P1898" s="8"/>
      <c r="Q1898" s="8"/>
      <c r="R1898" s="8"/>
      <c r="S1898" s="8"/>
      <c r="T1898" s="8"/>
      <c r="U1898" s="8"/>
      <c r="AC1898" s="17"/>
      <c r="AE1898" s="12"/>
      <c r="AF1898" s="12"/>
      <c r="AI1898"/>
      <c r="AJ1898"/>
    </row>
    <row r="1899" spans="9:36" x14ac:dyDescent="0.2">
      <c r="I1899" s="13"/>
      <c r="J1899" s="6"/>
      <c r="K1899" s="7"/>
      <c r="L1899" s="7"/>
      <c r="M1899" s="7"/>
      <c r="N1899" s="7"/>
      <c r="O1899" s="7"/>
      <c r="P1899" s="8"/>
      <c r="Q1899" s="8"/>
      <c r="R1899" s="8"/>
      <c r="S1899" s="8"/>
      <c r="T1899" s="8"/>
      <c r="U1899" s="8"/>
      <c r="AC1899" s="17"/>
      <c r="AF1899" s="12"/>
      <c r="AI1899"/>
      <c r="AJ1899"/>
    </row>
    <row r="1900" spans="9:36" x14ac:dyDescent="0.2">
      <c r="I1900" s="13"/>
      <c r="J1900" s="6"/>
      <c r="K1900" s="7"/>
      <c r="L1900" s="7"/>
      <c r="M1900" s="7"/>
      <c r="N1900" s="7"/>
      <c r="O1900" s="7"/>
      <c r="P1900" s="8"/>
      <c r="Q1900" s="8"/>
      <c r="R1900" s="8"/>
      <c r="S1900" s="8"/>
      <c r="T1900" s="8"/>
      <c r="U1900" s="8"/>
      <c r="AF1900" s="12"/>
      <c r="AI1900"/>
      <c r="AJ1900"/>
    </row>
    <row r="1901" spans="9:36" x14ac:dyDescent="0.2">
      <c r="I1901" s="13"/>
      <c r="J1901" s="6"/>
      <c r="K1901" s="7"/>
      <c r="L1901" s="7"/>
      <c r="M1901" s="7"/>
      <c r="N1901" s="7"/>
      <c r="O1901" s="7"/>
      <c r="P1901" s="8"/>
      <c r="Q1901" s="8"/>
      <c r="R1901" s="8"/>
      <c r="S1901" s="8"/>
      <c r="T1901" s="8"/>
      <c r="U1901" s="8"/>
      <c r="AF1901" s="12"/>
      <c r="AI1901"/>
      <c r="AJ1901"/>
    </row>
    <row r="1902" spans="9:36" x14ac:dyDescent="0.2">
      <c r="I1902" s="13"/>
      <c r="J1902" s="6"/>
      <c r="K1902" s="7"/>
      <c r="L1902" s="7"/>
      <c r="M1902" s="7"/>
      <c r="N1902" s="7"/>
      <c r="O1902" s="7"/>
      <c r="P1902" s="8"/>
      <c r="Q1902" s="8"/>
      <c r="R1902" s="8"/>
      <c r="S1902" s="8"/>
      <c r="T1902" s="8"/>
      <c r="U1902" s="8"/>
      <c r="AF1902" s="12"/>
      <c r="AI1902"/>
      <c r="AJ1902"/>
    </row>
    <row r="1903" spans="9:36" x14ac:dyDescent="0.2">
      <c r="I1903" s="13"/>
      <c r="J1903" s="6"/>
      <c r="K1903" s="7"/>
      <c r="L1903" s="7"/>
      <c r="M1903" s="7"/>
      <c r="N1903" s="7"/>
      <c r="O1903" s="7"/>
      <c r="P1903" s="8"/>
      <c r="Q1903" s="8"/>
      <c r="R1903" s="8"/>
      <c r="S1903" s="8"/>
      <c r="T1903" s="8"/>
      <c r="U1903" s="8"/>
      <c r="AF1903" s="12"/>
      <c r="AI1903"/>
      <c r="AJ1903"/>
    </row>
    <row r="1904" spans="9:36" x14ac:dyDescent="0.2">
      <c r="I1904" s="13"/>
      <c r="J1904" s="6"/>
      <c r="K1904" s="7"/>
      <c r="L1904" s="7"/>
      <c r="M1904" s="7"/>
      <c r="N1904" s="7"/>
      <c r="O1904" s="7"/>
      <c r="P1904" s="8"/>
      <c r="Q1904" s="8"/>
      <c r="R1904" s="8"/>
      <c r="S1904" s="8"/>
      <c r="T1904" s="8"/>
      <c r="U1904" s="8"/>
      <c r="AF1904" s="12"/>
      <c r="AI1904"/>
      <c r="AJ1904"/>
    </row>
    <row r="1905" spans="9:36" x14ac:dyDescent="0.2">
      <c r="I1905" s="13"/>
      <c r="J1905" s="6"/>
      <c r="K1905" s="7"/>
      <c r="L1905" s="7"/>
      <c r="M1905" s="7"/>
      <c r="N1905" s="7"/>
      <c r="O1905" s="7"/>
      <c r="P1905" s="8"/>
      <c r="Q1905" s="8"/>
      <c r="R1905" s="8"/>
      <c r="S1905" s="8"/>
      <c r="T1905" s="8"/>
      <c r="U1905" s="8"/>
      <c r="AC1905" s="17"/>
      <c r="AD1905" s="17"/>
      <c r="AF1905" s="12"/>
      <c r="AI1905"/>
      <c r="AJ1905"/>
    </row>
    <row r="1906" spans="9:36" x14ac:dyDescent="0.2">
      <c r="I1906" s="13"/>
      <c r="J1906" s="6"/>
      <c r="K1906" s="7"/>
      <c r="L1906" s="7"/>
      <c r="M1906" s="7"/>
      <c r="N1906" s="7"/>
      <c r="O1906" s="7"/>
      <c r="P1906" s="8"/>
      <c r="Q1906" s="8"/>
      <c r="R1906" s="8"/>
      <c r="S1906" s="8"/>
      <c r="T1906" s="8"/>
      <c r="U1906" s="8"/>
      <c r="AC1906" s="17"/>
      <c r="AD1906" s="17"/>
      <c r="AF1906" s="15"/>
      <c r="AI1906"/>
      <c r="AJ1906"/>
    </row>
    <row r="1907" spans="9:36" x14ac:dyDescent="0.2">
      <c r="I1907" s="13"/>
      <c r="J1907" s="6"/>
      <c r="K1907" s="7"/>
      <c r="L1907" s="7"/>
      <c r="M1907" s="7"/>
      <c r="N1907" s="7"/>
      <c r="O1907" s="7"/>
      <c r="P1907" s="8"/>
      <c r="Q1907" s="8"/>
      <c r="R1907" s="8"/>
      <c r="S1907" s="8"/>
      <c r="T1907" s="8"/>
      <c r="U1907" s="8"/>
      <c r="AC1907" s="17"/>
      <c r="AE1907" s="12"/>
      <c r="AF1907" s="12"/>
      <c r="AI1907"/>
      <c r="AJ1907"/>
    </row>
    <row r="1908" spans="9:36" x14ac:dyDescent="0.2">
      <c r="I1908" s="13"/>
      <c r="J1908" s="6"/>
      <c r="K1908" s="7"/>
      <c r="L1908" s="7"/>
      <c r="M1908" s="7"/>
      <c r="N1908" s="7"/>
      <c r="O1908" s="7"/>
      <c r="P1908" s="8"/>
      <c r="Q1908" s="8"/>
      <c r="R1908" s="8"/>
      <c r="S1908" s="8"/>
      <c r="T1908" s="8"/>
      <c r="U1908" s="8"/>
      <c r="AC1908" s="17"/>
      <c r="AF1908" s="12"/>
      <c r="AI1908"/>
      <c r="AJ1908"/>
    </row>
    <row r="1909" spans="9:36" x14ac:dyDescent="0.2">
      <c r="I1909" s="13"/>
      <c r="J1909" s="6"/>
      <c r="K1909" s="7"/>
      <c r="L1909" s="7"/>
      <c r="M1909" s="7"/>
      <c r="N1909" s="7"/>
      <c r="O1909" s="7"/>
      <c r="P1909" s="8"/>
      <c r="Q1909" s="8"/>
      <c r="R1909" s="8"/>
      <c r="S1909" s="8"/>
      <c r="T1909" s="8"/>
      <c r="U1909" s="8"/>
      <c r="AF1909" s="12"/>
      <c r="AI1909"/>
      <c r="AJ1909"/>
    </row>
    <row r="1910" spans="9:36" x14ac:dyDescent="0.2">
      <c r="I1910" s="13"/>
      <c r="J1910" s="6"/>
      <c r="K1910" s="7"/>
      <c r="L1910" s="7"/>
      <c r="M1910" s="7"/>
      <c r="N1910" s="7"/>
      <c r="O1910" s="7"/>
      <c r="P1910" s="8"/>
      <c r="Q1910" s="8"/>
      <c r="R1910" s="8"/>
      <c r="S1910" s="8"/>
      <c r="T1910" s="8"/>
      <c r="U1910" s="8"/>
      <c r="AF1910" s="12"/>
      <c r="AI1910"/>
      <c r="AJ1910"/>
    </row>
    <row r="1911" spans="9:36" x14ac:dyDescent="0.2">
      <c r="I1911" s="13"/>
      <c r="J1911" s="6"/>
      <c r="K1911" s="7"/>
      <c r="L1911" s="7"/>
      <c r="M1911" s="7"/>
      <c r="N1911" s="7"/>
      <c r="O1911" s="7"/>
      <c r="P1911" s="8"/>
      <c r="Q1911" s="8"/>
      <c r="R1911" s="8"/>
      <c r="S1911" s="8"/>
      <c r="T1911" s="8"/>
      <c r="U1911" s="8"/>
      <c r="AF1911" s="12"/>
      <c r="AI1911"/>
      <c r="AJ1911"/>
    </row>
    <row r="1912" spans="9:36" x14ac:dyDescent="0.2">
      <c r="I1912" s="13"/>
      <c r="J1912" s="6"/>
      <c r="K1912" s="7"/>
      <c r="L1912" s="7"/>
      <c r="M1912" s="7"/>
      <c r="N1912" s="7"/>
      <c r="O1912" s="7"/>
      <c r="P1912" s="8"/>
      <c r="Q1912" s="8"/>
      <c r="R1912" s="8"/>
      <c r="S1912" s="8"/>
      <c r="T1912" s="8"/>
      <c r="U1912" s="8"/>
      <c r="AF1912" s="12"/>
      <c r="AI1912"/>
      <c r="AJ1912"/>
    </row>
    <row r="1913" spans="9:36" x14ac:dyDescent="0.2">
      <c r="I1913" s="13"/>
      <c r="J1913" s="6"/>
      <c r="K1913" s="7"/>
      <c r="L1913" s="7"/>
      <c r="M1913" s="7"/>
      <c r="N1913" s="7"/>
      <c r="O1913" s="7"/>
      <c r="P1913" s="8"/>
      <c r="Q1913" s="8"/>
      <c r="R1913" s="8"/>
      <c r="S1913" s="8"/>
      <c r="T1913" s="8"/>
      <c r="U1913" s="8"/>
      <c r="AF1913" s="12"/>
      <c r="AI1913"/>
      <c r="AJ1913"/>
    </row>
    <row r="1914" spans="9:36" x14ac:dyDescent="0.2">
      <c r="I1914" s="13"/>
      <c r="J1914" s="6"/>
      <c r="K1914" s="7"/>
      <c r="L1914" s="7"/>
      <c r="M1914" s="7"/>
      <c r="N1914" s="7"/>
      <c r="O1914" s="7"/>
      <c r="P1914" s="8"/>
      <c r="Q1914" s="8"/>
      <c r="R1914" s="8"/>
      <c r="S1914" s="8"/>
      <c r="T1914" s="8"/>
      <c r="U1914" s="8"/>
      <c r="AC1914" s="17"/>
      <c r="AD1914" s="17"/>
      <c r="AF1914" s="12"/>
      <c r="AI1914"/>
      <c r="AJ1914"/>
    </row>
    <row r="1915" spans="9:36" x14ac:dyDescent="0.2">
      <c r="I1915" s="13"/>
      <c r="J1915" s="6"/>
      <c r="K1915" s="7"/>
      <c r="L1915" s="7"/>
      <c r="M1915" s="7"/>
      <c r="N1915" s="7"/>
      <c r="O1915" s="7"/>
      <c r="P1915" s="8"/>
      <c r="Q1915" s="8"/>
      <c r="R1915" s="8"/>
      <c r="S1915" s="8"/>
      <c r="T1915" s="8"/>
      <c r="U1915" s="8"/>
      <c r="AC1915" s="17"/>
      <c r="AD1915" s="17"/>
      <c r="AF1915" s="15"/>
      <c r="AI1915"/>
      <c r="AJ1915"/>
    </row>
    <row r="1916" spans="9:36" x14ac:dyDescent="0.2">
      <c r="I1916" s="13"/>
      <c r="J1916" s="6"/>
      <c r="K1916" s="7"/>
      <c r="L1916" s="7"/>
      <c r="M1916" s="7"/>
      <c r="N1916" s="7"/>
      <c r="O1916" s="7"/>
      <c r="P1916" s="8"/>
      <c r="Q1916" s="8"/>
      <c r="R1916" s="8"/>
      <c r="S1916" s="8"/>
      <c r="T1916" s="8"/>
      <c r="U1916" s="8"/>
      <c r="AC1916" s="17"/>
      <c r="AE1916" s="12"/>
      <c r="AF1916" s="12"/>
      <c r="AI1916"/>
      <c r="AJ1916"/>
    </row>
    <row r="1917" spans="9:36" x14ac:dyDescent="0.2">
      <c r="I1917" s="13"/>
      <c r="J1917" s="6"/>
      <c r="K1917" s="7"/>
      <c r="L1917" s="7"/>
      <c r="M1917" s="7"/>
      <c r="N1917" s="7"/>
      <c r="O1917" s="7"/>
      <c r="P1917" s="8"/>
      <c r="Q1917" s="8"/>
      <c r="R1917" s="8"/>
      <c r="S1917" s="8"/>
      <c r="T1917" s="8"/>
      <c r="U1917" s="8"/>
      <c r="AC1917" s="17"/>
      <c r="AF1917" s="12"/>
      <c r="AI1917"/>
      <c r="AJ1917"/>
    </row>
    <row r="1918" spans="9:36" x14ac:dyDescent="0.2">
      <c r="I1918" s="13"/>
      <c r="J1918" s="6"/>
      <c r="K1918" s="7"/>
      <c r="L1918" s="7"/>
      <c r="M1918" s="7"/>
      <c r="N1918" s="7"/>
      <c r="O1918" s="7"/>
      <c r="P1918" s="8"/>
      <c r="Q1918" s="8"/>
      <c r="R1918" s="8"/>
      <c r="S1918" s="8"/>
      <c r="T1918" s="8"/>
      <c r="U1918" s="8"/>
      <c r="AF1918" s="12"/>
      <c r="AI1918"/>
      <c r="AJ1918"/>
    </row>
    <row r="1919" spans="9:36" x14ac:dyDescent="0.2">
      <c r="I1919" s="13"/>
      <c r="J1919" s="6"/>
      <c r="K1919" s="7"/>
      <c r="L1919" s="7"/>
      <c r="M1919" s="7"/>
      <c r="N1919" s="7"/>
      <c r="O1919" s="7"/>
      <c r="P1919" s="8"/>
      <c r="Q1919" s="8"/>
      <c r="R1919" s="8"/>
      <c r="S1919" s="8"/>
      <c r="T1919" s="8"/>
      <c r="U1919" s="8"/>
      <c r="AF1919" s="12"/>
      <c r="AI1919"/>
      <c r="AJ1919"/>
    </row>
    <row r="1920" spans="9:36" x14ac:dyDescent="0.2">
      <c r="I1920" s="13"/>
      <c r="J1920" s="6"/>
      <c r="K1920" s="7"/>
      <c r="L1920" s="7"/>
      <c r="M1920" s="7"/>
      <c r="N1920" s="7"/>
      <c r="O1920" s="7"/>
      <c r="P1920" s="8"/>
      <c r="Q1920" s="8"/>
      <c r="R1920" s="8"/>
      <c r="S1920" s="8"/>
      <c r="T1920" s="8"/>
      <c r="U1920" s="8"/>
      <c r="AF1920" s="12"/>
      <c r="AI1920"/>
      <c r="AJ1920"/>
    </row>
    <row r="1921" spans="9:36" x14ac:dyDescent="0.2">
      <c r="I1921" s="13"/>
      <c r="J1921" s="6"/>
      <c r="K1921" s="7"/>
      <c r="L1921" s="7"/>
      <c r="M1921" s="7"/>
      <c r="N1921" s="7"/>
      <c r="O1921" s="7"/>
      <c r="P1921" s="8"/>
      <c r="Q1921" s="8"/>
      <c r="R1921" s="8"/>
      <c r="S1921" s="8"/>
      <c r="T1921" s="8"/>
      <c r="U1921" s="8"/>
      <c r="AF1921" s="12"/>
      <c r="AI1921"/>
      <c r="AJ1921"/>
    </row>
    <row r="1922" spans="9:36" x14ac:dyDescent="0.2">
      <c r="I1922" s="13"/>
      <c r="J1922" s="6"/>
      <c r="K1922" s="7"/>
      <c r="L1922" s="7"/>
      <c r="M1922" s="7"/>
      <c r="N1922" s="7"/>
      <c r="O1922" s="7"/>
      <c r="P1922" s="8"/>
      <c r="Q1922" s="8"/>
      <c r="R1922" s="8"/>
      <c r="S1922" s="8"/>
      <c r="T1922" s="8"/>
      <c r="U1922" s="8"/>
      <c r="AF1922" s="12"/>
      <c r="AI1922"/>
      <c r="AJ1922"/>
    </row>
    <row r="1923" spans="9:36" x14ac:dyDescent="0.2">
      <c r="I1923" s="13"/>
      <c r="J1923" s="6"/>
      <c r="K1923" s="7"/>
      <c r="L1923" s="7"/>
      <c r="M1923" s="7"/>
      <c r="N1923" s="7"/>
      <c r="O1923" s="7"/>
      <c r="P1923" s="8"/>
      <c r="Q1923" s="8"/>
      <c r="R1923" s="8"/>
      <c r="S1923" s="8"/>
      <c r="T1923" s="8"/>
      <c r="U1923" s="8"/>
      <c r="AC1923" s="17"/>
      <c r="AD1923" s="17"/>
      <c r="AF1923" s="12"/>
      <c r="AI1923"/>
      <c r="AJ1923"/>
    </row>
    <row r="1924" spans="9:36" x14ac:dyDescent="0.2">
      <c r="I1924" s="13"/>
      <c r="J1924" s="6"/>
      <c r="K1924" s="7"/>
      <c r="L1924" s="7"/>
      <c r="M1924" s="7"/>
      <c r="N1924" s="7"/>
      <c r="O1924" s="7"/>
      <c r="P1924" s="8"/>
      <c r="Q1924" s="8"/>
      <c r="R1924" s="8"/>
      <c r="S1924" s="8"/>
      <c r="T1924" s="8"/>
      <c r="U1924" s="8"/>
      <c r="AC1924" s="17"/>
      <c r="AD1924" s="17"/>
      <c r="AF1924" s="15"/>
      <c r="AI1924"/>
      <c r="AJ1924"/>
    </row>
    <row r="1925" spans="9:36" x14ac:dyDescent="0.2">
      <c r="I1925" s="13"/>
      <c r="J1925" s="6"/>
      <c r="K1925" s="7"/>
      <c r="L1925" s="7"/>
      <c r="M1925" s="7"/>
      <c r="N1925" s="7"/>
      <c r="O1925" s="7"/>
      <c r="P1925" s="8"/>
      <c r="Q1925" s="8"/>
      <c r="R1925" s="8"/>
      <c r="S1925" s="8"/>
      <c r="T1925" s="8"/>
      <c r="U1925" s="8"/>
      <c r="AC1925" s="17"/>
      <c r="AE1925" s="12"/>
      <c r="AF1925" s="12"/>
      <c r="AI1925"/>
      <c r="AJ1925"/>
    </row>
    <row r="1926" spans="9:36" x14ac:dyDescent="0.2">
      <c r="I1926" s="13"/>
      <c r="J1926" s="6"/>
      <c r="K1926" s="7"/>
      <c r="L1926" s="7"/>
      <c r="M1926" s="7"/>
      <c r="N1926" s="7"/>
      <c r="O1926" s="7"/>
      <c r="P1926" s="8"/>
      <c r="Q1926" s="8"/>
      <c r="R1926" s="8"/>
      <c r="S1926" s="8"/>
      <c r="T1926" s="8"/>
      <c r="U1926" s="8"/>
      <c r="AC1926" s="17"/>
      <c r="AF1926" s="12"/>
      <c r="AI1926"/>
      <c r="AJ1926"/>
    </row>
    <row r="1927" spans="9:36" x14ac:dyDescent="0.2">
      <c r="I1927" s="13"/>
      <c r="J1927" s="6"/>
      <c r="K1927" s="7"/>
      <c r="L1927" s="7"/>
      <c r="M1927" s="7"/>
      <c r="N1927" s="7"/>
      <c r="O1927" s="7"/>
      <c r="P1927" s="8"/>
      <c r="Q1927" s="8"/>
      <c r="R1927" s="8"/>
      <c r="S1927" s="8"/>
      <c r="T1927" s="8"/>
      <c r="U1927" s="8"/>
      <c r="AF1927" s="12"/>
      <c r="AI1927"/>
      <c r="AJ1927"/>
    </row>
    <row r="1928" spans="9:36" x14ac:dyDescent="0.2">
      <c r="I1928" s="13"/>
      <c r="J1928" s="6"/>
      <c r="K1928" s="7"/>
      <c r="L1928" s="7"/>
      <c r="M1928" s="7"/>
      <c r="N1928" s="7"/>
      <c r="O1928" s="7"/>
      <c r="P1928" s="8"/>
      <c r="Q1928" s="8"/>
      <c r="R1928" s="8"/>
      <c r="S1928" s="8"/>
      <c r="T1928" s="8"/>
      <c r="U1928" s="8"/>
      <c r="AF1928" s="12"/>
      <c r="AI1928"/>
      <c r="AJ1928"/>
    </row>
    <row r="1929" spans="9:36" x14ac:dyDescent="0.2">
      <c r="I1929" s="13"/>
      <c r="J1929" s="6"/>
      <c r="K1929" s="7"/>
      <c r="L1929" s="7"/>
      <c r="M1929" s="7"/>
      <c r="N1929" s="7"/>
      <c r="O1929" s="7"/>
      <c r="P1929" s="8"/>
      <c r="Q1929" s="8"/>
      <c r="R1929" s="8"/>
      <c r="S1929" s="8"/>
      <c r="T1929" s="8"/>
      <c r="U1929" s="8"/>
      <c r="AF1929" s="12"/>
      <c r="AI1929"/>
      <c r="AJ1929"/>
    </row>
    <row r="1930" spans="9:36" x14ac:dyDescent="0.2">
      <c r="I1930" s="13"/>
      <c r="J1930" s="6"/>
      <c r="K1930" s="7"/>
      <c r="L1930" s="7"/>
      <c r="M1930" s="7"/>
      <c r="N1930" s="7"/>
      <c r="O1930" s="7"/>
      <c r="P1930" s="8"/>
      <c r="Q1930" s="8"/>
      <c r="R1930" s="8"/>
      <c r="S1930" s="8"/>
      <c r="T1930" s="8"/>
      <c r="U1930" s="8"/>
      <c r="AF1930" s="12"/>
      <c r="AI1930"/>
      <c r="AJ1930"/>
    </row>
    <row r="1931" spans="9:36" x14ac:dyDescent="0.2">
      <c r="I1931" s="13"/>
      <c r="J1931" s="6"/>
      <c r="K1931" s="7"/>
      <c r="L1931" s="7"/>
      <c r="M1931" s="7"/>
      <c r="N1931" s="7"/>
      <c r="O1931" s="7"/>
      <c r="P1931" s="8"/>
      <c r="Q1931" s="8"/>
      <c r="R1931" s="8"/>
      <c r="S1931" s="8"/>
      <c r="T1931" s="8"/>
      <c r="U1931" s="8"/>
      <c r="AF1931" s="12"/>
      <c r="AI1931"/>
      <c r="AJ1931"/>
    </row>
    <row r="1932" spans="9:36" x14ac:dyDescent="0.2">
      <c r="I1932" s="13"/>
      <c r="J1932" s="6"/>
      <c r="K1932" s="7"/>
      <c r="L1932" s="7"/>
      <c r="M1932" s="7"/>
      <c r="N1932" s="7"/>
      <c r="O1932" s="7"/>
      <c r="P1932" s="8"/>
      <c r="Q1932" s="8"/>
      <c r="R1932" s="8"/>
      <c r="S1932" s="8"/>
      <c r="T1932" s="8"/>
      <c r="U1932" s="8"/>
      <c r="AC1932" s="17"/>
      <c r="AD1932" s="17"/>
      <c r="AF1932" s="12"/>
      <c r="AI1932"/>
      <c r="AJ1932"/>
    </row>
    <row r="1933" spans="9:36" x14ac:dyDescent="0.2">
      <c r="I1933" s="13"/>
      <c r="J1933" s="6"/>
      <c r="K1933" s="7"/>
      <c r="L1933" s="7"/>
      <c r="M1933" s="7"/>
      <c r="N1933" s="7"/>
      <c r="O1933" s="7"/>
      <c r="P1933" s="8"/>
      <c r="Q1933" s="8"/>
      <c r="R1933" s="8"/>
      <c r="S1933" s="8"/>
      <c r="T1933" s="8"/>
      <c r="U1933" s="8"/>
      <c r="AC1933" s="17"/>
      <c r="AD1933" s="17"/>
      <c r="AF1933" s="15"/>
      <c r="AI1933"/>
      <c r="AJ1933"/>
    </row>
    <row r="1934" spans="9:36" x14ac:dyDescent="0.2">
      <c r="I1934" s="13"/>
      <c r="J1934" s="6"/>
      <c r="K1934" s="7"/>
      <c r="L1934" s="7"/>
      <c r="M1934" s="7"/>
      <c r="N1934" s="7"/>
      <c r="O1934" s="7"/>
      <c r="P1934" s="8"/>
      <c r="Q1934" s="8"/>
      <c r="R1934" s="8"/>
      <c r="S1934" s="8"/>
      <c r="T1934" s="8"/>
      <c r="U1934" s="8"/>
      <c r="AC1934" s="17"/>
      <c r="AE1934" s="12"/>
      <c r="AF1934" s="12"/>
      <c r="AI1934"/>
      <c r="AJ1934"/>
    </row>
    <row r="1935" spans="9:36" x14ac:dyDescent="0.2">
      <c r="I1935" s="13"/>
      <c r="J1935" s="6"/>
      <c r="K1935" s="7"/>
      <c r="L1935" s="7"/>
      <c r="M1935" s="7"/>
      <c r="N1935" s="7"/>
      <c r="O1935" s="7"/>
      <c r="P1935" s="8"/>
      <c r="Q1935" s="8"/>
      <c r="R1935" s="8"/>
      <c r="S1935" s="8"/>
      <c r="T1935" s="8"/>
      <c r="U1935" s="8"/>
      <c r="AC1935" s="17"/>
      <c r="AF1935" s="12"/>
      <c r="AI1935"/>
      <c r="AJ1935"/>
    </row>
    <row r="1936" spans="9:36" x14ac:dyDescent="0.2">
      <c r="I1936" s="13"/>
      <c r="J1936" s="6"/>
      <c r="K1936" s="7"/>
      <c r="L1936" s="7"/>
      <c r="M1936" s="7"/>
      <c r="N1936" s="7"/>
      <c r="O1936" s="7"/>
      <c r="P1936" s="8"/>
      <c r="Q1936" s="8"/>
      <c r="R1936" s="8"/>
      <c r="S1936" s="8"/>
      <c r="T1936" s="8"/>
      <c r="U1936" s="8"/>
      <c r="AF1936" s="12"/>
      <c r="AI1936"/>
      <c r="AJ1936"/>
    </row>
    <row r="1937" spans="9:36" x14ac:dyDescent="0.2">
      <c r="I1937" s="13"/>
      <c r="J1937" s="6"/>
      <c r="K1937" s="7"/>
      <c r="L1937" s="7"/>
      <c r="M1937" s="7"/>
      <c r="N1937" s="7"/>
      <c r="O1937" s="7"/>
      <c r="P1937" s="8"/>
      <c r="Q1937" s="8"/>
      <c r="R1937" s="8"/>
      <c r="S1937" s="8"/>
      <c r="T1937" s="8"/>
      <c r="U1937" s="8"/>
      <c r="AF1937" s="12"/>
      <c r="AI1937"/>
      <c r="AJ1937"/>
    </row>
    <row r="1938" spans="9:36" x14ac:dyDescent="0.2">
      <c r="I1938" s="13"/>
      <c r="J1938" s="6"/>
      <c r="K1938" s="7"/>
      <c r="L1938" s="7"/>
      <c r="M1938" s="7"/>
      <c r="N1938" s="7"/>
      <c r="O1938" s="7"/>
      <c r="P1938" s="8"/>
      <c r="Q1938" s="8"/>
      <c r="R1938" s="8"/>
      <c r="S1938" s="8"/>
      <c r="T1938" s="8"/>
      <c r="U1938" s="8"/>
      <c r="AF1938" s="12"/>
      <c r="AI1938"/>
      <c r="AJ1938"/>
    </row>
    <row r="1939" spans="9:36" x14ac:dyDescent="0.2">
      <c r="I1939" s="13"/>
      <c r="J1939" s="6"/>
      <c r="K1939" s="7"/>
      <c r="L1939" s="7"/>
      <c r="M1939" s="7"/>
      <c r="N1939" s="7"/>
      <c r="O1939" s="7"/>
      <c r="P1939" s="8"/>
      <c r="Q1939" s="8"/>
      <c r="R1939" s="8"/>
      <c r="S1939" s="8"/>
      <c r="T1939" s="8"/>
      <c r="U1939" s="8"/>
      <c r="AF1939" s="12"/>
      <c r="AI1939"/>
      <c r="AJ1939"/>
    </row>
    <row r="1940" spans="9:36" x14ac:dyDescent="0.2">
      <c r="I1940" s="13"/>
      <c r="J1940" s="6"/>
      <c r="K1940" s="7"/>
      <c r="L1940" s="7"/>
      <c r="M1940" s="7"/>
      <c r="N1940" s="7"/>
      <c r="O1940" s="7"/>
      <c r="P1940" s="8"/>
      <c r="Q1940" s="8"/>
      <c r="R1940" s="8"/>
      <c r="S1940" s="8"/>
      <c r="T1940" s="8"/>
      <c r="U1940" s="8"/>
      <c r="AF1940" s="12"/>
      <c r="AI1940"/>
      <c r="AJ1940"/>
    </row>
    <row r="1941" spans="9:36" x14ac:dyDescent="0.2">
      <c r="I1941" s="13"/>
      <c r="J1941" s="6"/>
      <c r="K1941" s="7"/>
      <c r="L1941" s="7"/>
      <c r="M1941" s="7"/>
      <c r="N1941" s="7"/>
      <c r="O1941" s="7"/>
      <c r="P1941" s="8"/>
      <c r="Q1941" s="8"/>
      <c r="R1941" s="8"/>
      <c r="S1941" s="8"/>
      <c r="T1941" s="8"/>
      <c r="U1941" s="8"/>
      <c r="AC1941" s="17"/>
      <c r="AD1941" s="17"/>
      <c r="AF1941" s="12"/>
      <c r="AI1941"/>
      <c r="AJ1941"/>
    </row>
    <row r="1942" spans="9:36" x14ac:dyDescent="0.2">
      <c r="I1942" s="13"/>
      <c r="J1942" s="6"/>
      <c r="K1942" s="7"/>
      <c r="L1942" s="7"/>
      <c r="M1942" s="7"/>
      <c r="N1942" s="7"/>
      <c r="O1942" s="7"/>
      <c r="P1942" s="8"/>
      <c r="Q1942" s="8"/>
      <c r="R1942" s="8"/>
      <c r="S1942" s="8"/>
      <c r="T1942" s="8"/>
      <c r="U1942" s="8"/>
      <c r="AC1942" s="17"/>
      <c r="AD1942" s="17"/>
      <c r="AF1942" s="15"/>
      <c r="AI1942"/>
      <c r="AJ1942"/>
    </row>
    <row r="1943" spans="9:36" x14ac:dyDescent="0.2">
      <c r="I1943" s="13"/>
      <c r="J1943" s="6"/>
      <c r="K1943" s="7"/>
      <c r="L1943" s="7"/>
      <c r="M1943" s="7"/>
      <c r="N1943" s="7"/>
      <c r="O1943" s="7"/>
      <c r="P1943" s="8"/>
      <c r="Q1943" s="8"/>
      <c r="R1943" s="8"/>
      <c r="S1943" s="8"/>
      <c r="T1943" s="8"/>
      <c r="U1943" s="8"/>
      <c r="AC1943" s="17"/>
      <c r="AE1943" s="12"/>
      <c r="AF1943" s="12"/>
      <c r="AI1943"/>
      <c r="AJ1943"/>
    </row>
    <row r="1944" spans="9:36" x14ac:dyDescent="0.2">
      <c r="I1944" s="13"/>
      <c r="J1944" s="6"/>
      <c r="K1944" s="7"/>
      <c r="L1944" s="7"/>
      <c r="M1944" s="7"/>
      <c r="N1944" s="7"/>
      <c r="O1944" s="7"/>
      <c r="P1944" s="8"/>
      <c r="Q1944" s="8"/>
      <c r="R1944" s="8"/>
      <c r="S1944" s="8"/>
      <c r="T1944" s="8"/>
      <c r="U1944" s="8"/>
      <c r="AC1944" s="17"/>
      <c r="AF1944" s="12"/>
      <c r="AI1944"/>
      <c r="AJ1944"/>
    </row>
    <row r="1945" spans="9:36" x14ac:dyDescent="0.2">
      <c r="I1945" s="13"/>
      <c r="J1945" s="6"/>
      <c r="K1945" s="7"/>
      <c r="L1945" s="7"/>
      <c r="M1945" s="7"/>
      <c r="N1945" s="7"/>
      <c r="O1945" s="7"/>
      <c r="P1945" s="8"/>
      <c r="Q1945" s="8"/>
      <c r="R1945" s="8"/>
      <c r="S1945" s="8"/>
      <c r="T1945" s="8"/>
      <c r="U1945" s="8"/>
      <c r="AF1945" s="12"/>
      <c r="AI1945"/>
      <c r="AJ1945"/>
    </row>
    <row r="1946" spans="9:36" x14ac:dyDescent="0.2">
      <c r="I1946" s="13"/>
      <c r="J1946" s="6"/>
      <c r="K1946" s="7"/>
      <c r="L1946" s="7"/>
      <c r="M1946" s="7"/>
      <c r="N1946" s="7"/>
      <c r="O1946" s="7"/>
      <c r="P1946" s="8"/>
      <c r="Q1946" s="8"/>
      <c r="R1946" s="8"/>
      <c r="S1946" s="8"/>
      <c r="T1946" s="8"/>
      <c r="U1946" s="8"/>
      <c r="AF1946" s="12"/>
      <c r="AI1946"/>
      <c r="AJ1946"/>
    </row>
    <row r="1947" spans="9:36" x14ac:dyDescent="0.2">
      <c r="I1947" s="13"/>
      <c r="J1947" s="6"/>
      <c r="K1947" s="7"/>
      <c r="L1947" s="7"/>
      <c r="M1947" s="7"/>
      <c r="N1947" s="7"/>
      <c r="O1947" s="7"/>
      <c r="P1947" s="8"/>
      <c r="Q1947" s="8"/>
      <c r="R1947" s="8"/>
      <c r="S1947" s="8"/>
      <c r="T1947" s="8"/>
      <c r="U1947" s="8"/>
      <c r="AC1947" s="17"/>
      <c r="AE1947" s="12"/>
      <c r="AF1947" s="12"/>
      <c r="AI1947"/>
      <c r="AJ1947"/>
    </row>
    <row r="1948" spans="9:36" x14ac:dyDescent="0.2">
      <c r="I1948" s="13"/>
      <c r="J1948" s="6"/>
      <c r="K1948" s="7"/>
      <c r="L1948" s="7"/>
      <c r="M1948" s="7"/>
      <c r="N1948" s="7"/>
      <c r="O1948" s="7"/>
      <c r="P1948" s="8"/>
      <c r="Q1948" s="8"/>
      <c r="R1948" s="8"/>
      <c r="S1948" s="8"/>
      <c r="T1948" s="8"/>
      <c r="U1948" s="8"/>
      <c r="AC1948" s="17"/>
      <c r="AF1948" s="12"/>
      <c r="AI1948"/>
      <c r="AJ1948"/>
    </row>
    <row r="1949" spans="9:36" x14ac:dyDescent="0.2">
      <c r="I1949" s="13"/>
      <c r="J1949" s="6"/>
      <c r="K1949" s="7"/>
      <c r="L1949" s="7"/>
      <c r="M1949" s="7"/>
      <c r="N1949" s="7"/>
      <c r="O1949" s="7"/>
      <c r="P1949" s="8"/>
      <c r="Q1949" s="8"/>
      <c r="R1949" s="8"/>
      <c r="S1949" s="8"/>
      <c r="T1949" s="8"/>
      <c r="U1949" s="8"/>
      <c r="AE1949" s="12"/>
      <c r="AF1949" s="12"/>
      <c r="AI1949"/>
      <c r="AJ1949"/>
    </row>
    <row r="1950" spans="9:36" x14ac:dyDescent="0.2">
      <c r="I1950" s="13"/>
      <c r="J1950" s="6"/>
      <c r="K1950" s="7"/>
      <c r="L1950" s="7"/>
      <c r="M1950" s="7"/>
      <c r="N1950" s="7"/>
      <c r="O1950" s="7"/>
      <c r="P1950" s="8"/>
      <c r="Q1950" s="8"/>
      <c r="R1950" s="8"/>
      <c r="S1950" s="8"/>
      <c r="T1950" s="8"/>
      <c r="U1950" s="8"/>
      <c r="AC1950" s="17"/>
      <c r="AD1950" s="17"/>
      <c r="AF1950" s="12"/>
      <c r="AI1950"/>
      <c r="AJ1950"/>
    </row>
    <row r="1951" spans="9:36" x14ac:dyDescent="0.2">
      <c r="I1951" s="13"/>
      <c r="J1951" s="6"/>
      <c r="K1951" s="7"/>
      <c r="L1951" s="7"/>
      <c r="M1951" s="7"/>
      <c r="N1951" s="7"/>
      <c r="O1951" s="7"/>
      <c r="P1951" s="8"/>
      <c r="Q1951" s="8"/>
      <c r="R1951" s="8"/>
      <c r="S1951" s="8"/>
      <c r="T1951" s="8"/>
      <c r="U1951" s="8"/>
      <c r="AC1951" s="17"/>
      <c r="AD1951" s="17"/>
      <c r="AE1951" s="12"/>
      <c r="AF1951" s="12"/>
      <c r="AI1951"/>
      <c r="AJ1951"/>
    </row>
    <row r="1952" spans="9:36" x14ac:dyDescent="0.2">
      <c r="I1952" s="13"/>
      <c r="J1952" s="6"/>
      <c r="K1952" s="7"/>
      <c r="L1952" s="7"/>
      <c r="M1952" s="7"/>
      <c r="N1952" s="7"/>
      <c r="O1952" s="7"/>
      <c r="P1952" s="8"/>
      <c r="Q1952" s="8"/>
      <c r="R1952" s="8"/>
      <c r="S1952" s="8"/>
      <c r="T1952" s="8"/>
      <c r="U1952" s="8"/>
      <c r="AC1952" s="17"/>
      <c r="AF1952" s="12"/>
      <c r="AI1952"/>
      <c r="AJ1952"/>
    </row>
    <row r="1953" spans="9:36" x14ac:dyDescent="0.2">
      <c r="I1953" s="13"/>
      <c r="J1953" s="6"/>
      <c r="K1953" s="7"/>
      <c r="L1953" s="7"/>
      <c r="M1953" s="7"/>
      <c r="N1953" s="7"/>
      <c r="O1953" s="7"/>
      <c r="P1953" s="8"/>
      <c r="Q1953" s="8"/>
      <c r="R1953" s="8"/>
      <c r="S1953" s="8"/>
      <c r="T1953" s="8"/>
      <c r="U1953" s="8"/>
      <c r="AF1953" s="12"/>
      <c r="AI1953"/>
      <c r="AJ1953"/>
    </row>
    <row r="1954" spans="9:36" x14ac:dyDescent="0.2">
      <c r="I1954" s="13"/>
      <c r="J1954" s="6"/>
      <c r="K1954" s="7"/>
      <c r="L1954" s="7"/>
      <c r="M1954" s="7"/>
      <c r="N1954" s="7"/>
      <c r="O1954" s="7"/>
      <c r="P1954" s="8"/>
      <c r="Q1954" s="8"/>
      <c r="R1954" s="8"/>
      <c r="S1954" s="8"/>
      <c r="T1954" s="8"/>
      <c r="U1954" s="8"/>
      <c r="AF1954" s="12"/>
      <c r="AI1954"/>
      <c r="AJ1954"/>
    </row>
    <row r="1955" spans="9:36" x14ac:dyDescent="0.2">
      <c r="I1955" s="13"/>
      <c r="J1955" s="6"/>
      <c r="K1955" s="7"/>
      <c r="L1955" s="7"/>
      <c r="M1955" s="7"/>
      <c r="N1955" s="7"/>
      <c r="O1955" s="7"/>
      <c r="P1955" s="8"/>
      <c r="Q1955" s="8"/>
      <c r="R1955" s="8"/>
      <c r="S1955" s="8"/>
      <c r="T1955" s="8"/>
      <c r="U1955" s="8"/>
      <c r="AC1955" s="17"/>
      <c r="AE1955" s="12"/>
      <c r="AF1955" s="12"/>
      <c r="AI1955"/>
      <c r="AJ1955"/>
    </row>
    <row r="1956" spans="9:36" x14ac:dyDescent="0.2">
      <c r="I1956" s="13"/>
      <c r="J1956" s="6"/>
      <c r="K1956" s="7"/>
      <c r="L1956" s="7"/>
      <c r="M1956" s="7"/>
      <c r="N1956" s="7"/>
      <c r="O1956" s="7"/>
      <c r="P1956" s="8"/>
      <c r="Q1956" s="8"/>
      <c r="R1956" s="8"/>
      <c r="S1956" s="8"/>
      <c r="T1956" s="8"/>
      <c r="U1956" s="8"/>
      <c r="AC1956" s="17"/>
      <c r="AF1956" s="12"/>
      <c r="AI1956"/>
      <c r="AJ1956"/>
    </row>
    <row r="1957" spans="9:36" x14ac:dyDescent="0.2">
      <c r="I1957" s="13"/>
      <c r="J1957" s="6"/>
      <c r="K1957" s="7"/>
      <c r="L1957" s="7"/>
      <c r="M1957" s="7"/>
      <c r="N1957" s="7"/>
      <c r="O1957" s="7"/>
      <c r="P1957" s="8"/>
      <c r="Q1957" s="8"/>
      <c r="R1957" s="8"/>
      <c r="S1957" s="8"/>
      <c r="T1957" s="8"/>
      <c r="U1957" s="8"/>
      <c r="AF1957" s="12"/>
      <c r="AI1957"/>
      <c r="AJ1957"/>
    </row>
    <row r="1958" spans="9:36" x14ac:dyDescent="0.2">
      <c r="I1958" s="13"/>
      <c r="J1958" s="6"/>
      <c r="K1958" s="7"/>
      <c r="L1958" s="7"/>
      <c r="M1958" s="7"/>
      <c r="N1958" s="7"/>
      <c r="O1958" s="7"/>
      <c r="P1958" s="8"/>
      <c r="Q1958" s="8"/>
      <c r="R1958" s="8"/>
      <c r="S1958" s="8"/>
      <c r="T1958" s="8"/>
      <c r="U1958" s="8"/>
      <c r="AF1958" s="12"/>
      <c r="AI1958"/>
      <c r="AJ1958"/>
    </row>
    <row r="1959" spans="9:36" x14ac:dyDescent="0.2">
      <c r="I1959" s="13"/>
      <c r="J1959" s="6"/>
      <c r="K1959" s="7"/>
      <c r="L1959" s="7"/>
      <c r="M1959" s="7"/>
      <c r="N1959" s="7"/>
      <c r="O1959" s="7"/>
      <c r="P1959" s="8"/>
      <c r="Q1959" s="8"/>
      <c r="R1959" s="8"/>
      <c r="S1959" s="8"/>
      <c r="T1959" s="8"/>
      <c r="U1959" s="8"/>
      <c r="AC1959" s="17"/>
      <c r="AE1959" s="12"/>
      <c r="AF1959" s="12"/>
      <c r="AI1959"/>
      <c r="AJ1959"/>
    </row>
    <row r="1960" spans="9:36" x14ac:dyDescent="0.2">
      <c r="I1960" s="13"/>
      <c r="J1960" s="6"/>
      <c r="K1960" s="7"/>
      <c r="L1960" s="7"/>
      <c r="M1960" s="7"/>
      <c r="N1960" s="7"/>
      <c r="O1960" s="7"/>
      <c r="P1960" s="8"/>
      <c r="Q1960" s="8"/>
      <c r="R1960" s="8"/>
      <c r="S1960" s="8"/>
      <c r="T1960" s="8"/>
      <c r="U1960" s="8"/>
      <c r="AC1960" s="17"/>
      <c r="AF1960" s="12"/>
      <c r="AI1960"/>
      <c r="AJ1960"/>
    </row>
    <row r="1961" spans="9:36" x14ac:dyDescent="0.2">
      <c r="I1961" s="13"/>
      <c r="J1961" s="6"/>
      <c r="K1961" s="7"/>
      <c r="L1961" s="7"/>
      <c r="M1961" s="7"/>
      <c r="N1961" s="7"/>
      <c r="O1961" s="7"/>
      <c r="P1961" s="8"/>
      <c r="Q1961" s="8"/>
      <c r="R1961" s="8"/>
      <c r="S1961" s="8"/>
      <c r="T1961" s="8"/>
      <c r="U1961" s="8"/>
      <c r="AF1961" s="12"/>
      <c r="AI1961"/>
      <c r="AJ1961"/>
    </row>
    <row r="1962" spans="9:36" x14ac:dyDescent="0.2">
      <c r="I1962" s="13"/>
      <c r="J1962" s="6"/>
      <c r="K1962" s="7"/>
      <c r="L1962" s="7"/>
      <c r="M1962" s="7"/>
      <c r="N1962" s="7"/>
      <c r="O1962" s="7"/>
      <c r="P1962" s="8"/>
      <c r="Q1962" s="8"/>
      <c r="R1962" s="8"/>
      <c r="S1962" s="8"/>
      <c r="T1962" s="8"/>
      <c r="U1962" s="8"/>
      <c r="AF1962" s="12"/>
      <c r="AI1962"/>
      <c r="AJ1962"/>
    </row>
    <row r="1963" spans="9:36" x14ac:dyDescent="0.2">
      <c r="I1963" s="13"/>
      <c r="J1963" s="6"/>
      <c r="K1963" s="7"/>
      <c r="L1963" s="7"/>
      <c r="M1963" s="7"/>
      <c r="N1963" s="7"/>
      <c r="O1963" s="7"/>
      <c r="P1963" s="8"/>
      <c r="Q1963" s="8"/>
      <c r="R1963" s="8"/>
      <c r="S1963" s="8"/>
      <c r="T1963" s="8"/>
      <c r="U1963" s="8"/>
      <c r="AC1963" s="17"/>
      <c r="AE1963" s="12"/>
      <c r="AF1963" s="12"/>
      <c r="AI1963"/>
      <c r="AJ1963"/>
    </row>
    <row r="1964" spans="9:36" x14ac:dyDescent="0.2">
      <c r="I1964" s="13"/>
      <c r="J1964" s="6"/>
      <c r="K1964" s="7"/>
      <c r="L1964" s="7"/>
      <c r="M1964" s="7"/>
      <c r="N1964" s="7"/>
      <c r="O1964" s="7"/>
      <c r="P1964" s="8"/>
      <c r="Q1964" s="8"/>
      <c r="R1964" s="8"/>
      <c r="S1964" s="8"/>
      <c r="T1964" s="8"/>
      <c r="U1964" s="8"/>
      <c r="AC1964" s="17"/>
      <c r="AF1964" s="12"/>
      <c r="AI1964"/>
      <c r="AJ1964"/>
    </row>
    <row r="1965" spans="9:36" x14ac:dyDescent="0.2">
      <c r="I1965" s="13"/>
      <c r="J1965" s="6"/>
      <c r="K1965" s="7"/>
      <c r="L1965" s="7"/>
      <c r="M1965" s="7"/>
      <c r="N1965" s="7"/>
      <c r="O1965" s="7"/>
      <c r="P1965" s="8"/>
      <c r="Q1965" s="8"/>
      <c r="R1965" s="8"/>
      <c r="S1965" s="8"/>
      <c r="T1965" s="8"/>
      <c r="U1965" s="8"/>
      <c r="AF1965" s="12"/>
      <c r="AI1965"/>
      <c r="AJ1965"/>
    </row>
    <row r="1966" spans="9:36" x14ac:dyDescent="0.2">
      <c r="I1966" s="13"/>
      <c r="J1966" s="6"/>
      <c r="K1966" s="7"/>
      <c r="L1966" s="7"/>
      <c r="M1966" s="7"/>
      <c r="N1966" s="7"/>
      <c r="O1966" s="7"/>
      <c r="P1966" s="8"/>
      <c r="Q1966" s="8"/>
      <c r="R1966" s="8"/>
      <c r="S1966" s="8"/>
      <c r="T1966" s="8"/>
      <c r="U1966" s="8"/>
      <c r="AF1966" s="12"/>
      <c r="AI1966"/>
      <c r="AJ1966"/>
    </row>
    <row r="1967" spans="9:36" x14ac:dyDescent="0.2">
      <c r="I1967" s="13"/>
      <c r="J1967" s="6"/>
      <c r="K1967" s="7"/>
      <c r="L1967" s="7"/>
      <c r="M1967" s="7"/>
      <c r="N1967" s="7"/>
      <c r="O1967" s="7"/>
      <c r="P1967" s="8"/>
      <c r="Q1967" s="8"/>
      <c r="R1967" s="8"/>
      <c r="S1967" s="8"/>
      <c r="T1967" s="8"/>
      <c r="U1967" s="8"/>
      <c r="AC1967" s="17"/>
      <c r="AE1967" s="12"/>
      <c r="AF1967" s="12"/>
      <c r="AI1967"/>
      <c r="AJ1967"/>
    </row>
    <row r="1968" spans="9:36" x14ac:dyDescent="0.2">
      <c r="I1968" s="13"/>
      <c r="J1968" s="6"/>
      <c r="K1968" s="7"/>
      <c r="L1968" s="7"/>
      <c r="M1968" s="7"/>
      <c r="N1968" s="7"/>
      <c r="O1968" s="7"/>
      <c r="P1968" s="8"/>
      <c r="Q1968" s="8"/>
      <c r="R1968" s="8"/>
      <c r="S1968" s="8"/>
      <c r="T1968" s="8"/>
      <c r="U1968" s="8"/>
      <c r="AC1968" s="17"/>
      <c r="AF1968" s="12"/>
      <c r="AI1968"/>
      <c r="AJ1968"/>
    </row>
    <row r="1969" spans="9:36" x14ac:dyDescent="0.2">
      <c r="I1969" s="13"/>
      <c r="J1969" s="6"/>
      <c r="K1969" s="7"/>
      <c r="L1969" s="7"/>
      <c r="M1969" s="7"/>
      <c r="N1969" s="7"/>
      <c r="O1969" s="7"/>
      <c r="P1969" s="8"/>
      <c r="Q1969" s="8"/>
      <c r="R1969" s="8"/>
      <c r="S1969" s="8"/>
      <c r="T1969" s="8"/>
      <c r="U1969" s="8"/>
      <c r="AF1969" s="12"/>
      <c r="AI1969"/>
      <c r="AJ1969"/>
    </row>
    <row r="1970" spans="9:36" x14ac:dyDescent="0.2">
      <c r="I1970" s="13"/>
      <c r="J1970" s="6"/>
      <c r="K1970" s="7"/>
      <c r="L1970" s="7"/>
      <c r="M1970" s="7"/>
      <c r="N1970" s="7"/>
      <c r="O1970" s="7"/>
      <c r="P1970" s="8"/>
      <c r="Q1970" s="8"/>
      <c r="R1970" s="8"/>
      <c r="S1970" s="8"/>
      <c r="T1970" s="8"/>
      <c r="U1970" s="8"/>
      <c r="AF1970" s="12"/>
      <c r="AI1970"/>
      <c r="AJ1970"/>
    </row>
    <row r="1971" spans="9:36" x14ac:dyDescent="0.2">
      <c r="I1971" s="13"/>
      <c r="J1971" s="6"/>
      <c r="K1971" s="7"/>
      <c r="L1971" s="7"/>
      <c r="M1971" s="7"/>
      <c r="N1971" s="7"/>
      <c r="O1971" s="7"/>
      <c r="P1971" s="8"/>
      <c r="Q1971" s="8"/>
      <c r="R1971" s="8"/>
      <c r="S1971" s="8"/>
      <c r="T1971" s="8"/>
      <c r="U1971" s="8"/>
      <c r="AC1971" s="17"/>
      <c r="AE1971" s="12"/>
      <c r="AF1971" s="12"/>
      <c r="AI1971"/>
      <c r="AJ1971"/>
    </row>
    <row r="1972" spans="9:36" x14ac:dyDescent="0.2">
      <c r="I1972" s="13"/>
      <c r="J1972" s="6"/>
      <c r="K1972" s="7"/>
      <c r="L1972" s="7"/>
      <c r="M1972" s="7"/>
      <c r="N1972" s="7"/>
      <c r="O1972" s="7"/>
      <c r="P1972" s="8"/>
      <c r="Q1972" s="8"/>
      <c r="R1972" s="8"/>
      <c r="S1972" s="8"/>
      <c r="T1972" s="8"/>
      <c r="U1972" s="8"/>
      <c r="AC1972" s="17"/>
      <c r="AF1972" s="12"/>
      <c r="AI1972"/>
      <c r="AJ1972"/>
    </row>
    <row r="1973" spans="9:36" x14ac:dyDescent="0.2">
      <c r="I1973" s="13"/>
      <c r="J1973" s="6"/>
      <c r="K1973" s="7"/>
      <c r="L1973" s="7"/>
      <c r="M1973" s="7"/>
      <c r="N1973" s="7"/>
      <c r="O1973" s="7"/>
      <c r="P1973" s="8"/>
      <c r="Q1973" s="8"/>
      <c r="R1973" s="8"/>
      <c r="S1973" s="8"/>
      <c r="T1973" s="8"/>
      <c r="U1973" s="8"/>
      <c r="AF1973" s="12"/>
      <c r="AI1973"/>
      <c r="AJ1973"/>
    </row>
    <row r="1974" spans="9:36" x14ac:dyDescent="0.2">
      <c r="I1974" s="13"/>
      <c r="J1974" s="6"/>
      <c r="K1974" s="7"/>
      <c r="L1974" s="7"/>
      <c r="M1974" s="7"/>
      <c r="N1974" s="7"/>
      <c r="O1974" s="7"/>
      <c r="P1974" s="8"/>
      <c r="Q1974" s="8"/>
      <c r="R1974" s="8"/>
      <c r="S1974" s="8"/>
      <c r="T1974" s="8"/>
      <c r="U1974" s="8"/>
      <c r="AF1974" s="12"/>
      <c r="AI1974"/>
      <c r="AJ1974"/>
    </row>
    <row r="1975" spans="9:36" x14ac:dyDescent="0.2">
      <c r="I1975" s="13"/>
      <c r="J1975" s="6"/>
      <c r="K1975" s="7"/>
      <c r="L1975" s="7"/>
      <c r="M1975" s="7"/>
      <c r="N1975" s="7"/>
      <c r="O1975" s="7"/>
      <c r="P1975" s="8"/>
      <c r="Q1975" s="8"/>
      <c r="R1975" s="8"/>
      <c r="S1975" s="8"/>
      <c r="T1975" s="8"/>
      <c r="U1975" s="8"/>
      <c r="AC1975" s="17"/>
      <c r="AE1975" s="12"/>
      <c r="AF1975" s="12"/>
      <c r="AI1975"/>
      <c r="AJ1975"/>
    </row>
    <row r="1976" spans="9:36" x14ac:dyDescent="0.2">
      <c r="I1976" s="13"/>
      <c r="J1976" s="6"/>
      <c r="K1976" s="7"/>
      <c r="L1976" s="7"/>
      <c r="M1976" s="7"/>
      <c r="N1976" s="7"/>
      <c r="O1976" s="7"/>
      <c r="P1976" s="8"/>
      <c r="Q1976" s="8"/>
      <c r="R1976" s="8"/>
      <c r="S1976" s="8"/>
      <c r="T1976" s="8"/>
      <c r="U1976" s="8"/>
      <c r="AC1976" s="17"/>
      <c r="AF1976" s="12"/>
      <c r="AI1976"/>
      <c r="AJ1976"/>
    </row>
    <row r="1977" spans="9:36" x14ac:dyDescent="0.2">
      <c r="I1977" s="13"/>
      <c r="J1977" s="6"/>
      <c r="K1977" s="7"/>
      <c r="L1977" s="7"/>
      <c r="M1977" s="7"/>
      <c r="N1977" s="7"/>
      <c r="O1977" s="7"/>
      <c r="P1977" s="8"/>
      <c r="Q1977" s="8"/>
      <c r="R1977" s="8"/>
      <c r="S1977" s="8"/>
      <c r="T1977" s="8"/>
      <c r="U1977" s="8"/>
      <c r="AF1977" s="12"/>
      <c r="AI1977"/>
      <c r="AJ1977"/>
    </row>
    <row r="1978" spans="9:36" x14ac:dyDescent="0.2">
      <c r="I1978" s="13"/>
      <c r="J1978" s="6"/>
      <c r="K1978" s="7"/>
      <c r="L1978" s="7"/>
      <c r="M1978" s="7"/>
      <c r="N1978" s="7"/>
      <c r="O1978" s="7"/>
      <c r="P1978" s="8"/>
      <c r="Q1978" s="8"/>
      <c r="R1978" s="8"/>
      <c r="S1978" s="8"/>
      <c r="T1978" s="8"/>
      <c r="U1978" s="8"/>
      <c r="AF1978" s="12"/>
      <c r="AI1978"/>
      <c r="AJ1978"/>
    </row>
    <row r="1979" spans="9:36" x14ac:dyDescent="0.2">
      <c r="I1979" s="13"/>
      <c r="J1979" s="6"/>
      <c r="K1979" s="7"/>
      <c r="L1979" s="7"/>
      <c r="M1979" s="7"/>
      <c r="N1979" s="7"/>
      <c r="O1979" s="7"/>
      <c r="P1979" s="8"/>
      <c r="Q1979" s="8"/>
      <c r="R1979" s="8"/>
      <c r="S1979" s="8"/>
      <c r="T1979" s="8"/>
      <c r="U1979" s="8"/>
      <c r="AC1979" s="17"/>
      <c r="AE1979" s="12"/>
      <c r="AF1979" s="12"/>
      <c r="AI1979"/>
      <c r="AJ1979"/>
    </row>
    <row r="1980" spans="9:36" x14ac:dyDescent="0.2">
      <c r="I1980" s="13"/>
      <c r="J1980" s="6"/>
      <c r="K1980" s="7"/>
      <c r="L1980" s="7"/>
      <c r="M1980" s="7"/>
      <c r="N1980" s="7"/>
      <c r="O1980" s="7"/>
      <c r="P1980" s="8"/>
      <c r="Q1980" s="8"/>
      <c r="R1980" s="8"/>
      <c r="S1980" s="8"/>
      <c r="T1980" s="8"/>
      <c r="U1980" s="8"/>
      <c r="AC1980" s="17"/>
      <c r="AF1980" s="12"/>
      <c r="AI1980"/>
      <c r="AJ1980"/>
    </row>
    <row r="1981" spans="9:36" x14ac:dyDescent="0.2">
      <c r="I1981" s="13"/>
      <c r="J1981" s="6"/>
      <c r="K1981" s="7"/>
      <c r="L1981" s="7"/>
      <c r="M1981" s="7"/>
      <c r="N1981" s="7"/>
      <c r="O1981" s="7"/>
      <c r="P1981" s="8"/>
      <c r="Q1981" s="8"/>
      <c r="R1981" s="8"/>
      <c r="S1981" s="8"/>
      <c r="T1981" s="8"/>
      <c r="U1981" s="8"/>
      <c r="AF1981" s="12"/>
      <c r="AI1981"/>
      <c r="AJ1981"/>
    </row>
    <row r="1982" spans="9:36" x14ac:dyDescent="0.2">
      <c r="I1982" s="13"/>
      <c r="J1982" s="6"/>
      <c r="K1982" s="7"/>
      <c r="L1982" s="7"/>
      <c r="M1982" s="7"/>
      <c r="N1982" s="7"/>
      <c r="O1982" s="7"/>
      <c r="P1982" s="8"/>
      <c r="Q1982" s="8"/>
      <c r="R1982" s="8"/>
      <c r="S1982" s="8"/>
      <c r="T1982" s="8"/>
      <c r="U1982" s="8"/>
      <c r="AF1982" s="12"/>
      <c r="AI1982"/>
      <c r="AJ1982"/>
    </row>
    <row r="1983" spans="9:36" x14ac:dyDescent="0.2">
      <c r="I1983" s="13"/>
      <c r="J1983" s="6"/>
      <c r="K1983" s="7"/>
      <c r="L1983" s="7"/>
      <c r="M1983" s="7"/>
      <c r="N1983" s="7"/>
      <c r="O1983" s="7"/>
      <c r="P1983" s="8"/>
      <c r="Q1983" s="8"/>
      <c r="R1983" s="8"/>
      <c r="S1983" s="8"/>
      <c r="T1983" s="8"/>
      <c r="U1983" s="8"/>
      <c r="AC1983" s="17"/>
      <c r="AE1983" s="12"/>
      <c r="AF1983" s="12"/>
      <c r="AI1983"/>
      <c r="AJ1983"/>
    </row>
    <row r="1984" spans="9:36" x14ac:dyDescent="0.2">
      <c r="I1984" s="13"/>
      <c r="J1984" s="6"/>
      <c r="K1984" s="7"/>
      <c r="L1984" s="7"/>
      <c r="M1984" s="7"/>
      <c r="N1984" s="7"/>
      <c r="O1984" s="7"/>
      <c r="P1984" s="8"/>
      <c r="Q1984" s="8"/>
      <c r="R1984" s="8"/>
      <c r="S1984" s="8"/>
      <c r="T1984" s="8"/>
      <c r="U1984" s="8"/>
      <c r="AC1984" s="17"/>
      <c r="AF1984" s="12"/>
      <c r="AI1984"/>
      <c r="AJ1984"/>
    </row>
    <row r="1985" spans="9:36" x14ac:dyDescent="0.2">
      <c r="I1985" s="13"/>
      <c r="J1985" s="6"/>
      <c r="K1985" s="7"/>
      <c r="L1985" s="7"/>
      <c r="M1985" s="7"/>
      <c r="N1985" s="7"/>
      <c r="O1985" s="7"/>
      <c r="P1985" s="8"/>
      <c r="Q1985" s="8"/>
      <c r="R1985" s="8"/>
      <c r="S1985" s="8"/>
      <c r="T1985" s="8"/>
      <c r="U1985" s="8"/>
      <c r="AF1985" s="12"/>
      <c r="AI1985"/>
      <c r="AJ1985"/>
    </row>
    <row r="1986" spans="9:36" x14ac:dyDescent="0.2">
      <c r="I1986" s="13"/>
      <c r="J1986" s="6"/>
      <c r="K1986" s="7"/>
      <c r="L1986" s="7"/>
      <c r="M1986" s="7"/>
      <c r="N1986" s="7"/>
      <c r="O1986" s="7"/>
      <c r="P1986" s="8"/>
      <c r="Q1986" s="8"/>
      <c r="R1986" s="8"/>
      <c r="S1986" s="8"/>
      <c r="T1986" s="8"/>
      <c r="U1986" s="8"/>
      <c r="AF1986" s="12"/>
      <c r="AI1986"/>
      <c r="AJ1986"/>
    </row>
    <row r="1987" spans="9:36" x14ac:dyDescent="0.2">
      <c r="I1987" s="13"/>
      <c r="J1987" s="6"/>
      <c r="K1987" s="7"/>
      <c r="L1987" s="7"/>
      <c r="M1987" s="7"/>
      <c r="N1987" s="7"/>
      <c r="O1987" s="7"/>
      <c r="P1987" s="8"/>
      <c r="Q1987" s="8"/>
      <c r="R1987" s="8"/>
      <c r="S1987" s="8"/>
      <c r="T1987" s="8"/>
      <c r="U1987" s="8"/>
      <c r="AC1987" s="17"/>
      <c r="AE1987" s="12"/>
      <c r="AF1987" s="12"/>
      <c r="AI1987"/>
      <c r="AJ1987"/>
    </row>
    <row r="1988" spans="9:36" x14ac:dyDescent="0.2">
      <c r="I1988" s="13"/>
      <c r="J1988" s="6"/>
      <c r="K1988" s="7"/>
      <c r="L1988" s="7"/>
      <c r="M1988" s="7"/>
      <c r="N1988" s="7"/>
      <c r="O1988" s="7"/>
      <c r="P1988" s="8"/>
      <c r="Q1988" s="8"/>
      <c r="R1988" s="8"/>
      <c r="S1988" s="8"/>
      <c r="T1988" s="8"/>
      <c r="U1988" s="8"/>
      <c r="AC1988" s="17"/>
      <c r="AF1988" s="12"/>
      <c r="AI1988"/>
      <c r="AJ1988"/>
    </row>
    <row r="1989" spans="9:36" x14ac:dyDescent="0.2">
      <c r="I1989" s="13"/>
      <c r="J1989" s="6"/>
      <c r="K1989" s="7"/>
      <c r="L1989" s="7"/>
      <c r="M1989" s="7"/>
      <c r="N1989" s="7"/>
      <c r="O1989" s="7"/>
      <c r="P1989" s="8"/>
      <c r="Q1989" s="8"/>
      <c r="R1989" s="8"/>
      <c r="S1989" s="8"/>
      <c r="T1989" s="8"/>
      <c r="U1989" s="8"/>
      <c r="AF1989" s="12"/>
      <c r="AI1989"/>
      <c r="AJ1989"/>
    </row>
    <row r="1990" spans="9:36" x14ac:dyDescent="0.2">
      <c r="I1990" s="13"/>
      <c r="J1990" s="6"/>
      <c r="K1990" s="7"/>
      <c r="L1990" s="7"/>
      <c r="M1990" s="7"/>
      <c r="N1990" s="7"/>
      <c r="O1990" s="7"/>
      <c r="P1990" s="8"/>
      <c r="Q1990" s="8"/>
      <c r="R1990" s="8"/>
      <c r="S1990" s="8"/>
      <c r="T1990" s="8"/>
      <c r="U1990" s="8"/>
      <c r="AF1990" s="12"/>
      <c r="AI1990"/>
      <c r="AJ1990"/>
    </row>
    <row r="1991" spans="9:36" x14ac:dyDescent="0.2">
      <c r="I1991" s="13"/>
      <c r="J1991" s="6"/>
      <c r="K1991" s="7"/>
      <c r="L1991" s="7"/>
      <c r="M1991" s="7"/>
      <c r="N1991" s="7"/>
      <c r="O1991" s="7"/>
      <c r="P1991" s="8"/>
      <c r="Q1991" s="8"/>
      <c r="R1991" s="8"/>
      <c r="S1991" s="8"/>
      <c r="T1991" s="8"/>
      <c r="U1991" s="8"/>
      <c r="AC1991" s="17"/>
      <c r="AE1991" s="12"/>
      <c r="AF1991" s="12"/>
      <c r="AI1991"/>
      <c r="AJ1991"/>
    </row>
    <row r="1992" spans="9:36" x14ac:dyDescent="0.2">
      <c r="I1992" s="13"/>
      <c r="J1992" s="6"/>
      <c r="K1992" s="7"/>
      <c r="L1992" s="7"/>
      <c r="M1992" s="7"/>
      <c r="N1992" s="7"/>
      <c r="O1992" s="7"/>
      <c r="P1992" s="8"/>
      <c r="Q1992" s="8"/>
      <c r="R1992" s="8"/>
      <c r="S1992" s="8"/>
      <c r="T1992" s="8"/>
      <c r="U1992" s="8"/>
      <c r="AC1992" s="17"/>
      <c r="AE1992" s="12"/>
      <c r="AF1992" s="12"/>
      <c r="AI1992"/>
      <c r="AJ1992"/>
    </row>
    <row r="1993" spans="9:36" x14ac:dyDescent="0.2">
      <c r="I1993" s="13"/>
      <c r="J1993" s="6"/>
      <c r="K1993" s="7"/>
      <c r="L1993" s="7"/>
      <c r="M1993" s="7"/>
      <c r="N1993" s="7"/>
      <c r="O1993" s="7"/>
      <c r="P1993" s="8"/>
      <c r="Q1993" s="8"/>
      <c r="R1993" s="8"/>
      <c r="S1993" s="8"/>
      <c r="T1993" s="8"/>
      <c r="U1993" s="8"/>
      <c r="AF1993" s="12"/>
      <c r="AI1993"/>
      <c r="AJ1993"/>
    </row>
    <row r="1994" spans="9:36" x14ac:dyDescent="0.2">
      <c r="I1994" s="13"/>
      <c r="J1994" s="6"/>
      <c r="K1994" s="7"/>
      <c r="L1994" s="7"/>
      <c r="M1994" s="7"/>
      <c r="N1994" s="7"/>
      <c r="O1994" s="7"/>
      <c r="P1994" s="8"/>
      <c r="Q1994" s="8"/>
      <c r="R1994" s="8"/>
      <c r="S1994" s="8"/>
      <c r="T1994" s="8"/>
      <c r="U1994" s="8"/>
      <c r="AF1994" s="15"/>
      <c r="AI1994"/>
      <c r="AJ1994"/>
    </row>
    <row r="1995" spans="9:36" x14ac:dyDescent="0.2">
      <c r="I1995" s="13"/>
      <c r="J1995" s="6"/>
      <c r="K1995" s="7"/>
      <c r="L1995" s="7"/>
      <c r="M1995" s="7"/>
      <c r="N1995" s="7"/>
      <c r="O1995" s="7"/>
      <c r="P1995" s="8"/>
      <c r="Q1995" s="8"/>
      <c r="R1995" s="8"/>
      <c r="S1995" s="8"/>
      <c r="T1995" s="8"/>
      <c r="U1995" s="8"/>
      <c r="AC1995" s="17"/>
      <c r="AE1995" s="12"/>
      <c r="AF1995" s="15"/>
      <c r="AI1995"/>
      <c r="AJ1995"/>
    </row>
    <row r="1996" spans="9:36" x14ac:dyDescent="0.2">
      <c r="I1996" s="13"/>
      <c r="J1996" s="6"/>
      <c r="K1996" s="7"/>
      <c r="L1996" s="7"/>
      <c r="M1996" s="7"/>
      <c r="N1996" s="7"/>
      <c r="O1996" s="7"/>
      <c r="P1996" s="8"/>
      <c r="Q1996" s="8"/>
      <c r="R1996" s="8"/>
      <c r="S1996" s="8"/>
      <c r="T1996" s="8"/>
      <c r="U1996" s="8"/>
      <c r="AC1996" s="17"/>
      <c r="AF1996" s="15"/>
      <c r="AI1996"/>
      <c r="AJ1996"/>
    </row>
    <row r="1997" spans="9:36" x14ac:dyDescent="0.2">
      <c r="I1997" s="13"/>
      <c r="J1997" s="6"/>
      <c r="K1997" s="7"/>
      <c r="L1997" s="7"/>
      <c r="M1997" s="7"/>
      <c r="N1997" s="7"/>
      <c r="O1997" s="7"/>
      <c r="P1997" s="8"/>
      <c r="Q1997" s="8"/>
      <c r="R1997" s="8"/>
      <c r="S1997" s="8"/>
      <c r="T1997" s="8"/>
      <c r="U1997" s="8"/>
      <c r="AC1997" s="17"/>
      <c r="AD1997" s="17"/>
      <c r="AI1997"/>
      <c r="AJ1997"/>
    </row>
    <row r="1998" spans="9:36" x14ac:dyDescent="0.2">
      <c r="I1998" s="13"/>
      <c r="J1998" s="6"/>
      <c r="K1998" s="7"/>
      <c r="L1998" s="7"/>
      <c r="M1998" s="7"/>
      <c r="N1998" s="7"/>
      <c r="O1998" s="7"/>
      <c r="P1998" s="8"/>
      <c r="Q1998" s="8"/>
      <c r="R1998" s="8"/>
      <c r="S1998" s="8"/>
      <c r="T1998" s="8"/>
      <c r="U1998" s="8"/>
      <c r="AC1998" s="17"/>
      <c r="AI1998"/>
      <c r="AJ1998"/>
    </row>
    <row r="1999" spans="9:36" x14ac:dyDescent="0.2">
      <c r="I1999" s="13"/>
      <c r="J1999" s="6"/>
      <c r="K1999" s="7"/>
      <c r="L1999" s="7"/>
      <c r="M1999" s="7"/>
      <c r="N1999" s="7"/>
      <c r="O1999" s="7"/>
      <c r="P1999" s="8"/>
      <c r="Q1999" s="8"/>
      <c r="R1999" s="8"/>
      <c r="S1999" s="8"/>
      <c r="T1999" s="8"/>
      <c r="U1999" s="8"/>
      <c r="AC1999" s="17"/>
      <c r="AI1999"/>
      <c r="AJ1999"/>
    </row>
    <row r="2000" spans="9:36" x14ac:dyDescent="0.2">
      <c r="I2000" s="13"/>
      <c r="J2000" s="6"/>
      <c r="K2000" s="7"/>
      <c r="L2000" s="7"/>
      <c r="M2000" s="7"/>
      <c r="N2000" s="7"/>
      <c r="O2000" s="7"/>
      <c r="P2000" s="8"/>
      <c r="Q2000" s="8"/>
      <c r="R2000" s="8"/>
      <c r="S2000" s="8"/>
      <c r="T2000" s="8"/>
      <c r="U2000" s="8"/>
      <c r="AC2000" s="17"/>
      <c r="AI2000"/>
      <c r="AJ2000"/>
    </row>
    <row r="2001" spans="9:36" x14ac:dyDescent="0.2">
      <c r="I2001" s="13"/>
      <c r="J2001" s="6"/>
      <c r="K2001" s="7"/>
      <c r="L2001" s="7"/>
      <c r="M2001" s="7"/>
      <c r="N2001" s="7"/>
      <c r="O2001" s="7"/>
      <c r="P2001" s="8"/>
      <c r="Q2001" s="8"/>
      <c r="R2001" s="8"/>
      <c r="S2001" s="8"/>
      <c r="T2001" s="8"/>
      <c r="U2001" s="8"/>
      <c r="AC2001" s="17"/>
      <c r="AD2001" s="17"/>
      <c r="AI2001"/>
      <c r="AJ2001"/>
    </row>
    <row r="2002" spans="9:36" x14ac:dyDescent="0.2">
      <c r="I2002" s="13"/>
      <c r="J2002" s="6"/>
      <c r="K2002" s="7"/>
      <c r="L2002" s="7"/>
      <c r="M2002" s="7"/>
      <c r="N2002" s="7"/>
      <c r="O2002" s="7"/>
      <c r="P2002" s="8"/>
      <c r="Q2002" s="8"/>
      <c r="R2002" s="8"/>
      <c r="S2002" s="8"/>
      <c r="T2002" s="8"/>
      <c r="U2002" s="8"/>
      <c r="AC2002" s="17"/>
      <c r="AI2002"/>
      <c r="AJ2002"/>
    </row>
    <row r="2003" spans="9:36" x14ac:dyDescent="0.2">
      <c r="I2003" s="13"/>
      <c r="J2003" s="6"/>
      <c r="K2003" s="7"/>
      <c r="L2003" s="7"/>
      <c r="M2003" s="7"/>
      <c r="N2003" s="7"/>
      <c r="O2003" s="7"/>
      <c r="P2003" s="8"/>
      <c r="Q2003" s="8"/>
      <c r="R2003" s="8"/>
      <c r="S2003" s="8"/>
      <c r="T2003" s="8"/>
      <c r="U2003" s="8"/>
      <c r="AC2003" s="17"/>
      <c r="AD2003" s="17"/>
      <c r="AI2003"/>
      <c r="AJ2003"/>
    </row>
    <row r="2004" spans="9:36" x14ac:dyDescent="0.2">
      <c r="I2004" s="13"/>
      <c r="J2004" s="6"/>
      <c r="K2004" s="7"/>
      <c r="L2004" s="7"/>
      <c r="M2004" s="7"/>
      <c r="N2004" s="7"/>
      <c r="O2004" s="7"/>
      <c r="P2004" s="8"/>
      <c r="Q2004" s="8"/>
      <c r="R2004" s="8"/>
      <c r="S2004" s="8"/>
      <c r="T2004" s="8"/>
      <c r="U2004" s="8"/>
      <c r="AC2004" s="17"/>
      <c r="AI2004"/>
      <c r="AJ2004"/>
    </row>
    <row r="2005" spans="9:36" x14ac:dyDescent="0.2">
      <c r="I2005" s="13"/>
      <c r="J2005" s="6"/>
      <c r="K2005" s="7"/>
      <c r="L2005" s="7"/>
      <c r="M2005" s="7"/>
      <c r="N2005" s="7"/>
      <c r="O2005" s="7"/>
      <c r="P2005" s="8"/>
      <c r="Q2005" s="8"/>
      <c r="R2005" s="8"/>
      <c r="S2005" s="8"/>
      <c r="T2005" s="8"/>
      <c r="U2005" s="8"/>
      <c r="AC2005" s="17"/>
      <c r="AI2005"/>
      <c r="AJ2005"/>
    </row>
    <row r="2006" spans="9:36" x14ac:dyDescent="0.2">
      <c r="I2006" s="13"/>
      <c r="J2006" s="6"/>
      <c r="K2006" s="7"/>
      <c r="L2006" s="7"/>
      <c r="M2006" s="7"/>
      <c r="N2006" s="7"/>
      <c r="O2006" s="7"/>
      <c r="P2006" s="8"/>
      <c r="Q2006" s="8"/>
      <c r="R2006" s="8"/>
      <c r="S2006" s="8"/>
      <c r="T2006" s="8"/>
      <c r="U2006" s="8"/>
      <c r="AC2006" s="17"/>
      <c r="AI2006"/>
      <c r="AJ2006"/>
    </row>
    <row r="2007" spans="9:36" x14ac:dyDescent="0.2">
      <c r="I2007" s="13"/>
      <c r="J2007" s="6"/>
      <c r="K2007" s="7"/>
      <c r="L2007" s="7"/>
      <c r="M2007" s="7"/>
      <c r="N2007" s="7"/>
      <c r="O2007" s="7"/>
      <c r="P2007" s="8"/>
      <c r="Q2007" s="8"/>
      <c r="R2007" s="8"/>
      <c r="S2007" s="8"/>
      <c r="T2007" s="8"/>
      <c r="U2007" s="8"/>
      <c r="AC2007" s="17"/>
      <c r="AI2007"/>
      <c r="AJ2007"/>
    </row>
    <row r="2008" spans="9:36" x14ac:dyDescent="0.2">
      <c r="I2008" s="13"/>
      <c r="J2008" s="6"/>
      <c r="K2008" s="7"/>
      <c r="L2008" s="7"/>
      <c r="M2008" s="7"/>
      <c r="N2008" s="7"/>
      <c r="O2008" s="7"/>
      <c r="P2008" s="8"/>
      <c r="Q2008" s="8"/>
      <c r="R2008" s="8"/>
      <c r="S2008" s="8"/>
      <c r="T2008" s="8"/>
      <c r="U2008" s="8"/>
      <c r="AI2008"/>
      <c r="AJ2008"/>
    </row>
    <row r="2009" spans="9:36" x14ac:dyDescent="0.2">
      <c r="I2009" s="13"/>
      <c r="J2009" s="6"/>
      <c r="K2009" s="7"/>
      <c r="L2009" s="7"/>
      <c r="M2009" s="7"/>
      <c r="N2009" s="7"/>
      <c r="O2009" s="7"/>
      <c r="P2009" s="8"/>
      <c r="Q2009" s="8"/>
      <c r="R2009" s="8"/>
      <c r="S2009" s="8"/>
      <c r="T2009" s="8"/>
      <c r="U2009" s="8"/>
      <c r="AI2009"/>
      <c r="AJ2009"/>
    </row>
    <row r="2010" spans="9:36" x14ac:dyDescent="0.2">
      <c r="I2010" s="13"/>
      <c r="J2010" s="6"/>
      <c r="K2010" s="7"/>
      <c r="L2010" s="7"/>
      <c r="M2010" s="7"/>
      <c r="N2010" s="7"/>
      <c r="O2010" s="7"/>
      <c r="P2010" s="8"/>
      <c r="Q2010" s="8"/>
      <c r="R2010" s="8"/>
      <c r="S2010" s="8"/>
      <c r="T2010" s="8"/>
      <c r="U2010" s="8"/>
      <c r="AI2010"/>
      <c r="AJ2010"/>
    </row>
    <row r="2011" spans="9:36" x14ac:dyDescent="0.2">
      <c r="I2011" s="13"/>
      <c r="J2011" s="6"/>
      <c r="K2011" s="7"/>
      <c r="L2011" s="7"/>
      <c r="M2011" s="7"/>
      <c r="N2011" s="7"/>
      <c r="O2011" s="7"/>
      <c r="P2011" s="8"/>
      <c r="Q2011" s="8"/>
      <c r="R2011" s="8"/>
      <c r="S2011" s="8"/>
      <c r="T2011" s="8"/>
      <c r="U2011" s="8"/>
      <c r="AI2011"/>
      <c r="AJ2011"/>
    </row>
    <row r="2012" spans="9:36" x14ac:dyDescent="0.2">
      <c r="I2012" s="13"/>
      <c r="J2012" s="6"/>
      <c r="K2012" s="7"/>
      <c r="L2012" s="7"/>
      <c r="M2012" s="7"/>
      <c r="N2012" s="7"/>
      <c r="O2012" s="7"/>
      <c r="P2012" s="8"/>
      <c r="Q2012" s="8"/>
      <c r="R2012" s="8"/>
      <c r="S2012" s="8"/>
      <c r="T2012" s="8"/>
      <c r="U2012" s="8"/>
      <c r="AI2012"/>
      <c r="AJ2012"/>
    </row>
    <row r="2013" spans="9:36" x14ac:dyDescent="0.2">
      <c r="I2013" s="13"/>
      <c r="J2013" s="6"/>
      <c r="K2013" s="7"/>
      <c r="L2013" s="7"/>
      <c r="M2013" s="7"/>
      <c r="N2013" s="7"/>
      <c r="O2013" s="7"/>
      <c r="P2013" s="8"/>
      <c r="Q2013" s="8"/>
      <c r="R2013" s="8"/>
      <c r="S2013" s="8"/>
      <c r="T2013" s="8"/>
      <c r="U2013" s="8"/>
      <c r="AI2013"/>
      <c r="AJ2013"/>
    </row>
    <row r="2014" spans="9:36" x14ac:dyDescent="0.2">
      <c r="I2014" s="13"/>
      <c r="J2014" s="6"/>
      <c r="K2014" s="7"/>
      <c r="L2014" s="7"/>
      <c r="M2014" s="7"/>
      <c r="N2014" s="7"/>
      <c r="O2014" s="7"/>
      <c r="P2014" s="8"/>
      <c r="Q2014" s="8"/>
      <c r="R2014" s="8"/>
      <c r="S2014" s="8"/>
      <c r="T2014" s="8"/>
      <c r="U2014" s="8"/>
      <c r="AI2014"/>
      <c r="AJ2014"/>
    </row>
    <row r="2015" spans="9:36" x14ac:dyDescent="0.2">
      <c r="I2015" s="13"/>
      <c r="J2015" s="6"/>
      <c r="K2015" s="7"/>
      <c r="L2015" s="7"/>
      <c r="M2015" s="7"/>
      <c r="N2015" s="7"/>
      <c r="O2015" s="7"/>
      <c r="P2015" s="8"/>
      <c r="Q2015" s="8"/>
      <c r="R2015" s="8"/>
      <c r="S2015" s="8"/>
      <c r="T2015" s="8"/>
      <c r="U2015" s="8"/>
      <c r="AI2015"/>
      <c r="AJ2015"/>
    </row>
    <row r="2016" spans="9:36" x14ac:dyDescent="0.2">
      <c r="I2016" s="13"/>
      <c r="J2016" s="6"/>
      <c r="K2016" s="7"/>
      <c r="L2016" s="7"/>
      <c r="M2016" s="7"/>
      <c r="N2016" s="7"/>
      <c r="O2016" s="7"/>
      <c r="P2016" s="8"/>
      <c r="Q2016" s="8"/>
      <c r="R2016" s="8"/>
      <c r="S2016" s="8"/>
      <c r="T2016" s="8"/>
      <c r="U2016" s="8"/>
      <c r="AI2016"/>
      <c r="AJ2016"/>
    </row>
    <row r="2017" spans="9:36" x14ac:dyDescent="0.2">
      <c r="I2017" s="13"/>
      <c r="J2017" s="6"/>
      <c r="K2017" s="7"/>
      <c r="L2017" s="7"/>
      <c r="M2017" s="7"/>
      <c r="N2017" s="7"/>
      <c r="O2017" s="7"/>
      <c r="P2017" s="8"/>
      <c r="Q2017" s="8"/>
      <c r="R2017" s="8"/>
      <c r="S2017" s="8"/>
      <c r="T2017" s="8"/>
      <c r="U2017" s="8"/>
      <c r="AI2017"/>
      <c r="AJ2017"/>
    </row>
    <row r="2018" spans="9:36" x14ac:dyDescent="0.2">
      <c r="I2018" s="13"/>
      <c r="J2018" s="6"/>
      <c r="K2018" s="7"/>
      <c r="L2018" s="7"/>
      <c r="M2018" s="7"/>
      <c r="N2018" s="7"/>
      <c r="O2018" s="7"/>
      <c r="P2018" s="8"/>
      <c r="Q2018" s="8"/>
      <c r="R2018" s="8"/>
      <c r="S2018" s="8"/>
      <c r="T2018" s="8"/>
      <c r="U2018" s="8"/>
      <c r="AI2018"/>
      <c r="AJ2018"/>
    </row>
    <row r="2019" spans="9:36" x14ac:dyDescent="0.2">
      <c r="I2019" s="13"/>
      <c r="J2019" s="6"/>
      <c r="K2019" s="7"/>
      <c r="L2019" s="7"/>
      <c r="M2019" s="7"/>
      <c r="N2019" s="7"/>
      <c r="O2019" s="7"/>
      <c r="P2019" s="8"/>
      <c r="Q2019" s="8"/>
      <c r="R2019" s="8"/>
      <c r="S2019" s="8"/>
      <c r="T2019" s="8"/>
      <c r="U2019" s="8"/>
      <c r="AI2019"/>
      <c r="AJ2019"/>
    </row>
    <row r="2020" spans="9:36" x14ac:dyDescent="0.2">
      <c r="I2020" s="13"/>
      <c r="J2020" s="6"/>
      <c r="K2020" s="7"/>
      <c r="L2020" s="7"/>
      <c r="M2020" s="7"/>
      <c r="N2020" s="7"/>
      <c r="O2020" s="7"/>
      <c r="P2020" s="8"/>
      <c r="Q2020" s="8"/>
      <c r="R2020" s="8"/>
      <c r="S2020" s="8"/>
      <c r="T2020" s="8"/>
      <c r="U2020" s="8"/>
      <c r="AI2020"/>
      <c r="AJ2020"/>
    </row>
    <row r="2021" spans="9:36" x14ac:dyDescent="0.2">
      <c r="I2021" s="13"/>
      <c r="J2021" s="6"/>
      <c r="K2021" s="7"/>
      <c r="L2021" s="7"/>
      <c r="M2021" s="7"/>
      <c r="N2021" s="7"/>
      <c r="O2021" s="7"/>
      <c r="P2021" s="8"/>
      <c r="Q2021" s="8"/>
      <c r="R2021" s="8"/>
      <c r="S2021" s="8"/>
      <c r="T2021" s="8"/>
      <c r="U2021" s="8"/>
      <c r="AI2021"/>
      <c r="AJ2021"/>
    </row>
    <row r="2022" spans="9:36" x14ac:dyDescent="0.2">
      <c r="I2022" s="13"/>
      <c r="J2022" s="6"/>
      <c r="K2022" s="7"/>
      <c r="L2022" s="7"/>
      <c r="M2022" s="7"/>
      <c r="N2022" s="7"/>
      <c r="O2022" s="7"/>
      <c r="P2022" s="8"/>
      <c r="Q2022" s="8"/>
      <c r="R2022" s="8"/>
      <c r="S2022" s="8"/>
      <c r="T2022" s="8"/>
      <c r="U2022" s="8"/>
      <c r="AI2022"/>
      <c r="AJ2022"/>
    </row>
    <row r="2023" spans="9:36" x14ac:dyDescent="0.2">
      <c r="I2023" s="13"/>
      <c r="J2023" s="6"/>
      <c r="K2023" s="7"/>
      <c r="L2023" s="7"/>
      <c r="M2023" s="7"/>
      <c r="N2023" s="7"/>
      <c r="O2023" s="7"/>
      <c r="P2023" s="8"/>
      <c r="Q2023" s="8"/>
      <c r="R2023" s="8"/>
      <c r="S2023" s="8"/>
      <c r="T2023" s="8"/>
      <c r="U2023" s="8"/>
      <c r="AI2023"/>
      <c r="AJ2023"/>
    </row>
    <row r="2024" spans="9:36" x14ac:dyDescent="0.2">
      <c r="I2024" s="13"/>
      <c r="J2024" s="6"/>
      <c r="K2024" s="7"/>
      <c r="L2024" s="7"/>
      <c r="M2024" s="7"/>
      <c r="N2024" s="7"/>
      <c r="O2024" s="7"/>
      <c r="P2024" s="8"/>
      <c r="Q2024" s="8"/>
      <c r="R2024" s="8"/>
      <c r="S2024" s="8"/>
      <c r="T2024" s="8"/>
      <c r="U2024" s="8"/>
      <c r="AI2024"/>
      <c r="AJ2024"/>
    </row>
    <row r="2025" spans="9:36" x14ac:dyDescent="0.2">
      <c r="I2025" s="13"/>
      <c r="J2025" s="6"/>
      <c r="K2025" s="7"/>
      <c r="L2025" s="7"/>
      <c r="M2025" s="7"/>
      <c r="N2025" s="7"/>
      <c r="O2025" s="7"/>
      <c r="P2025" s="8"/>
      <c r="Q2025" s="8"/>
      <c r="R2025" s="8"/>
      <c r="S2025" s="8"/>
      <c r="T2025" s="8"/>
      <c r="U2025" s="8"/>
      <c r="AI2025"/>
      <c r="AJ2025"/>
    </row>
    <row r="2026" spans="9:36" x14ac:dyDescent="0.2">
      <c r="I2026" s="13"/>
      <c r="J2026" s="6"/>
      <c r="K2026" s="7"/>
      <c r="L2026" s="7"/>
      <c r="M2026" s="7"/>
      <c r="N2026" s="7"/>
      <c r="O2026" s="7"/>
      <c r="P2026" s="8"/>
      <c r="Q2026" s="8"/>
      <c r="R2026" s="8"/>
      <c r="S2026" s="8"/>
      <c r="T2026" s="8"/>
      <c r="U2026" s="8"/>
      <c r="AI2026"/>
      <c r="AJ2026"/>
    </row>
    <row r="2027" spans="9:36" x14ac:dyDescent="0.2">
      <c r="I2027" s="13"/>
      <c r="J2027" s="6"/>
      <c r="K2027" s="7"/>
      <c r="L2027" s="7"/>
      <c r="M2027" s="7"/>
      <c r="N2027" s="7"/>
      <c r="O2027" s="7"/>
      <c r="P2027" s="8"/>
      <c r="Q2027" s="8"/>
      <c r="R2027" s="8"/>
      <c r="S2027" s="8"/>
      <c r="T2027" s="8"/>
      <c r="U2027" s="8"/>
      <c r="AI2027"/>
      <c r="AJ2027"/>
    </row>
    <row r="2028" spans="9:36" x14ac:dyDescent="0.2">
      <c r="I2028" s="13"/>
      <c r="J2028" s="6"/>
      <c r="K2028" s="7"/>
      <c r="L2028" s="7"/>
      <c r="M2028" s="7"/>
      <c r="N2028" s="7"/>
      <c r="O2028" s="7"/>
      <c r="P2028" s="8"/>
      <c r="Q2028" s="8"/>
      <c r="R2028" s="8"/>
      <c r="S2028" s="8"/>
      <c r="T2028" s="8"/>
      <c r="U2028" s="8"/>
      <c r="AI2028"/>
      <c r="AJ2028"/>
    </row>
    <row r="2029" spans="9:36" x14ac:dyDescent="0.2">
      <c r="I2029" s="13"/>
      <c r="J2029" s="6"/>
      <c r="K2029" s="7"/>
      <c r="L2029" s="7"/>
      <c r="M2029" s="7"/>
      <c r="N2029" s="7"/>
      <c r="O2029" s="7"/>
      <c r="P2029" s="8"/>
      <c r="Q2029" s="8"/>
      <c r="R2029" s="8"/>
      <c r="S2029" s="8"/>
      <c r="T2029" s="8"/>
      <c r="U2029" s="8"/>
      <c r="AI2029"/>
      <c r="AJ2029"/>
    </row>
    <row r="2030" spans="9:36" x14ac:dyDescent="0.2">
      <c r="I2030" s="13"/>
      <c r="J2030" s="6"/>
      <c r="K2030" s="7"/>
      <c r="L2030" s="7"/>
      <c r="M2030" s="7"/>
      <c r="N2030" s="7"/>
      <c r="O2030" s="7"/>
      <c r="P2030" s="8"/>
      <c r="Q2030" s="8"/>
      <c r="R2030" s="8"/>
      <c r="S2030" s="8"/>
      <c r="T2030" s="8"/>
      <c r="U2030" s="8"/>
      <c r="AI2030"/>
      <c r="AJ2030"/>
    </row>
    <row r="2031" spans="9:36" x14ac:dyDescent="0.2">
      <c r="I2031" s="13"/>
      <c r="J2031" s="6"/>
      <c r="K2031" s="7"/>
      <c r="L2031" s="7"/>
      <c r="M2031" s="7"/>
      <c r="N2031" s="7"/>
      <c r="O2031" s="7"/>
      <c r="P2031" s="8"/>
      <c r="Q2031" s="8"/>
      <c r="R2031" s="8"/>
      <c r="S2031" s="8"/>
      <c r="T2031" s="8"/>
      <c r="U2031" s="8"/>
      <c r="AI2031"/>
      <c r="AJ2031"/>
    </row>
    <row r="2032" spans="9:36" x14ac:dyDescent="0.2">
      <c r="I2032" s="13"/>
      <c r="J2032" s="6"/>
      <c r="K2032" s="7"/>
      <c r="L2032" s="7"/>
      <c r="M2032" s="7"/>
      <c r="N2032" s="7"/>
      <c r="O2032" s="7"/>
      <c r="P2032" s="8"/>
      <c r="Q2032" s="8"/>
      <c r="R2032" s="8"/>
      <c r="S2032" s="8"/>
      <c r="T2032" s="8"/>
      <c r="U2032" s="8"/>
      <c r="AI2032"/>
      <c r="AJ2032"/>
    </row>
    <row r="2033" spans="9:36" x14ac:dyDescent="0.2">
      <c r="I2033" s="13"/>
      <c r="J2033" s="6"/>
      <c r="K2033" s="7"/>
      <c r="L2033" s="7"/>
      <c r="M2033" s="7"/>
      <c r="N2033" s="7"/>
      <c r="O2033" s="7"/>
      <c r="P2033" s="8"/>
      <c r="Q2033" s="8"/>
      <c r="R2033" s="8"/>
      <c r="S2033" s="8"/>
      <c r="T2033" s="8"/>
      <c r="U2033" s="8"/>
      <c r="AI2033"/>
      <c r="AJ2033"/>
    </row>
    <row r="2034" spans="9:36" x14ac:dyDescent="0.2">
      <c r="I2034" s="13"/>
      <c r="J2034" s="6"/>
      <c r="K2034" s="7"/>
      <c r="L2034" s="7"/>
      <c r="M2034" s="7"/>
      <c r="N2034" s="7"/>
      <c r="O2034" s="7"/>
      <c r="P2034" s="8"/>
      <c r="Q2034" s="8"/>
      <c r="R2034" s="8"/>
      <c r="S2034" s="8"/>
      <c r="T2034" s="8"/>
      <c r="U2034" s="8"/>
      <c r="AI2034"/>
      <c r="AJ2034"/>
    </row>
    <row r="2035" spans="9:36" x14ac:dyDescent="0.2">
      <c r="I2035" s="13"/>
      <c r="J2035" s="6"/>
      <c r="K2035" s="7"/>
      <c r="L2035" s="7"/>
      <c r="M2035" s="7"/>
      <c r="N2035" s="7"/>
      <c r="O2035" s="7"/>
      <c r="P2035" s="8"/>
      <c r="Q2035" s="8"/>
      <c r="R2035" s="8"/>
      <c r="S2035" s="8"/>
      <c r="T2035" s="8"/>
      <c r="U2035" s="8"/>
      <c r="AI2035"/>
      <c r="AJ2035"/>
    </row>
    <row r="2036" spans="9:36" x14ac:dyDescent="0.2">
      <c r="I2036" s="13"/>
      <c r="J2036" s="6"/>
      <c r="K2036" s="7"/>
      <c r="L2036" s="7"/>
      <c r="M2036" s="7"/>
      <c r="N2036" s="7"/>
      <c r="O2036" s="7"/>
      <c r="P2036" s="8"/>
      <c r="Q2036" s="8"/>
      <c r="R2036" s="8"/>
      <c r="S2036" s="8"/>
      <c r="T2036" s="8"/>
      <c r="U2036" s="8"/>
      <c r="AI2036"/>
      <c r="AJ2036"/>
    </row>
    <row r="2037" spans="9:36" x14ac:dyDescent="0.2">
      <c r="I2037" s="13"/>
      <c r="J2037" s="6"/>
      <c r="K2037" s="7"/>
      <c r="L2037" s="7"/>
      <c r="M2037" s="7"/>
      <c r="N2037" s="7"/>
      <c r="O2037" s="7"/>
      <c r="P2037" s="8"/>
      <c r="Q2037" s="8"/>
      <c r="R2037" s="8"/>
      <c r="S2037" s="8"/>
      <c r="T2037" s="8"/>
      <c r="U2037" s="8"/>
      <c r="AI2037"/>
      <c r="AJ2037"/>
    </row>
    <row r="2038" spans="9:36" x14ac:dyDescent="0.2">
      <c r="I2038" s="13"/>
      <c r="J2038" s="6"/>
      <c r="K2038" s="7"/>
      <c r="L2038" s="7"/>
      <c r="M2038" s="7"/>
      <c r="N2038" s="7"/>
      <c r="O2038" s="7"/>
      <c r="P2038" s="8"/>
      <c r="Q2038" s="8"/>
      <c r="R2038" s="8"/>
      <c r="S2038" s="8"/>
      <c r="T2038" s="8"/>
      <c r="U2038" s="8"/>
      <c r="AI2038"/>
      <c r="AJ2038"/>
    </row>
    <row r="2039" spans="9:36" x14ac:dyDescent="0.2">
      <c r="I2039" s="13"/>
      <c r="J2039" s="6"/>
      <c r="K2039" s="7"/>
      <c r="L2039" s="7"/>
      <c r="M2039" s="7"/>
      <c r="N2039" s="7"/>
      <c r="O2039" s="7"/>
      <c r="P2039" s="8"/>
      <c r="Q2039" s="8"/>
      <c r="R2039" s="8"/>
      <c r="S2039" s="8"/>
      <c r="T2039" s="8"/>
      <c r="U2039" s="8"/>
      <c r="AI2039"/>
      <c r="AJ2039"/>
    </row>
    <row r="2040" spans="9:36" x14ac:dyDescent="0.2">
      <c r="I2040" s="13"/>
      <c r="J2040" s="6"/>
      <c r="K2040" s="7"/>
      <c r="L2040" s="7"/>
      <c r="M2040" s="7"/>
      <c r="N2040" s="7"/>
      <c r="O2040" s="7"/>
      <c r="P2040" s="8"/>
      <c r="Q2040" s="8"/>
      <c r="R2040" s="8"/>
      <c r="S2040" s="8"/>
      <c r="T2040" s="8"/>
      <c r="U2040" s="8"/>
      <c r="AI2040"/>
      <c r="AJ2040"/>
    </row>
    <row r="2041" spans="9:36" x14ac:dyDescent="0.2">
      <c r="I2041" s="13"/>
      <c r="J2041" s="6"/>
      <c r="K2041" s="7"/>
      <c r="L2041" s="7"/>
      <c r="M2041" s="7"/>
      <c r="N2041" s="7"/>
      <c r="O2041" s="7"/>
      <c r="P2041" s="8"/>
      <c r="Q2041" s="8"/>
      <c r="R2041" s="8"/>
      <c r="S2041" s="8"/>
      <c r="T2041" s="8"/>
      <c r="U2041" s="8"/>
      <c r="AI2041"/>
      <c r="AJ2041"/>
    </row>
    <row r="2042" spans="9:36" x14ac:dyDescent="0.2">
      <c r="I2042" s="13"/>
      <c r="J2042" s="6"/>
      <c r="K2042" s="7"/>
      <c r="L2042" s="7"/>
      <c r="M2042" s="7"/>
      <c r="N2042" s="7"/>
      <c r="O2042" s="7"/>
      <c r="P2042" s="8"/>
      <c r="Q2042" s="8"/>
      <c r="R2042" s="8"/>
      <c r="S2042" s="8"/>
      <c r="T2042" s="8"/>
      <c r="U2042" s="8"/>
      <c r="AI2042"/>
      <c r="AJ2042"/>
    </row>
    <row r="2043" spans="9:36" x14ac:dyDescent="0.2">
      <c r="I2043" s="13"/>
      <c r="J2043" s="6"/>
      <c r="K2043" s="7"/>
      <c r="L2043" s="7"/>
      <c r="M2043" s="7"/>
      <c r="N2043" s="7"/>
      <c r="O2043" s="7"/>
      <c r="P2043" s="8"/>
      <c r="Q2043" s="8"/>
      <c r="R2043" s="8"/>
      <c r="S2043" s="8"/>
      <c r="T2043" s="8"/>
      <c r="U2043" s="8"/>
      <c r="AI2043"/>
      <c r="AJ2043"/>
    </row>
    <row r="2044" spans="9:36" x14ac:dyDescent="0.2">
      <c r="I2044" s="13"/>
      <c r="J2044" s="6"/>
      <c r="K2044" s="7"/>
      <c r="L2044" s="7"/>
      <c r="M2044" s="7"/>
      <c r="N2044" s="7"/>
      <c r="O2044" s="7"/>
      <c r="P2044" s="8"/>
      <c r="Q2044" s="8"/>
      <c r="R2044" s="8"/>
      <c r="S2044" s="8"/>
      <c r="T2044" s="8"/>
      <c r="U2044" s="8"/>
      <c r="AI2044"/>
      <c r="AJ2044"/>
    </row>
    <row r="2045" spans="9:36" x14ac:dyDescent="0.2">
      <c r="I2045" s="13"/>
      <c r="J2045" s="6"/>
      <c r="K2045" s="7"/>
      <c r="L2045" s="7"/>
      <c r="M2045" s="7"/>
      <c r="N2045" s="7"/>
      <c r="O2045" s="7"/>
      <c r="P2045" s="8"/>
      <c r="Q2045" s="8"/>
      <c r="R2045" s="8"/>
      <c r="S2045" s="8"/>
      <c r="T2045" s="8"/>
      <c r="U2045" s="8"/>
      <c r="AI2045"/>
      <c r="AJ2045"/>
    </row>
    <row r="2046" spans="9:36" x14ac:dyDescent="0.2">
      <c r="I2046" s="13"/>
      <c r="J2046" s="6"/>
      <c r="K2046" s="7"/>
      <c r="L2046" s="7"/>
      <c r="M2046" s="7"/>
      <c r="N2046" s="7"/>
      <c r="O2046" s="7"/>
      <c r="P2046" s="8"/>
      <c r="Q2046" s="8"/>
      <c r="R2046" s="8"/>
      <c r="S2046" s="8"/>
      <c r="T2046" s="8"/>
      <c r="U2046" s="8"/>
      <c r="AI2046"/>
      <c r="AJ2046"/>
    </row>
    <row r="2047" spans="9:36" x14ac:dyDescent="0.2">
      <c r="I2047" s="13"/>
      <c r="J2047" s="6"/>
      <c r="K2047" s="7"/>
      <c r="L2047" s="7"/>
      <c r="M2047" s="7"/>
      <c r="N2047" s="7"/>
      <c r="O2047" s="7"/>
      <c r="P2047" s="8"/>
      <c r="Q2047" s="8"/>
      <c r="R2047" s="8"/>
      <c r="S2047" s="8"/>
      <c r="T2047" s="8"/>
      <c r="U2047" s="8"/>
      <c r="AI2047"/>
      <c r="AJ2047"/>
    </row>
    <row r="2048" spans="9:36" x14ac:dyDescent="0.2">
      <c r="I2048" s="13"/>
      <c r="J2048" s="6"/>
      <c r="K2048" s="7"/>
      <c r="L2048" s="7"/>
      <c r="M2048" s="7"/>
      <c r="N2048" s="7"/>
      <c r="O2048" s="7"/>
      <c r="P2048" s="8"/>
      <c r="Q2048" s="8"/>
      <c r="R2048" s="8"/>
      <c r="S2048" s="8"/>
      <c r="T2048" s="8"/>
      <c r="U2048" s="8"/>
      <c r="AI2048"/>
      <c r="AJ2048"/>
    </row>
    <row r="2049" spans="9:36" x14ac:dyDescent="0.2">
      <c r="I2049" s="13"/>
      <c r="J2049" s="6"/>
      <c r="K2049" s="7"/>
      <c r="L2049" s="7"/>
      <c r="M2049" s="7"/>
      <c r="N2049" s="7"/>
      <c r="O2049" s="7"/>
      <c r="P2049" s="8"/>
      <c r="Q2049" s="8"/>
      <c r="R2049" s="8"/>
      <c r="S2049" s="8"/>
      <c r="T2049" s="8"/>
      <c r="U2049" s="8"/>
      <c r="AI2049"/>
      <c r="AJ2049"/>
    </row>
    <row r="2050" spans="9:36" x14ac:dyDescent="0.2">
      <c r="I2050" s="13"/>
      <c r="J2050" s="6"/>
      <c r="K2050" s="7"/>
      <c r="L2050" s="7"/>
      <c r="M2050" s="7"/>
      <c r="N2050" s="7"/>
      <c r="O2050" s="7"/>
      <c r="P2050" s="8"/>
      <c r="Q2050" s="8"/>
      <c r="R2050" s="8"/>
      <c r="S2050" s="8"/>
      <c r="T2050" s="8"/>
      <c r="U2050" s="8"/>
      <c r="AI2050"/>
      <c r="AJ2050"/>
    </row>
    <row r="2051" spans="9:36" x14ac:dyDescent="0.2">
      <c r="I2051" s="13"/>
      <c r="J2051" s="6"/>
      <c r="K2051" s="7"/>
      <c r="L2051" s="7"/>
      <c r="M2051" s="7"/>
      <c r="N2051" s="7"/>
      <c r="O2051" s="7"/>
      <c r="P2051" s="8"/>
      <c r="Q2051" s="8"/>
      <c r="R2051" s="8"/>
      <c r="S2051" s="8"/>
      <c r="T2051" s="8"/>
      <c r="U2051" s="8"/>
      <c r="AI2051"/>
      <c r="AJ2051"/>
    </row>
    <row r="2052" spans="9:36" x14ac:dyDescent="0.2">
      <c r="I2052" s="13"/>
      <c r="J2052" s="6"/>
      <c r="K2052" s="7"/>
      <c r="L2052" s="7"/>
      <c r="M2052" s="7"/>
      <c r="N2052" s="7"/>
      <c r="O2052" s="7"/>
      <c r="P2052" s="8"/>
      <c r="Q2052" s="8"/>
      <c r="R2052" s="8"/>
      <c r="S2052" s="8"/>
      <c r="T2052" s="8"/>
      <c r="U2052" s="8"/>
      <c r="AI2052"/>
      <c r="AJ2052"/>
    </row>
    <row r="2053" spans="9:36" x14ac:dyDescent="0.2">
      <c r="I2053" s="13"/>
      <c r="J2053" s="6"/>
      <c r="K2053" s="7"/>
      <c r="L2053" s="7"/>
      <c r="M2053" s="7"/>
      <c r="N2053" s="7"/>
      <c r="O2053" s="7"/>
      <c r="P2053" s="8"/>
      <c r="Q2053" s="8"/>
      <c r="R2053" s="8"/>
      <c r="S2053" s="8"/>
      <c r="T2053" s="8"/>
      <c r="U2053" s="8"/>
      <c r="AI2053"/>
      <c r="AJ2053"/>
    </row>
    <row r="2054" spans="9:36" x14ac:dyDescent="0.2">
      <c r="I2054" s="13"/>
      <c r="J2054" s="6"/>
      <c r="K2054" s="7"/>
      <c r="L2054" s="7"/>
      <c r="M2054" s="7"/>
      <c r="N2054" s="7"/>
      <c r="O2054" s="7"/>
      <c r="P2054" s="8"/>
      <c r="Q2054" s="8"/>
      <c r="R2054" s="8"/>
      <c r="S2054" s="8"/>
      <c r="T2054" s="8"/>
      <c r="U2054" s="8"/>
      <c r="AI2054"/>
      <c r="AJ2054"/>
    </row>
    <row r="2055" spans="9:36" x14ac:dyDescent="0.2">
      <c r="I2055" s="13"/>
      <c r="J2055" s="6"/>
      <c r="K2055" s="7"/>
      <c r="L2055" s="7"/>
      <c r="M2055" s="7"/>
      <c r="N2055" s="7"/>
      <c r="O2055" s="7"/>
      <c r="P2055" s="8"/>
      <c r="Q2055" s="8"/>
      <c r="R2055" s="8"/>
      <c r="S2055" s="8"/>
      <c r="T2055" s="8"/>
      <c r="U2055" s="8"/>
      <c r="AI2055"/>
      <c r="AJ2055"/>
    </row>
    <row r="2056" spans="9:36" x14ac:dyDescent="0.2">
      <c r="I2056" s="13"/>
      <c r="J2056" s="6"/>
      <c r="K2056" s="7"/>
      <c r="L2056" s="7"/>
      <c r="M2056" s="7"/>
      <c r="N2056" s="7"/>
      <c r="O2056" s="7"/>
      <c r="P2056" s="8"/>
      <c r="Q2056" s="8"/>
      <c r="R2056" s="8"/>
      <c r="S2056" s="8"/>
      <c r="T2056" s="8"/>
      <c r="U2056" s="8"/>
      <c r="AI2056"/>
      <c r="AJ2056"/>
    </row>
    <row r="2057" spans="9:36" x14ac:dyDescent="0.2">
      <c r="I2057" s="13"/>
      <c r="J2057" s="6"/>
      <c r="K2057" s="7"/>
      <c r="L2057" s="7"/>
      <c r="M2057" s="7"/>
      <c r="N2057" s="7"/>
      <c r="O2057" s="7"/>
      <c r="P2057" s="8"/>
      <c r="Q2057" s="8"/>
      <c r="R2057" s="8"/>
      <c r="S2057" s="8"/>
      <c r="T2057" s="8"/>
      <c r="U2057" s="8"/>
      <c r="AI2057"/>
      <c r="AJ2057"/>
    </row>
    <row r="2058" spans="9:36" x14ac:dyDescent="0.2">
      <c r="I2058" s="13"/>
      <c r="J2058" s="6"/>
      <c r="K2058" s="7"/>
      <c r="L2058" s="7"/>
      <c r="M2058" s="7"/>
      <c r="N2058" s="7"/>
      <c r="O2058" s="7"/>
      <c r="P2058" s="8"/>
      <c r="Q2058" s="8"/>
      <c r="R2058" s="8"/>
      <c r="S2058" s="8"/>
      <c r="T2058" s="8"/>
      <c r="U2058" s="8"/>
      <c r="AI2058"/>
      <c r="AJ2058"/>
    </row>
    <row r="2059" spans="9:36" x14ac:dyDescent="0.2">
      <c r="I2059" s="13"/>
      <c r="J2059" s="6"/>
      <c r="K2059" s="7"/>
      <c r="L2059" s="7"/>
      <c r="M2059" s="7"/>
      <c r="N2059" s="7"/>
      <c r="O2059" s="7"/>
      <c r="P2059" s="8"/>
      <c r="Q2059" s="8"/>
      <c r="R2059" s="8"/>
      <c r="S2059" s="8"/>
      <c r="T2059" s="8"/>
      <c r="U2059" s="8"/>
      <c r="AI2059"/>
      <c r="AJ2059"/>
    </row>
    <row r="2060" spans="9:36" x14ac:dyDescent="0.2">
      <c r="I2060" s="13"/>
      <c r="J2060" s="6"/>
      <c r="K2060" s="7"/>
      <c r="L2060" s="7"/>
      <c r="M2060" s="7"/>
      <c r="N2060" s="7"/>
      <c r="O2060" s="7"/>
      <c r="P2060" s="8"/>
      <c r="Q2060" s="8"/>
      <c r="R2060" s="8"/>
      <c r="S2060" s="8"/>
      <c r="T2060" s="8"/>
      <c r="U2060" s="8"/>
      <c r="AI2060"/>
      <c r="AJ2060"/>
    </row>
    <row r="2061" spans="9:36" x14ac:dyDescent="0.2">
      <c r="I2061" s="13"/>
      <c r="J2061" s="6"/>
      <c r="K2061" s="7"/>
      <c r="L2061" s="7"/>
      <c r="M2061" s="7"/>
      <c r="N2061" s="7"/>
      <c r="O2061" s="7"/>
      <c r="P2061" s="8"/>
      <c r="Q2061" s="8"/>
      <c r="R2061" s="8"/>
      <c r="S2061" s="8"/>
      <c r="T2061" s="8"/>
      <c r="U2061" s="8"/>
      <c r="AI2061"/>
      <c r="AJ2061"/>
    </row>
    <row r="2062" spans="9:36" x14ac:dyDescent="0.2">
      <c r="I2062" s="13"/>
      <c r="J2062" s="6"/>
      <c r="K2062" s="7"/>
      <c r="L2062" s="7"/>
      <c r="M2062" s="7"/>
      <c r="N2062" s="7"/>
      <c r="O2062" s="7"/>
      <c r="P2062" s="8"/>
      <c r="Q2062" s="8"/>
      <c r="R2062" s="8"/>
      <c r="S2062" s="8"/>
      <c r="T2062" s="8"/>
      <c r="U2062" s="8"/>
      <c r="AI2062"/>
      <c r="AJ2062"/>
    </row>
    <row r="2063" spans="9:36" x14ac:dyDescent="0.2">
      <c r="I2063" s="13"/>
      <c r="J2063" s="6"/>
      <c r="K2063" s="7"/>
      <c r="L2063" s="7"/>
      <c r="M2063" s="7"/>
      <c r="N2063" s="7"/>
      <c r="O2063" s="7"/>
      <c r="P2063" s="8"/>
      <c r="Q2063" s="8"/>
      <c r="R2063" s="8"/>
      <c r="S2063" s="8"/>
      <c r="T2063" s="8"/>
      <c r="U2063" s="8"/>
      <c r="AI2063"/>
      <c r="AJ2063"/>
    </row>
    <row r="2064" spans="9:36" x14ac:dyDescent="0.2">
      <c r="I2064" s="13"/>
      <c r="J2064" s="6"/>
      <c r="K2064" s="7"/>
      <c r="L2064" s="7"/>
      <c r="M2064" s="7"/>
      <c r="N2064" s="7"/>
      <c r="O2064" s="7"/>
      <c r="P2064" s="8"/>
      <c r="Q2064" s="8"/>
      <c r="R2064" s="8"/>
      <c r="S2064" s="8"/>
      <c r="T2064" s="8"/>
      <c r="U2064" s="8"/>
      <c r="AI2064"/>
      <c r="AJ2064"/>
    </row>
    <row r="2065" spans="9:36" x14ac:dyDescent="0.2">
      <c r="I2065" s="13"/>
      <c r="J2065" s="6"/>
      <c r="K2065" s="7"/>
      <c r="L2065" s="7"/>
      <c r="M2065" s="7"/>
      <c r="N2065" s="7"/>
      <c r="O2065" s="7"/>
      <c r="P2065" s="8"/>
      <c r="Q2065" s="8"/>
      <c r="R2065" s="8"/>
      <c r="S2065" s="8"/>
      <c r="T2065" s="8"/>
      <c r="U2065" s="8"/>
      <c r="AI2065"/>
      <c r="AJ2065"/>
    </row>
    <row r="2066" spans="9:36" x14ac:dyDescent="0.2">
      <c r="I2066" s="13"/>
      <c r="J2066" s="6"/>
      <c r="K2066" s="7"/>
      <c r="L2066" s="7"/>
      <c r="M2066" s="7"/>
      <c r="N2066" s="7"/>
      <c r="O2066" s="7"/>
      <c r="P2066" s="8"/>
      <c r="Q2066" s="8"/>
      <c r="R2066" s="8"/>
      <c r="S2066" s="8"/>
      <c r="T2066" s="8"/>
      <c r="U2066" s="8"/>
      <c r="AI2066"/>
      <c r="AJ2066"/>
    </row>
    <row r="2067" spans="9:36" x14ac:dyDescent="0.2">
      <c r="I2067" s="13"/>
      <c r="J2067" s="6"/>
      <c r="K2067" s="7"/>
      <c r="L2067" s="7"/>
      <c r="M2067" s="7"/>
      <c r="N2067" s="7"/>
      <c r="O2067" s="7"/>
      <c r="P2067" s="8"/>
      <c r="Q2067" s="8"/>
      <c r="R2067" s="8"/>
      <c r="S2067" s="8"/>
      <c r="T2067" s="8"/>
      <c r="U2067" s="8"/>
      <c r="AI2067"/>
      <c r="AJ2067"/>
    </row>
    <row r="2068" spans="9:36" x14ac:dyDescent="0.2">
      <c r="I2068" s="13"/>
      <c r="J2068" s="6"/>
      <c r="K2068" s="7"/>
      <c r="L2068" s="7"/>
      <c r="M2068" s="7"/>
      <c r="N2068" s="7"/>
      <c r="O2068" s="7"/>
      <c r="P2068" s="8"/>
      <c r="Q2068" s="8"/>
      <c r="R2068" s="8"/>
      <c r="S2068" s="8"/>
      <c r="T2068" s="8"/>
      <c r="U2068" s="8"/>
      <c r="AI2068"/>
      <c r="AJ2068"/>
    </row>
    <row r="2069" spans="9:36" x14ac:dyDescent="0.2">
      <c r="I2069" s="13"/>
      <c r="J2069" s="6"/>
      <c r="K2069" s="7"/>
      <c r="L2069" s="7"/>
      <c r="M2069" s="7"/>
      <c r="N2069" s="7"/>
      <c r="O2069" s="7"/>
      <c r="P2069" s="8"/>
      <c r="Q2069" s="8"/>
      <c r="R2069" s="8"/>
      <c r="S2069" s="8"/>
      <c r="T2069" s="8"/>
      <c r="U2069" s="8"/>
      <c r="AI2069"/>
      <c r="AJ2069"/>
    </row>
    <row r="2070" spans="9:36" x14ac:dyDescent="0.2">
      <c r="I2070" s="13"/>
      <c r="J2070" s="6"/>
      <c r="K2070" s="7"/>
      <c r="L2070" s="7"/>
      <c r="M2070" s="7"/>
      <c r="N2070" s="7"/>
      <c r="O2070" s="7"/>
      <c r="P2070" s="8"/>
      <c r="Q2070" s="8"/>
      <c r="R2070" s="8"/>
      <c r="S2070" s="8"/>
      <c r="T2070" s="8"/>
      <c r="U2070" s="8"/>
      <c r="AI2070"/>
      <c r="AJ2070"/>
    </row>
    <row r="2071" spans="9:36" x14ac:dyDescent="0.2">
      <c r="I2071" s="13"/>
      <c r="J2071" s="6"/>
      <c r="K2071" s="7"/>
      <c r="L2071" s="7"/>
      <c r="M2071" s="7"/>
      <c r="N2071" s="7"/>
      <c r="O2071" s="7"/>
      <c r="P2071" s="8"/>
      <c r="Q2071" s="8"/>
      <c r="R2071" s="8"/>
      <c r="S2071" s="8"/>
      <c r="T2071" s="8"/>
      <c r="U2071" s="8"/>
      <c r="AI2071"/>
      <c r="AJ2071"/>
    </row>
    <row r="2072" spans="9:36" x14ac:dyDescent="0.2">
      <c r="I2072" s="13"/>
      <c r="J2072" s="6"/>
      <c r="K2072" s="7"/>
      <c r="L2072" s="7"/>
      <c r="M2072" s="7"/>
      <c r="N2072" s="7"/>
      <c r="O2072" s="7"/>
      <c r="P2072" s="8"/>
      <c r="Q2072" s="8"/>
      <c r="R2072" s="8"/>
      <c r="S2072" s="8"/>
      <c r="T2072" s="8"/>
      <c r="U2072" s="8"/>
      <c r="AI2072"/>
      <c r="AJ2072"/>
    </row>
    <row r="2073" spans="9:36" x14ac:dyDescent="0.2">
      <c r="I2073" s="13"/>
      <c r="J2073" s="6"/>
      <c r="K2073" s="7"/>
      <c r="L2073" s="7"/>
      <c r="M2073" s="7"/>
      <c r="N2073" s="7"/>
      <c r="O2073" s="7"/>
      <c r="P2073" s="8"/>
      <c r="Q2073" s="8"/>
      <c r="R2073" s="8"/>
      <c r="S2073" s="8"/>
      <c r="T2073" s="8"/>
      <c r="U2073" s="8"/>
      <c r="AI2073"/>
      <c r="AJ2073"/>
    </row>
    <row r="2074" spans="9:36" x14ac:dyDescent="0.2">
      <c r="I2074" s="13"/>
      <c r="J2074" s="6"/>
      <c r="K2074" s="7"/>
      <c r="L2074" s="7"/>
      <c r="M2074" s="7"/>
      <c r="N2074" s="7"/>
      <c r="O2074" s="7"/>
      <c r="P2074" s="8"/>
      <c r="Q2074" s="8"/>
      <c r="R2074" s="8"/>
      <c r="S2074" s="8"/>
      <c r="T2074" s="8"/>
      <c r="U2074" s="8"/>
      <c r="AI2074"/>
      <c r="AJ2074"/>
    </row>
    <row r="2075" spans="9:36" x14ac:dyDescent="0.2">
      <c r="I2075" s="13"/>
      <c r="J2075" s="6"/>
      <c r="K2075" s="7"/>
      <c r="L2075" s="7"/>
      <c r="M2075" s="7"/>
      <c r="N2075" s="7"/>
      <c r="O2075" s="7"/>
      <c r="P2075" s="8"/>
      <c r="Q2075" s="8"/>
      <c r="R2075" s="8"/>
      <c r="S2075" s="8"/>
      <c r="T2075" s="8"/>
      <c r="U2075" s="8"/>
      <c r="AI2075"/>
      <c r="AJ2075"/>
    </row>
    <row r="2076" spans="9:36" x14ac:dyDescent="0.2">
      <c r="I2076" s="13"/>
      <c r="J2076" s="6"/>
      <c r="K2076" s="7"/>
      <c r="L2076" s="7"/>
      <c r="M2076" s="7"/>
      <c r="N2076" s="7"/>
      <c r="O2076" s="7"/>
      <c r="P2076" s="8"/>
      <c r="Q2076" s="8"/>
      <c r="R2076" s="8"/>
      <c r="S2076" s="8"/>
      <c r="T2076" s="8"/>
      <c r="U2076" s="8"/>
      <c r="AI2076"/>
      <c r="AJ2076"/>
    </row>
    <row r="2077" spans="9:36" x14ac:dyDescent="0.2">
      <c r="I2077" s="13"/>
      <c r="J2077" s="6"/>
      <c r="K2077" s="7"/>
      <c r="L2077" s="7"/>
      <c r="M2077" s="7"/>
      <c r="N2077" s="7"/>
      <c r="O2077" s="7"/>
      <c r="P2077" s="8"/>
      <c r="Q2077" s="8"/>
      <c r="R2077" s="8"/>
      <c r="S2077" s="8"/>
      <c r="T2077" s="8"/>
      <c r="U2077" s="8"/>
      <c r="AI2077"/>
      <c r="AJ2077"/>
    </row>
    <row r="2078" spans="9:36" x14ac:dyDescent="0.2">
      <c r="I2078" s="13"/>
      <c r="J2078" s="6"/>
      <c r="K2078" s="7"/>
      <c r="L2078" s="7"/>
      <c r="M2078" s="7"/>
      <c r="N2078" s="7"/>
      <c r="O2078" s="7"/>
      <c r="P2078" s="8"/>
      <c r="Q2078" s="8"/>
      <c r="R2078" s="8"/>
      <c r="S2078" s="8"/>
      <c r="T2078" s="8"/>
      <c r="U2078" s="8"/>
      <c r="AI2078"/>
      <c r="AJ2078"/>
    </row>
    <row r="2079" spans="9:36" x14ac:dyDescent="0.2">
      <c r="I2079" s="13"/>
      <c r="J2079" s="6"/>
      <c r="K2079" s="7"/>
      <c r="L2079" s="7"/>
      <c r="M2079" s="7"/>
      <c r="N2079" s="7"/>
      <c r="O2079" s="7"/>
      <c r="P2079" s="8"/>
      <c r="Q2079" s="8"/>
      <c r="R2079" s="8"/>
      <c r="S2079" s="8"/>
      <c r="T2079" s="8"/>
      <c r="U2079" s="8"/>
      <c r="AI2079"/>
      <c r="AJ2079"/>
    </row>
    <row r="2080" spans="9:36" x14ac:dyDescent="0.2">
      <c r="I2080" s="13"/>
      <c r="J2080" s="6"/>
      <c r="K2080" s="7"/>
      <c r="L2080" s="7"/>
      <c r="M2080" s="7"/>
      <c r="N2080" s="7"/>
      <c r="O2080" s="7"/>
      <c r="P2080" s="8"/>
      <c r="Q2080" s="8"/>
      <c r="R2080" s="8"/>
      <c r="S2080" s="8"/>
      <c r="T2080" s="8"/>
      <c r="U2080" s="8"/>
      <c r="AI2080"/>
      <c r="AJ2080"/>
    </row>
    <row r="2081" spans="9:36" x14ac:dyDescent="0.2">
      <c r="I2081" s="13"/>
      <c r="J2081" s="6"/>
      <c r="K2081" s="7"/>
      <c r="L2081" s="7"/>
      <c r="M2081" s="7"/>
      <c r="N2081" s="7"/>
      <c r="O2081" s="7"/>
      <c r="P2081" s="8"/>
      <c r="Q2081" s="8"/>
      <c r="R2081" s="8"/>
      <c r="S2081" s="8"/>
      <c r="T2081" s="8"/>
      <c r="U2081" s="8"/>
      <c r="AI2081"/>
      <c r="AJ2081"/>
    </row>
    <row r="2082" spans="9:36" x14ac:dyDescent="0.2">
      <c r="I2082" s="13"/>
      <c r="J2082" s="6"/>
      <c r="K2082" s="7"/>
      <c r="L2082" s="7"/>
      <c r="M2082" s="7"/>
      <c r="N2082" s="7"/>
      <c r="O2082" s="7"/>
      <c r="P2082" s="8"/>
      <c r="Q2082" s="8"/>
      <c r="R2082" s="8"/>
      <c r="S2082" s="8"/>
      <c r="T2082" s="8"/>
      <c r="U2082" s="8"/>
      <c r="AI2082"/>
      <c r="AJ2082"/>
    </row>
    <row r="2083" spans="9:36" x14ac:dyDescent="0.2">
      <c r="I2083" s="13"/>
      <c r="J2083" s="6"/>
      <c r="K2083" s="7"/>
      <c r="L2083" s="7"/>
      <c r="M2083" s="7"/>
      <c r="N2083" s="7"/>
      <c r="O2083" s="7"/>
      <c r="P2083" s="8"/>
      <c r="Q2083" s="8"/>
      <c r="R2083" s="8"/>
      <c r="S2083" s="8"/>
      <c r="T2083" s="8"/>
      <c r="U2083" s="8"/>
      <c r="AI2083"/>
      <c r="AJ2083"/>
    </row>
    <row r="2084" spans="9:36" x14ac:dyDescent="0.2">
      <c r="I2084" s="13"/>
      <c r="J2084" s="6"/>
      <c r="K2084" s="7"/>
      <c r="L2084" s="7"/>
      <c r="M2084" s="7"/>
      <c r="N2084" s="7"/>
      <c r="O2084" s="7"/>
      <c r="P2084" s="8"/>
      <c r="Q2084" s="8"/>
      <c r="R2084" s="8"/>
      <c r="S2084" s="8"/>
      <c r="T2084" s="8"/>
      <c r="U2084" s="8"/>
      <c r="AI2084"/>
      <c r="AJ2084"/>
    </row>
    <row r="2085" spans="9:36" x14ac:dyDescent="0.2">
      <c r="I2085" s="13"/>
      <c r="J2085" s="6"/>
      <c r="K2085" s="7"/>
      <c r="L2085" s="7"/>
      <c r="M2085" s="7"/>
      <c r="N2085" s="7"/>
      <c r="O2085" s="7"/>
      <c r="P2085" s="8"/>
      <c r="Q2085" s="8"/>
      <c r="R2085" s="8"/>
      <c r="S2085" s="8"/>
      <c r="T2085" s="8"/>
      <c r="U2085" s="8"/>
      <c r="AI2085"/>
      <c r="AJ2085"/>
    </row>
    <row r="2086" spans="9:36" x14ac:dyDescent="0.2">
      <c r="I2086" s="13"/>
      <c r="J2086" s="6"/>
      <c r="K2086" s="7"/>
      <c r="L2086" s="7"/>
      <c r="M2086" s="7"/>
      <c r="N2086" s="7"/>
      <c r="O2086" s="7"/>
      <c r="P2086" s="8"/>
      <c r="Q2086" s="8"/>
      <c r="R2086" s="8"/>
      <c r="S2086" s="8"/>
      <c r="T2086" s="8"/>
      <c r="U2086" s="8"/>
      <c r="AI2086"/>
      <c r="AJ2086"/>
    </row>
    <row r="2087" spans="9:36" x14ac:dyDescent="0.2">
      <c r="I2087" s="13"/>
      <c r="J2087" s="6"/>
      <c r="K2087" s="7"/>
      <c r="L2087" s="7"/>
      <c r="M2087" s="7"/>
      <c r="N2087" s="7"/>
      <c r="O2087" s="7"/>
      <c r="P2087" s="8"/>
      <c r="Q2087" s="8"/>
      <c r="R2087" s="8"/>
      <c r="S2087" s="8"/>
      <c r="T2087" s="8"/>
      <c r="U2087" s="8"/>
      <c r="AI2087"/>
      <c r="AJ2087"/>
    </row>
    <row r="2088" spans="9:36" x14ac:dyDescent="0.2">
      <c r="I2088" s="13"/>
      <c r="J2088" s="6"/>
      <c r="K2088" s="7"/>
      <c r="L2088" s="7"/>
      <c r="M2088" s="7"/>
      <c r="N2088" s="7"/>
      <c r="O2088" s="7"/>
      <c r="P2088" s="8"/>
      <c r="Q2088" s="8"/>
      <c r="R2088" s="8"/>
      <c r="S2088" s="8"/>
      <c r="T2088" s="8"/>
      <c r="U2088" s="8"/>
      <c r="AI2088"/>
      <c r="AJ2088"/>
    </row>
    <row r="2089" spans="9:36" x14ac:dyDescent="0.2">
      <c r="I2089" s="13"/>
      <c r="J2089" s="6"/>
      <c r="K2089" s="7"/>
      <c r="L2089" s="7"/>
      <c r="M2089" s="7"/>
      <c r="N2089" s="7"/>
      <c r="O2089" s="7"/>
      <c r="P2089" s="8"/>
      <c r="Q2089" s="8"/>
      <c r="R2089" s="8"/>
      <c r="S2089" s="8"/>
      <c r="T2089" s="8"/>
      <c r="U2089" s="8"/>
      <c r="AI2089"/>
      <c r="AJ2089"/>
    </row>
    <row r="2090" spans="9:36" x14ac:dyDescent="0.2">
      <c r="I2090" s="13"/>
      <c r="J2090" s="6"/>
      <c r="K2090" s="7"/>
      <c r="L2090" s="7"/>
      <c r="M2090" s="7"/>
      <c r="N2090" s="7"/>
      <c r="O2090" s="7"/>
      <c r="P2090" s="8"/>
      <c r="Q2090" s="8"/>
      <c r="R2090" s="8"/>
      <c r="S2090" s="8"/>
      <c r="T2090" s="8"/>
      <c r="U2090" s="8"/>
      <c r="AI2090"/>
      <c r="AJ2090"/>
    </row>
    <row r="2091" spans="9:36" x14ac:dyDescent="0.2">
      <c r="I2091" s="13"/>
      <c r="J2091" s="6"/>
      <c r="K2091" s="7"/>
      <c r="L2091" s="7"/>
      <c r="M2091" s="7"/>
      <c r="N2091" s="7"/>
      <c r="O2091" s="7"/>
      <c r="P2091" s="8"/>
      <c r="Q2091" s="8"/>
      <c r="R2091" s="8"/>
      <c r="S2091" s="8"/>
      <c r="T2091" s="8"/>
      <c r="U2091" s="8"/>
      <c r="AI2091"/>
      <c r="AJ2091"/>
    </row>
    <row r="2092" spans="9:36" x14ac:dyDescent="0.2">
      <c r="I2092" s="13"/>
      <c r="J2092" s="6"/>
      <c r="K2092" s="7"/>
      <c r="L2092" s="7"/>
      <c r="M2092" s="7"/>
      <c r="N2092" s="7"/>
      <c r="O2092" s="7"/>
      <c r="P2092" s="8"/>
      <c r="Q2092" s="8"/>
      <c r="R2092" s="8"/>
      <c r="S2092" s="8"/>
      <c r="T2092" s="8"/>
      <c r="U2092" s="8"/>
      <c r="AI2092"/>
      <c r="AJ2092"/>
    </row>
    <row r="2093" spans="9:36" x14ac:dyDescent="0.2">
      <c r="I2093" s="13"/>
      <c r="J2093" s="6"/>
      <c r="K2093" s="7"/>
      <c r="L2093" s="7"/>
      <c r="M2093" s="7"/>
      <c r="N2093" s="7"/>
      <c r="O2093" s="7"/>
      <c r="P2093" s="8"/>
      <c r="Q2093" s="8"/>
      <c r="R2093" s="8"/>
      <c r="S2093" s="8"/>
      <c r="T2093" s="8"/>
      <c r="U2093" s="8"/>
      <c r="AI2093"/>
      <c r="AJ2093"/>
    </row>
    <row r="2094" spans="9:36" x14ac:dyDescent="0.2">
      <c r="I2094" s="13"/>
      <c r="J2094" s="6"/>
      <c r="K2094" s="7"/>
      <c r="L2094" s="7"/>
      <c r="M2094" s="7"/>
      <c r="N2094" s="7"/>
      <c r="O2094" s="7"/>
      <c r="P2094" s="8"/>
      <c r="Q2094" s="8"/>
      <c r="R2094" s="8"/>
      <c r="S2094" s="8"/>
      <c r="T2094" s="8"/>
      <c r="U2094" s="8"/>
      <c r="AI2094"/>
      <c r="AJ2094"/>
    </row>
    <row r="2095" spans="9:36" x14ac:dyDescent="0.2">
      <c r="I2095" s="13"/>
      <c r="J2095" s="6"/>
      <c r="K2095" s="7"/>
      <c r="L2095" s="7"/>
      <c r="M2095" s="7"/>
      <c r="N2095" s="7"/>
      <c r="O2095" s="7"/>
      <c r="P2095" s="8"/>
      <c r="Q2095" s="8"/>
      <c r="R2095" s="8"/>
      <c r="S2095" s="8"/>
      <c r="T2095" s="8"/>
      <c r="U2095" s="8"/>
      <c r="AI2095"/>
      <c r="AJ2095"/>
    </row>
    <row r="2096" spans="9:36" x14ac:dyDescent="0.2">
      <c r="I2096" s="13"/>
      <c r="J2096" s="6"/>
      <c r="K2096" s="7"/>
      <c r="L2096" s="7"/>
      <c r="M2096" s="7"/>
      <c r="N2096" s="7"/>
      <c r="O2096" s="7"/>
      <c r="P2096" s="8"/>
      <c r="Q2096" s="8"/>
      <c r="R2096" s="8"/>
      <c r="S2096" s="8"/>
      <c r="T2096" s="8"/>
      <c r="U2096" s="8"/>
      <c r="AI2096"/>
      <c r="AJ2096"/>
    </row>
    <row r="2097" spans="9:36" x14ac:dyDescent="0.2">
      <c r="I2097" s="13"/>
      <c r="J2097" s="6"/>
      <c r="K2097" s="7"/>
      <c r="L2097" s="7"/>
      <c r="M2097" s="7"/>
      <c r="N2097" s="7"/>
      <c r="O2097" s="7"/>
      <c r="P2097" s="8"/>
      <c r="Q2097" s="8"/>
      <c r="R2097" s="8"/>
      <c r="S2097" s="8"/>
      <c r="T2097" s="8"/>
      <c r="U2097" s="8"/>
      <c r="AI2097"/>
      <c r="AJ2097"/>
    </row>
    <row r="2098" spans="9:36" x14ac:dyDescent="0.2">
      <c r="I2098" s="13"/>
      <c r="J2098" s="6"/>
      <c r="K2098" s="7"/>
      <c r="L2098" s="7"/>
      <c r="M2098" s="7"/>
      <c r="N2098" s="7"/>
      <c r="O2098" s="7"/>
      <c r="P2098" s="8"/>
      <c r="Q2098" s="8"/>
      <c r="R2098" s="8"/>
      <c r="S2098" s="8"/>
      <c r="T2098" s="8"/>
      <c r="U2098" s="8"/>
      <c r="AI2098"/>
      <c r="AJ2098"/>
    </row>
    <row r="2099" spans="9:36" x14ac:dyDescent="0.2">
      <c r="I2099" s="13"/>
      <c r="J2099" s="6"/>
      <c r="K2099" s="7"/>
      <c r="L2099" s="7"/>
      <c r="M2099" s="7"/>
      <c r="N2099" s="7"/>
      <c r="O2099" s="7"/>
      <c r="P2099" s="8"/>
      <c r="Q2099" s="8"/>
      <c r="R2099" s="8"/>
      <c r="S2099" s="8"/>
      <c r="T2099" s="8"/>
      <c r="U2099" s="8"/>
      <c r="AI2099"/>
      <c r="AJ2099"/>
    </row>
    <row r="2100" spans="9:36" x14ac:dyDescent="0.2">
      <c r="I2100" s="13"/>
      <c r="J2100" s="6"/>
      <c r="K2100" s="7"/>
      <c r="L2100" s="7"/>
      <c r="M2100" s="7"/>
      <c r="N2100" s="7"/>
      <c r="O2100" s="7"/>
      <c r="P2100" s="8"/>
      <c r="Q2100" s="8"/>
      <c r="R2100" s="8"/>
      <c r="S2100" s="8"/>
      <c r="T2100" s="8"/>
      <c r="U2100" s="8"/>
      <c r="AI2100"/>
      <c r="AJ2100"/>
    </row>
    <row r="2101" spans="9:36" x14ac:dyDescent="0.2">
      <c r="I2101" s="13"/>
      <c r="J2101" s="6"/>
      <c r="K2101" s="7"/>
      <c r="L2101" s="7"/>
      <c r="M2101" s="7"/>
      <c r="N2101" s="7"/>
      <c r="O2101" s="7"/>
      <c r="P2101" s="8"/>
      <c r="Q2101" s="8"/>
      <c r="R2101" s="8"/>
      <c r="S2101" s="8"/>
      <c r="T2101" s="8"/>
      <c r="U2101" s="8"/>
      <c r="AI2101"/>
      <c r="AJ2101"/>
    </row>
    <row r="2102" spans="9:36" x14ac:dyDescent="0.2">
      <c r="I2102" s="13"/>
      <c r="J2102" s="6"/>
      <c r="K2102" s="7"/>
      <c r="L2102" s="7"/>
      <c r="M2102" s="7"/>
      <c r="N2102" s="7"/>
      <c r="O2102" s="7"/>
      <c r="P2102" s="8"/>
      <c r="Q2102" s="8"/>
      <c r="R2102" s="8"/>
      <c r="S2102" s="8"/>
      <c r="T2102" s="8"/>
      <c r="U2102" s="8"/>
      <c r="AI2102"/>
      <c r="AJ2102"/>
    </row>
    <row r="2103" spans="9:36" x14ac:dyDescent="0.2">
      <c r="I2103" s="13"/>
      <c r="J2103" s="6"/>
      <c r="K2103" s="7"/>
      <c r="L2103" s="7"/>
      <c r="M2103" s="7"/>
      <c r="N2103" s="7"/>
      <c r="O2103" s="7"/>
      <c r="P2103" s="8"/>
      <c r="Q2103" s="8"/>
      <c r="R2103" s="8"/>
      <c r="S2103" s="8"/>
      <c r="T2103" s="8"/>
      <c r="U2103" s="8"/>
      <c r="AI2103"/>
      <c r="AJ2103"/>
    </row>
    <row r="2104" spans="9:36" x14ac:dyDescent="0.2">
      <c r="I2104" s="13"/>
      <c r="J2104" s="6"/>
      <c r="K2104" s="7"/>
      <c r="L2104" s="7"/>
      <c r="M2104" s="7"/>
      <c r="N2104" s="7"/>
      <c r="O2104" s="7"/>
      <c r="P2104" s="8"/>
      <c r="Q2104" s="8"/>
      <c r="R2104" s="8"/>
      <c r="S2104" s="8"/>
      <c r="T2104" s="8"/>
      <c r="U2104" s="8"/>
      <c r="AI2104"/>
      <c r="AJ2104"/>
    </row>
    <row r="2105" spans="9:36" x14ac:dyDescent="0.2">
      <c r="I2105" s="13"/>
      <c r="J2105" s="6"/>
      <c r="K2105" s="7"/>
      <c r="L2105" s="7"/>
      <c r="M2105" s="7"/>
      <c r="N2105" s="7"/>
      <c r="O2105" s="7"/>
      <c r="P2105" s="8"/>
      <c r="Q2105" s="8"/>
      <c r="R2105" s="8"/>
      <c r="S2105" s="8"/>
      <c r="T2105" s="8"/>
      <c r="U2105" s="8"/>
      <c r="AI2105"/>
      <c r="AJ2105"/>
    </row>
    <row r="2106" spans="9:36" x14ac:dyDescent="0.2">
      <c r="I2106" s="13"/>
      <c r="J2106" s="6"/>
      <c r="K2106" s="7"/>
      <c r="L2106" s="7"/>
      <c r="M2106" s="7"/>
      <c r="N2106" s="7"/>
      <c r="O2106" s="7"/>
      <c r="P2106" s="8"/>
      <c r="Q2106" s="8"/>
      <c r="R2106" s="8"/>
      <c r="S2106" s="8"/>
      <c r="T2106" s="8"/>
      <c r="U2106" s="8"/>
      <c r="AI2106"/>
      <c r="AJ2106"/>
    </row>
    <row r="2107" spans="9:36" x14ac:dyDescent="0.2">
      <c r="I2107" s="13"/>
      <c r="J2107" s="6"/>
      <c r="K2107" s="7"/>
      <c r="L2107" s="7"/>
      <c r="M2107" s="7"/>
      <c r="N2107" s="7"/>
      <c r="O2107" s="7"/>
      <c r="P2107" s="8"/>
      <c r="Q2107" s="8"/>
      <c r="R2107" s="8"/>
      <c r="S2107" s="8"/>
      <c r="T2107" s="8"/>
      <c r="U2107" s="8"/>
      <c r="AI2107"/>
      <c r="AJ2107"/>
    </row>
    <row r="2108" spans="9:36" x14ac:dyDescent="0.2">
      <c r="I2108" s="13"/>
      <c r="J2108" s="6"/>
      <c r="K2108" s="7"/>
      <c r="L2108" s="7"/>
      <c r="M2108" s="7"/>
      <c r="N2108" s="7"/>
      <c r="O2108" s="7"/>
      <c r="P2108" s="8"/>
      <c r="Q2108" s="8"/>
      <c r="R2108" s="8"/>
      <c r="S2108" s="8"/>
      <c r="T2108" s="8"/>
      <c r="U2108" s="8"/>
      <c r="AI2108"/>
      <c r="AJ2108"/>
    </row>
    <row r="2109" spans="9:36" x14ac:dyDescent="0.2">
      <c r="I2109" s="13"/>
      <c r="J2109" s="6"/>
      <c r="K2109" s="7"/>
      <c r="L2109" s="7"/>
      <c r="M2109" s="7"/>
      <c r="N2109" s="7"/>
      <c r="O2109" s="7"/>
      <c r="P2109" s="8"/>
      <c r="Q2109" s="8"/>
      <c r="R2109" s="8"/>
      <c r="S2109" s="8"/>
      <c r="T2109" s="8"/>
      <c r="U2109" s="8"/>
      <c r="AI2109"/>
      <c r="AJ2109"/>
    </row>
    <row r="2110" spans="9:36" x14ac:dyDescent="0.2">
      <c r="I2110" s="13"/>
      <c r="J2110" s="6"/>
      <c r="K2110" s="7"/>
      <c r="L2110" s="7"/>
      <c r="M2110" s="7"/>
      <c r="N2110" s="7"/>
      <c r="O2110" s="7"/>
      <c r="P2110" s="8"/>
      <c r="Q2110" s="8"/>
      <c r="R2110" s="8"/>
      <c r="S2110" s="8"/>
      <c r="T2110" s="8"/>
      <c r="U2110" s="8"/>
      <c r="AI2110"/>
      <c r="AJ2110"/>
    </row>
    <row r="2111" spans="9:36" x14ac:dyDescent="0.2">
      <c r="I2111" s="13"/>
      <c r="J2111" s="6"/>
      <c r="K2111" s="7"/>
      <c r="L2111" s="7"/>
      <c r="M2111" s="7"/>
      <c r="N2111" s="7"/>
      <c r="O2111" s="7"/>
      <c r="P2111" s="8"/>
      <c r="Q2111" s="8"/>
      <c r="R2111" s="8"/>
      <c r="S2111" s="8"/>
      <c r="T2111" s="8"/>
      <c r="U2111" s="8"/>
      <c r="AI2111"/>
      <c r="AJ2111"/>
    </row>
    <row r="2112" spans="9:36" x14ac:dyDescent="0.2">
      <c r="I2112" s="13"/>
      <c r="J2112" s="6"/>
      <c r="K2112" s="7"/>
      <c r="L2112" s="7"/>
      <c r="M2112" s="7"/>
      <c r="N2112" s="7"/>
      <c r="O2112" s="7"/>
      <c r="P2112" s="8"/>
      <c r="Q2112" s="8"/>
      <c r="R2112" s="8"/>
      <c r="S2112" s="8"/>
      <c r="T2112" s="8"/>
      <c r="U2112" s="8"/>
      <c r="AI2112"/>
      <c r="AJ2112"/>
    </row>
    <row r="2113" spans="9:36" x14ac:dyDescent="0.2">
      <c r="I2113" s="13"/>
      <c r="J2113" s="6"/>
      <c r="K2113" s="7"/>
      <c r="L2113" s="7"/>
      <c r="M2113" s="7"/>
      <c r="N2113" s="7"/>
      <c r="O2113" s="7"/>
      <c r="P2113" s="8"/>
      <c r="Q2113" s="8"/>
      <c r="R2113" s="8"/>
      <c r="S2113" s="8"/>
      <c r="T2113" s="8"/>
      <c r="U2113" s="8"/>
      <c r="AI2113"/>
      <c r="AJ2113"/>
    </row>
    <row r="2114" spans="9:36" x14ac:dyDescent="0.2">
      <c r="I2114" s="13"/>
      <c r="J2114" s="6"/>
      <c r="K2114" s="7"/>
      <c r="L2114" s="7"/>
      <c r="M2114" s="7"/>
      <c r="N2114" s="7"/>
      <c r="O2114" s="7"/>
      <c r="P2114" s="8"/>
      <c r="Q2114" s="8"/>
      <c r="R2114" s="8"/>
      <c r="S2114" s="8"/>
      <c r="T2114" s="8"/>
      <c r="U2114" s="8"/>
      <c r="AI2114"/>
      <c r="AJ2114"/>
    </row>
    <row r="2115" spans="9:36" x14ac:dyDescent="0.2">
      <c r="I2115" s="13"/>
      <c r="J2115" s="6"/>
      <c r="K2115" s="7"/>
      <c r="L2115" s="7"/>
      <c r="M2115" s="7"/>
      <c r="N2115" s="7"/>
      <c r="O2115" s="7"/>
      <c r="P2115" s="8"/>
      <c r="Q2115" s="8"/>
      <c r="R2115" s="8"/>
      <c r="S2115" s="8"/>
      <c r="T2115" s="8"/>
      <c r="U2115" s="8"/>
      <c r="AI2115"/>
      <c r="AJ2115"/>
    </row>
    <row r="2116" spans="9:36" x14ac:dyDescent="0.2">
      <c r="I2116" s="13"/>
      <c r="J2116" s="6"/>
      <c r="K2116" s="7"/>
      <c r="L2116" s="7"/>
      <c r="M2116" s="7"/>
      <c r="N2116" s="7"/>
      <c r="O2116" s="7"/>
      <c r="P2116" s="8"/>
      <c r="Q2116" s="8"/>
      <c r="R2116" s="8"/>
      <c r="S2116" s="8"/>
      <c r="T2116" s="8"/>
      <c r="U2116" s="8"/>
      <c r="AI2116"/>
      <c r="AJ2116"/>
    </row>
    <row r="2117" spans="9:36" x14ac:dyDescent="0.2">
      <c r="I2117" s="13"/>
      <c r="J2117" s="6"/>
      <c r="K2117" s="7"/>
      <c r="L2117" s="7"/>
      <c r="M2117" s="7"/>
      <c r="N2117" s="7"/>
      <c r="O2117" s="7"/>
      <c r="P2117" s="8"/>
      <c r="Q2117" s="8"/>
      <c r="R2117" s="8"/>
      <c r="S2117" s="8"/>
      <c r="T2117" s="8"/>
      <c r="U2117" s="8"/>
      <c r="AI2117"/>
      <c r="AJ2117"/>
    </row>
    <row r="2118" spans="9:36" x14ac:dyDescent="0.2">
      <c r="I2118" s="13"/>
      <c r="J2118" s="6"/>
      <c r="K2118" s="7"/>
      <c r="L2118" s="7"/>
      <c r="M2118" s="7"/>
      <c r="N2118" s="7"/>
      <c r="O2118" s="7"/>
      <c r="P2118" s="8"/>
      <c r="Q2118" s="8"/>
      <c r="R2118" s="8"/>
      <c r="S2118" s="8"/>
      <c r="T2118" s="8"/>
      <c r="U2118" s="8"/>
      <c r="AI2118"/>
      <c r="AJ2118"/>
    </row>
    <row r="2119" spans="9:36" x14ac:dyDescent="0.2">
      <c r="I2119" s="13"/>
      <c r="J2119" s="6"/>
      <c r="K2119" s="7"/>
      <c r="L2119" s="7"/>
      <c r="M2119" s="7"/>
      <c r="N2119" s="7"/>
      <c r="O2119" s="7"/>
      <c r="P2119" s="8"/>
      <c r="Q2119" s="8"/>
      <c r="R2119" s="8"/>
      <c r="S2119" s="8"/>
      <c r="T2119" s="8"/>
      <c r="U2119" s="8"/>
      <c r="AI2119"/>
      <c r="AJ2119"/>
    </row>
    <row r="2120" spans="9:36" x14ac:dyDescent="0.2">
      <c r="I2120" s="13"/>
      <c r="J2120" s="6"/>
      <c r="K2120" s="7"/>
      <c r="L2120" s="7"/>
      <c r="M2120" s="7"/>
      <c r="N2120" s="7"/>
      <c r="O2120" s="7"/>
      <c r="P2120" s="8"/>
      <c r="Q2120" s="8"/>
      <c r="R2120" s="8"/>
      <c r="S2120" s="8"/>
      <c r="T2120" s="8"/>
      <c r="U2120" s="8"/>
      <c r="AI2120"/>
      <c r="AJ2120"/>
    </row>
    <row r="2121" spans="9:36" x14ac:dyDescent="0.2">
      <c r="I2121" s="13"/>
      <c r="J2121" s="6"/>
      <c r="K2121" s="7"/>
      <c r="L2121" s="7"/>
      <c r="M2121" s="7"/>
      <c r="N2121" s="7"/>
      <c r="O2121" s="7"/>
      <c r="P2121" s="8"/>
      <c r="Q2121" s="8"/>
      <c r="R2121" s="8"/>
      <c r="S2121" s="8"/>
      <c r="T2121" s="8"/>
      <c r="U2121" s="8"/>
      <c r="AI2121"/>
      <c r="AJ2121"/>
    </row>
    <row r="2122" spans="9:36" x14ac:dyDescent="0.2">
      <c r="I2122" s="13"/>
      <c r="J2122" s="6"/>
      <c r="K2122" s="7"/>
      <c r="L2122" s="7"/>
      <c r="M2122" s="7"/>
      <c r="N2122" s="7"/>
      <c r="O2122" s="7"/>
      <c r="P2122" s="8"/>
      <c r="Q2122" s="8"/>
      <c r="R2122" s="8"/>
      <c r="S2122" s="8"/>
      <c r="T2122" s="8"/>
      <c r="U2122" s="8"/>
      <c r="AI2122"/>
      <c r="AJ2122"/>
    </row>
    <row r="2123" spans="9:36" x14ac:dyDescent="0.2">
      <c r="I2123" s="13"/>
      <c r="J2123" s="6"/>
      <c r="K2123" s="7"/>
      <c r="L2123" s="7"/>
      <c r="M2123" s="7"/>
      <c r="N2123" s="7"/>
      <c r="O2123" s="7"/>
      <c r="P2123" s="8"/>
      <c r="Q2123" s="8"/>
      <c r="R2123" s="8"/>
      <c r="S2123" s="8"/>
      <c r="T2123" s="8"/>
      <c r="U2123" s="8"/>
      <c r="AI2123"/>
      <c r="AJ2123"/>
    </row>
    <row r="2124" spans="9:36" x14ac:dyDescent="0.2">
      <c r="I2124" s="13"/>
      <c r="J2124" s="6"/>
      <c r="K2124" s="7"/>
      <c r="L2124" s="7"/>
      <c r="M2124" s="7"/>
      <c r="N2124" s="7"/>
      <c r="O2124" s="7"/>
      <c r="P2124" s="8"/>
      <c r="Q2124" s="8"/>
      <c r="R2124" s="8"/>
      <c r="S2124" s="8"/>
      <c r="T2124" s="8"/>
      <c r="U2124" s="8"/>
      <c r="AI2124"/>
      <c r="AJ2124"/>
    </row>
    <row r="2125" spans="9:36" x14ac:dyDescent="0.2">
      <c r="I2125" s="13"/>
      <c r="J2125" s="6"/>
      <c r="K2125" s="7"/>
      <c r="L2125" s="7"/>
      <c r="M2125" s="7"/>
      <c r="N2125" s="7"/>
      <c r="O2125" s="7"/>
      <c r="P2125" s="8"/>
      <c r="Q2125" s="8"/>
      <c r="R2125" s="8"/>
      <c r="S2125" s="8"/>
      <c r="T2125" s="8"/>
      <c r="U2125" s="8"/>
      <c r="AI2125"/>
      <c r="AJ2125"/>
    </row>
    <row r="2126" spans="9:36" x14ac:dyDescent="0.2">
      <c r="I2126" s="13"/>
      <c r="J2126" s="6"/>
      <c r="K2126" s="7"/>
      <c r="L2126" s="7"/>
      <c r="M2126" s="7"/>
      <c r="N2126" s="7"/>
      <c r="O2126" s="7"/>
      <c r="P2126" s="8"/>
      <c r="Q2126" s="8"/>
      <c r="R2126" s="8"/>
      <c r="S2126" s="8"/>
      <c r="T2126" s="8"/>
      <c r="U2126" s="8"/>
      <c r="AI2126"/>
      <c r="AJ2126"/>
    </row>
    <row r="2127" spans="9:36" x14ac:dyDescent="0.2">
      <c r="I2127" s="13"/>
      <c r="J2127" s="6"/>
      <c r="K2127" s="7"/>
      <c r="L2127" s="7"/>
      <c r="M2127" s="7"/>
      <c r="N2127" s="7"/>
      <c r="O2127" s="7"/>
      <c r="P2127" s="8"/>
      <c r="Q2127" s="8"/>
      <c r="R2127" s="8"/>
      <c r="S2127" s="8"/>
      <c r="T2127" s="8"/>
      <c r="U2127" s="8"/>
      <c r="AI2127"/>
      <c r="AJ2127"/>
    </row>
    <row r="2128" spans="9:36" x14ac:dyDescent="0.2">
      <c r="I2128" s="13"/>
      <c r="J2128" s="6"/>
      <c r="K2128" s="7"/>
      <c r="L2128" s="7"/>
      <c r="M2128" s="7"/>
      <c r="N2128" s="7"/>
      <c r="O2128" s="7"/>
      <c r="P2128" s="8"/>
      <c r="Q2128" s="8"/>
      <c r="R2128" s="8"/>
      <c r="S2128" s="8"/>
      <c r="T2128" s="8"/>
      <c r="U2128" s="8"/>
      <c r="AI2128"/>
      <c r="AJ2128"/>
    </row>
    <row r="2129" spans="9:36" x14ac:dyDescent="0.2">
      <c r="I2129" s="13"/>
      <c r="J2129" s="6"/>
      <c r="K2129" s="7"/>
      <c r="L2129" s="7"/>
      <c r="M2129" s="7"/>
      <c r="N2129" s="7"/>
      <c r="O2129" s="7"/>
      <c r="P2129" s="8"/>
      <c r="Q2129" s="8"/>
      <c r="R2129" s="8"/>
      <c r="S2129" s="8"/>
      <c r="T2129" s="8"/>
      <c r="U2129" s="8"/>
      <c r="AI2129"/>
      <c r="AJ2129"/>
    </row>
    <row r="2130" spans="9:36" x14ac:dyDescent="0.2">
      <c r="I2130" s="13"/>
      <c r="J2130" s="6"/>
      <c r="K2130" s="7"/>
      <c r="L2130" s="7"/>
      <c r="M2130" s="7"/>
      <c r="N2130" s="7"/>
      <c r="O2130" s="7"/>
      <c r="P2130" s="8"/>
      <c r="Q2130" s="8"/>
      <c r="R2130" s="8"/>
      <c r="S2130" s="8"/>
      <c r="T2130" s="8"/>
      <c r="U2130" s="8"/>
      <c r="AI2130"/>
      <c r="AJ2130"/>
    </row>
    <row r="2131" spans="9:36" x14ac:dyDescent="0.2">
      <c r="I2131" s="13"/>
      <c r="J2131" s="6"/>
      <c r="K2131" s="7"/>
      <c r="L2131" s="7"/>
      <c r="M2131" s="7"/>
      <c r="N2131" s="7"/>
      <c r="O2131" s="7"/>
      <c r="P2131" s="8"/>
      <c r="Q2131" s="8"/>
      <c r="R2131" s="8"/>
      <c r="S2131" s="8"/>
      <c r="T2131" s="8"/>
      <c r="U2131" s="8"/>
      <c r="AI2131"/>
      <c r="AJ2131"/>
    </row>
    <row r="2132" spans="9:36" x14ac:dyDescent="0.2">
      <c r="I2132" s="13"/>
      <c r="J2132" s="6"/>
      <c r="K2132" s="7"/>
      <c r="L2132" s="7"/>
      <c r="M2132" s="7"/>
      <c r="N2132" s="7"/>
      <c r="O2132" s="7"/>
      <c r="P2132" s="8"/>
      <c r="Q2132" s="8"/>
      <c r="R2132" s="8"/>
      <c r="S2132" s="8"/>
      <c r="T2132" s="8"/>
      <c r="U2132" s="8"/>
      <c r="AI2132"/>
      <c r="AJ2132"/>
    </row>
    <row r="2133" spans="9:36" x14ac:dyDescent="0.2">
      <c r="I2133" s="13"/>
      <c r="J2133" s="6"/>
      <c r="K2133" s="7"/>
      <c r="L2133" s="7"/>
      <c r="M2133" s="7"/>
      <c r="N2133" s="7"/>
      <c r="O2133" s="7"/>
      <c r="P2133" s="8"/>
      <c r="Q2133" s="8"/>
      <c r="R2133" s="8"/>
      <c r="S2133" s="8"/>
      <c r="T2133" s="8"/>
      <c r="U2133" s="8"/>
      <c r="AI2133"/>
      <c r="AJ2133"/>
    </row>
    <row r="2134" spans="9:36" x14ac:dyDescent="0.2">
      <c r="I2134" s="13"/>
      <c r="J2134" s="6"/>
      <c r="K2134" s="7"/>
      <c r="L2134" s="7"/>
      <c r="M2134" s="7"/>
      <c r="N2134" s="7"/>
      <c r="O2134" s="7"/>
      <c r="P2134" s="8"/>
      <c r="Q2134" s="8"/>
      <c r="R2134" s="8"/>
      <c r="S2134" s="8"/>
      <c r="T2134" s="8"/>
      <c r="U2134" s="8"/>
      <c r="AI2134"/>
      <c r="AJ2134"/>
    </row>
    <row r="2135" spans="9:36" x14ac:dyDescent="0.2">
      <c r="I2135" s="13"/>
      <c r="J2135" s="6"/>
      <c r="K2135" s="7"/>
      <c r="L2135" s="7"/>
      <c r="M2135" s="7"/>
      <c r="N2135" s="7"/>
      <c r="O2135" s="7"/>
      <c r="P2135" s="8"/>
      <c r="Q2135" s="8"/>
      <c r="R2135" s="8"/>
      <c r="S2135" s="8"/>
      <c r="T2135" s="8"/>
      <c r="U2135" s="8"/>
      <c r="AI2135"/>
      <c r="AJ2135"/>
    </row>
    <row r="2136" spans="9:36" x14ac:dyDescent="0.2">
      <c r="I2136" s="13"/>
      <c r="J2136" s="6"/>
      <c r="K2136" s="7"/>
      <c r="L2136" s="7"/>
      <c r="M2136" s="7"/>
      <c r="N2136" s="7"/>
      <c r="O2136" s="7"/>
      <c r="P2136" s="8"/>
      <c r="Q2136" s="8"/>
      <c r="R2136" s="8"/>
      <c r="S2136" s="8"/>
      <c r="T2136" s="8"/>
      <c r="U2136" s="8"/>
      <c r="AI2136"/>
      <c r="AJ2136"/>
    </row>
    <row r="2137" spans="9:36" x14ac:dyDescent="0.2">
      <c r="I2137" s="13"/>
      <c r="J2137" s="6"/>
      <c r="K2137" s="7"/>
      <c r="L2137" s="7"/>
      <c r="M2137" s="7"/>
      <c r="N2137" s="7"/>
      <c r="O2137" s="7"/>
      <c r="P2137" s="8"/>
      <c r="Q2137" s="8"/>
      <c r="R2137" s="8"/>
      <c r="S2137" s="8"/>
      <c r="T2137" s="8"/>
      <c r="U2137" s="8"/>
      <c r="AI2137"/>
      <c r="AJ2137"/>
    </row>
    <row r="2138" spans="9:36" x14ac:dyDescent="0.2">
      <c r="I2138" s="13"/>
      <c r="J2138" s="6"/>
      <c r="K2138" s="7"/>
      <c r="L2138" s="7"/>
      <c r="M2138" s="7"/>
      <c r="N2138" s="7"/>
      <c r="O2138" s="7"/>
      <c r="P2138" s="8"/>
      <c r="Q2138" s="8"/>
      <c r="R2138" s="8"/>
      <c r="S2138" s="8"/>
      <c r="T2138" s="8"/>
      <c r="U2138" s="8"/>
      <c r="AI2138"/>
      <c r="AJ2138"/>
    </row>
    <row r="2139" spans="9:36" x14ac:dyDescent="0.2">
      <c r="I2139" s="13"/>
      <c r="J2139" s="6"/>
      <c r="K2139" s="7"/>
      <c r="L2139" s="7"/>
      <c r="M2139" s="7"/>
      <c r="N2139" s="7"/>
      <c r="O2139" s="7"/>
      <c r="P2139" s="8"/>
      <c r="Q2139" s="8"/>
      <c r="R2139" s="8"/>
      <c r="S2139" s="8"/>
      <c r="T2139" s="8"/>
      <c r="U2139" s="8"/>
      <c r="AI2139"/>
      <c r="AJ2139"/>
    </row>
    <row r="2140" spans="9:36" x14ac:dyDescent="0.2">
      <c r="I2140" s="13"/>
      <c r="J2140" s="6"/>
      <c r="K2140" s="7"/>
      <c r="L2140" s="7"/>
      <c r="M2140" s="7"/>
      <c r="N2140" s="7"/>
      <c r="O2140" s="7"/>
      <c r="P2140" s="8"/>
      <c r="Q2140" s="8"/>
      <c r="R2140" s="8"/>
      <c r="S2140" s="8"/>
      <c r="T2140" s="8"/>
      <c r="U2140" s="8"/>
      <c r="AI2140"/>
      <c r="AJ2140"/>
    </row>
    <row r="2141" spans="9:36" x14ac:dyDescent="0.2">
      <c r="I2141" s="13"/>
      <c r="J2141" s="6"/>
      <c r="K2141" s="7"/>
      <c r="L2141" s="7"/>
      <c r="M2141" s="7"/>
      <c r="N2141" s="7"/>
      <c r="O2141" s="7"/>
      <c r="P2141" s="8"/>
      <c r="Q2141" s="8"/>
      <c r="R2141" s="8"/>
      <c r="S2141" s="8"/>
      <c r="T2141" s="8"/>
      <c r="U2141" s="8"/>
      <c r="AI2141"/>
      <c r="AJ2141"/>
    </row>
    <row r="2142" spans="9:36" x14ac:dyDescent="0.2">
      <c r="I2142" s="13"/>
      <c r="J2142" s="6"/>
      <c r="K2142" s="7"/>
      <c r="L2142" s="7"/>
      <c r="M2142" s="7"/>
      <c r="N2142" s="7"/>
      <c r="O2142" s="7"/>
      <c r="P2142" s="8"/>
      <c r="Q2142" s="8"/>
      <c r="R2142" s="8"/>
      <c r="S2142" s="8"/>
      <c r="T2142" s="8"/>
      <c r="U2142" s="8"/>
      <c r="AI2142"/>
      <c r="AJ2142"/>
    </row>
    <row r="2143" spans="9:36" x14ac:dyDescent="0.2">
      <c r="I2143" s="13"/>
      <c r="J2143" s="6"/>
      <c r="K2143" s="7"/>
      <c r="L2143" s="7"/>
      <c r="M2143" s="7"/>
      <c r="N2143" s="7"/>
      <c r="O2143" s="7"/>
      <c r="P2143" s="8"/>
      <c r="Q2143" s="8"/>
      <c r="R2143" s="8"/>
      <c r="S2143" s="8"/>
      <c r="T2143" s="8"/>
      <c r="U2143" s="8"/>
      <c r="AI2143"/>
      <c r="AJ2143"/>
    </row>
    <row r="2144" spans="9:36" x14ac:dyDescent="0.2">
      <c r="I2144" s="13"/>
      <c r="J2144" s="6"/>
      <c r="K2144" s="7"/>
      <c r="L2144" s="7"/>
      <c r="M2144" s="7"/>
      <c r="N2144" s="7"/>
      <c r="O2144" s="7"/>
      <c r="P2144" s="8"/>
      <c r="Q2144" s="8"/>
      <c r="R2144" s="8"/>
      <c r="S2144" s="8"/>
      <c r="T2144" s="8"/>
      <c r="U2144" s="8"/>
      <c r="AI2144"/>
      <c r="AJ2144"/>
    </row>
    <row r="2145" spans="9:36" x14ac:dyDescent="0.2">
      <c r="I2145" s="13"/>
      <c r="J2145" s="6"/>
      <c r="K2145" s="7"/>
      <c r="L2145" s="7"/>
      <c r="M2145" s="7"/>
      <c r="N2145" s="7"/>
      <c r="O2145" s="7"/>
      <c r="P2145" s="8"/>
      <c r="Q2145" s="8"/>
      <c r="R2145" s="8"/>
      <c r="S2145" s="8"/>
      <c r="T2145" s="8"/>
      <c r="U2145" s="8"/>
      <c r="AI2145"/>
      <c r="AJ2145"/>
    </row>
    <row r="2146" spans="9:36" x14ac:dyDescent="0.2">
      <c r="I2146" s="13"/>
      <c r="J2146" s="6"/>
      <c r="K2146" s="7"/>
      <c r="L2146" s="7"/>
      <c r="M2146" s="7"/>
      <c r="N2146" s="7"/>
      <c r="O2146" s="7"/>
      <c r="P2146" s="8"/>
      <c r="Q2146" s="8"/>
      <c r="R2146" s="8"/>
      <c r="S2146" s="8"/>
      <c r="T2146" s="8"/>
      <c r="U2146" s="8"/>
      <c r="AI2146"/>
      <c r="AJ2146"/>
    </row>
    <row r="2147" spans="9:36" x14ac:dyDescent="0.2">
      <c r="I2147" s="13"/>
      <c r="J2147" s="6"/>
      <c r="K2147" s="7"/>
      <c r="L2147" s="7"/>
      <c r="M2147" s="7"/>
      <c r="N2147" s="7"/>
      <c r="O2147" s="7"/>
      <c r="P2147" s="8"/>
      <c r="Q2147" s="8"/>
      <c r="R2147" s="8"/>
      <c r="S2147" s="8"/>
      <c r="T2147" s="8"/>
      <c r="U2147" s="8"/>
      <c r="AI2147"/>
      <c r="AJ2147"/>
    </row>
    <row r="2148" spans="9:36" x14ac:dyDescent="0.2">
      <c r="I2148" s="13"/>
      <c r="J2148" s="6"/>
      <c r="K2148" s="7"/>
      <c r="L2148" s="7"/>
      <c r="M2148" s="7"/>
      <c r="N2148" s="7"/>
      <c r="O2148" s="7"/>
      <c r="P2148" s="8"/>
      <c r="Q2148" s="8"/>
      <c r="R2148" s="8"/>
      <c r="S2148" s="8"/>
      <c r="T2148" s="8"/>
      <c r="U2148" s="8"/>
      <c r="AI2148"/>
      <c r="AJ2148"/>
    </row>
    <row r="2149" spans="9:36" x14ac:dyDescent="0.2">
      <c r="I2149" s="13"/>
      <c r="J2149" s="6"/>
      <c r="K2149" s="7"/>
      <c r="L2149" s="7"/>
      <c r="M2149" s="7"/>
      <c r="N2149" s="7"/>
      <c r="O2149" s="7"/>
      <c r="P2149" s="8"/>
      <c r="Q2149" s="8"/>
      <c r="R2149" s="8"/>
      <c r="S2149" s="8"/>
      <c r="T2149" s="8"/>
      <c r="U2149" s="8"/>
      <c r="AI2149"/>
      <c r="AJ2149"/>
    </row>
    <row r="2150" spans="9:36" x14ac:dyDescent="0.2">
      <c r="I2150" s="13"/>
      <c r="J2150" s="6"/>
      <c r="K2150" s="7"/>
      <c r="L2150" s="7"/>
      <c r="M2150" s="7"/>
      <c r="N2150" s="7"/>
      <c r="O2150" s="7"/>
      <c r="P2150" s="8"/>
      <c r="Q2150" s="8"/>
      <c r="R2150" s="8"/>
      <c r="S2150" s="8"/>
      <c r="T2150" s="8"/>
      <c r="U2150" s="8"/>
      <c r="AI2150"/>
      <c r="AJ2150"/>
    </row>
    <row r="2151" spans="9:36" x14ac:dyDescent="0.2">
      <c r="I2151" s="13"/>
      <c r="J2151" s="6"/>
      <c r="K2151" s="7"/>
      <c r="L2151" s="7"/>
      <c r="M2151" s="7"/>
      <c r="N2151" s="7"/>
      <c r="O2151" s="7"/>
      <c r="P2151" s="8"/>
      <c r="Q2151" s="8"/>
      <c r="R2151" s="8"/>
      <c r="S2151" s="8"/>
      <c r="T2151" s="8"/>
      <c r="U2151" s="8"/>
      <c r="AI2151"/>
      <c r="AJ2151"/>
    </row>
    <row r="2152" spans="9:36" x14ac:dyDescent="0.2">
      <c r="I2152" s="13"/>
      <c r="J2152" s="6"/>
      <c r="K2152" s="7"/>
      <c r="L2152" s="7"/>
      <c r="M2152" s="7"/>
      <c r="N2152" s="7"/>
      <c r="O2152" s="7"/>
      <c r="P2152" s="8"/>
      <c r="Q2152" s="8"/>
      <c r="R2152" s="8"/>
      <c r="S2152" s="8"/>
      <c r="T2152" s="8"/>
      <c r="U2152" s="8"/>
      <c r="AI2152"/>
      <c r="AJ2152"/>
    </row>
    <row r="2153" spans="9:36" x14ac:dyDescent="0.2">
      <c r="I2153" s="13"/>
      <c r="J2153" s="6"/>
      <c r="K2153" s="7"/>
      <c r="L2153" s="7"/>
      <c r="M2153" s="7"/>
      <c r="N2153" s="7"/>
      <c r="O2153" s="7"/>
      <c r="P2153" s="8"/>
      <c r="Q2153" s="8"/>
      <c r="R2153" s="8"/>
      <c r="S2153" s="8"/>
      <c r="T2153" s="8"/>
      <c r="U2153" s="8"/>
      <c r="AI2153"/>
      <c r="AJ2153"/>
    </row>
    <row r="2154" spans="9:36" x14ac:dyDescent="0.2">
      <c r="I2154" s="13"/>
      <c r="J2154" s="6"/>
      <c r="K2154" s="7"/>
      <c r="L2154" s="7"/>
      <c r="M2154" s="7"/>
      <c r="N2154" s="7"/>
      <c r="O2154" s="7"/>
      <c r="P2154" s="8"/>
      <c r="Q2154" s="8"/>
      <c r="R2154" s="8"/>
      <c r="S2154" s="8"/>
      <c r="T2154" s="8"/>
      <c r="U2154" s="8"/>
      <c r="AI2154"/>
      <c r="AJ2154"/>
    </row>
    <row r="2155" spans="9:36" x14ac:dyDescent="0.2">
      <c r="I2155" s="13"/>
      <c r="J2155" s="6"/>
      <c r="K2155" s="7"/>
      <c r="L2155" s="7"/>
      <c r="M2155" s="7"/>
      <c r="N2155" s="7"/>
      <c r="O2155" s="7"/>
      <c r="P2155" s="8"/>
      <c r="Q2155" s="8"/>
      <c r="R2155" s="8"/>
      <c r="S2155" s="8"/>
      <c r="T2155" s="8"/>
      <c r="U2155" s="8"/>
      <c r="AI2155"/>
      <c r="AJ2155"/>
    </row>
    <row r="2156" spans="9:36" x14ac:dyDescent="0.2">
      <c r="I2156" s="13"/>
      <c r="J2156" s="6"/>
      <c r="K2156" s="7"/>
      <c r="L2156" s="7"/>
      <c r="M2156" s="7"/>
      <c r="N2156" s="7"/>
      <c r="O2156" s="7"/>
      <c r="P2156" s="8"/>
      <c r="Q2156" s="8"/>
      <c r="R2156" s="8"/>
      <c r="S2156" s="8"/>
      <c r="T2156" s="8"/>
      <c r="U2156" s="8"/>
      <c r="AI2156"/>
      <c r="AJ2156"/>
    </row>
    <row r="2157" spans="9:36" x14ac:dyDescent="0.2">
      <c r="I2157" s="13"/>
      <c r="J2157" s="6"/>
      <c r="K2157" s="7"/>
      <c r="L2157" s="7"/>
      <c r="M2157" s="7"/>
      <c r="N2157" s="7"/>
      <c r="O2157" s="7"/>
      <c r="P2157" s="8"/>
      <c r="Q2157" s="8"/>
      <c r="R2157" s="8"/>
      <c r="S2157" s="8"/>
      <c r="T2157" s="8"/>
      <c r="U2157" s="8"/>
      <c r="AI2157"/>
      <c r="AJ2157"/>
    </row>
    <row r="2158" spans="9:36" x14ac:dyDescent="0.2">
      <c r="I2158" s="13"/>
      <c r="J2158" s="6"/>
      <c r="K2158" s="7"/>
      <c r="L2158" s="7"/>
      <c r="M2158" s="7"/>
      <c r="N2158" s="7"/>
      <c r="O2158" s="7"/>
      <c r="P2158" s="8"/>
      <c r="Q2158" s="8"/>
      <c r="R2158" s="8"/>
      <c r="S2158" s="8"/>
      <c r="T2158" s="8"/>
      <c r="U2158" s="8"/>
      <c r="AI2158"/>
      <c r="AJ2158"/>
    </row>
    <row r="2159" spans="9:36" x14ac:dyDescent="0.2">
      <c r="I2159" s="13"/>
      <c r="J2159" s="6"/>
      <c r="K2159" s="7"/>
      <c r="L2159" s="7"/>
      <c r="M2159" s="7"/>
      <c r="N2159" s="7"/>
      <c r="O2159" s="7"/>
      <c r="P2159" s="8"/>
      <c r="Q2159" s="8"/>
      <c r="R2159" s="8"/>
      <c r="S2159" s="8"/>
      <c r="T2159" s="8"/>
      <c r="U2159" s="8"/>
      <c r="AI2159"/>
      <c r="AJ2159"/>
    </row>
    <row r="2160" spans="9:36" x14ac:dyDescent="0.2">
      <c r="I2160" s="13"/>
      <c r="J2160" s="6"/>
      <c r="K2160" s="7"/>
      <c r="L2160" s="7"/>
      <c r="M2160" s="7"/>
      <c r="N2160" s="7"/>
      <c r="O2160" s="7"/>
      <c r="P2160" s="8"/>
      <c r="Q2160" s="8"/>
      <c r="R2160" s="8"/>
      <c r="S2160" s="8"/>
      <c r="T2160" s="8"/>
      <c r="U2160" s="8"/>
      <c r="AI2160"/>
      <c r="AJ2160"/>
    </row>
    <row r="2161" spans="9:36" x14ac:dyDescent="0.2">
      <c r="I2161" s="13"/>
      <c r="J2161" s="6"/>
      <c r="K2161" s="7"/>
      <c r="L2161" s="7"/>
      <c r="M2161" s="7"/>
      <c r="N2161" s="7"/>
      <c r="O2161" s="7"/>
      <c r="P2161" s="8"/>
      <c r="Q2161" s="8"/>
      <c r="R2161" s="8"/>
      <c r="S2161" s="8"/>
      <c r="T2161" s="8"/>
      <c r="U2161" s="8"/>
      <c r="AI2161"/>
      <c r="AJ2161"/>
    </row>
    <row r="2162" spans="9:36" x14ac:dyDescent="0.2">
      <c r="I2162" s="13"/>
      <c r="J2162" s="6"/>
      <c r="K2162" s="7"/>
      <c r="L2162" s="7"/>
      <c r="M2162" s="7"/>
      <c r="N2162" s="7"/>
      <c r="O2162" s="7"/>
      <c r="P2162" s="8"/>
      <c r="Q2162" s="8"/>
      <c r="R2162" s="8"/>
      <c r="S2162" s="8"/>
      <c r="T2162" s="8"/>
      <c r="U2162" s="8"/>
      <c r="AI2162"/>
      <c r="AJ2162"/>
    </row>
    <row r="2163" spans="9:36" x14ac:dyDescent="0.2">
      <c r="I2163" s="13"/>
      <c r="J2163" s="6"/>
      <c r="K2163" s="7"/>
      <c r="L2163" s="7"/>
      <c r="M2163" s="7"/>
      <c r="N2163" s="7"/>
      <c r="O2163" s="7"/>
      <c r="P2163" s="8"/>
      <c r="Q2163" s="8"/>
      <c r="R2163" s="8"/>
      <c r="S2163" s="8"/>
      <c r="T2163" s="8"/>
      <c r="U2163" s="8"/>
      <c r="AI2163"/>
      <c r="AJ2163"/>
    </row>
    <row r="2164" spans="9:36" x14ac:dyDescent="0.2">
      <c r="I2164" s="13"/>
      <c r="J2164" s="6"/>
      <c r="K2164" s="7"/>
      <c r="L2164" s="7"/>
      <c r="M2164" s="7"/>
      <c r="N2164" s="7"/>
      <c r="O2164" s="7"/>
      <c r="P2164" s="8"/>
      <c r="Q2164" s="8"/>
      <c r="R2164" s="8"/>
      <c r="S2164" s="8"/>
      <c r="T2164" s="8"/>
      <c r="U2164" s="8"/>
      <c r="AI2164"/>
      <c r="AJ2164"/>
    </row>
    <row r="2165" spans="9:36" x14ac:dyDescent="0.2">
      <c r="I2165" s="13"/>
      <c r="J2165" s="6"/>
      <c r="K2165" s="7"/>
      <c r="L2165" s="7"/>
      <c r="M2165" s="7"/>
      <c r="N2165" s="7"/>
      <c r="O2165" s="7"/>
      <c r="P2165" s="8"/>
      <c r="Q2165" s="8"/>
      <c r="R2165" s="8"/>
      <c r="S2165" s="8"/>
      <c r="T2165" s="8"/>
      <c r="U2165" s="8"/>
      <c r="AI2165"/>
      <c r="AJ2165"/>
    </row>
    <row r="2166" spans="9:36" x14ac:dyDescent="0.2">
      <c r="I2166" s="13"/>
      <c r="J2166" s="6"/>
      <c r="K2166" s="7"/>
      <c r="L2166" s="7"/>
      <c r="M2166" s="7"/>
      <c r="N2166" s="7"/>
      <c r="O2166" s="7"/>
      <c r="P2166" s="8"/>
      <c r="Q2166" s="8"/>
      <c r="R2166" s="8"/>
      <c r="S2166" s="8"/>
      <c r="T2166" s="8"/>
      <c r="U2166" s="8"/>
      <c r="AI2166"/>
      <c r="AJ2166"/>
    </row>
    <row r="2167" spans="9:36" x14ac:dyDescent="0.2">
      <c r="I2167" s="13"/>
      <c r="J2167" s="6"/>
      <c r="K2167" s="7"/>
      <c r="L2167" s="7"/>
      <c r="M2167" s="7"/>
      <c r="N2167" s="7"/>
      <c r="O2167" s="7"/>
      <c r="P2167" s="8"/>
      <c r="Q2167" s="8"/>
      <c r="R2167" s="8"/>
      <c r="S2167" s="8"/>
      <c r="T2167" s="8"/>
      <c r="U2167" s="8"/>
      <c r="AI2167"/>
      <c r="AJ2167"/>
    </row>
    <row r="2168" spans="9:36" x14ac:dyDescent="0.2">
      <c r="I2168" s="13"/>
      <c r="J2168" s="6"/>
      <c r="K2168" s="7"/>
      <c r="L2168" s="7"/>
      <c r="M2168" s="7"/>
      <c r="N2168" s="7"/>
      <c r="O2168" s="7"/>
      <c r="P2168" s="8"/>
      <c r="Q2168" s="8"/>
      <c r="R2168" s="8"/>
      <c r="S2168" s="8"/>
      <c r="T2168" s="8"/>
      <c r="U2168" s="8"/>
      <c r="AI2168"/>
      <c r="AJ2168"/>
    </row>
    <row r="2169" spans="9:36" x14ac:dyDescent="0.2">
      <c r="I2169" s="13"/>
      <c r="J2169" s="6"/>
      <c r="K2169" s="7"/>
      <c r="L2169" s="7"/>
      <c r="M2169" s="7"/>
      <c r="N2169" s="7"/>
      <c r="O2169" s="7"/>
      <c r="P2169" s="8"/>
      <c r="Q2169" s="8"/>
      <c r="R2169" s="8"/>
      <c r="S2169" s="8"/>
      <c r="T2169" s="8"/>
      <c r="U2169" s="8"/>
      <c r="AI2169"/>
      <c r="AJ2169"/>
    </row>
    <row r="2170" spans="9:36" x14ac:dyDescent="0.2">
      <c r="I2170" s="13"/>
      <c r="J2170" s="6"/>
      <c r="K2170" s="7"/>
      <c r="L2170" s="7"/>
      <c r="M2170" s="7"/>
      <c r="N2170" s="7"/>
      <c r="O2170" s="7"/>
      <c r="P2170" s="8"/>
      <c r="Q2170" s="8"/>
      <c r="R2170" s="8"/>
      <c r="S2170" s="8"/>
      <c r="T2170" s="8"/>
      <c r="U2170" s="8"/>
      <c r="AI2170"/>
      <c r="AJ2170"/>
    </row>
    <row r="2171" spans="9:36" x14ac:dyDescent="0.2">
      <c r="I2171" s="13"/>
      <c r="J2171" s="6"/>
      <c r="K2171" s="7"/>
      <c r="L2171" s="7"/>
      <c r="M2171" s="7"/>
      <c r="N2171" s="7"/>
      <c r="O2171" s="7"/>
      <c r="P2171" s="8"/>
      <c r="Q2171" s="8"/>
      <c r="R2171" s="8"/>
      <c r="S2171" s="8"/>
      <c r="T2171" s="8"/>
      <c r="U2171" s="8"/>
      <c r="AI2171"/>
      <c r="AJ2171"/>
    </row>
    <row r="2172" spans="9:36" x14ac:dyDescent="0.2">
      <c r="I2172" s="13"/>
      <c r="J2172" s="6"/>
      <c r="K2172" s="7"/>
      <c r="L2172" s="7"/>
      <c r="M2172" s="7"/>
      <c r="N2172" s="7"/>
      <c r="O2172" s="7"/>
      <c r="P2172" s="8"/>
      <c r="Q2172" s="8"/>
      <c r="R2172" s="8"/>
      <c r="S2172" s="8"/>
      <c r="T2172" s="8"/>
      <c r="U2172" s="8"/>
      <c r="AI2172"/>
      <c r="AJ2172"/>
    </row>
    <row r="2173" spans="9:36" x14ac:dyDescent="0.2">
      <c r="I2173" s="13"/>
      <c r="J2173" s="6"/>
      <c r="K2173" s="7"/>
      <c r="L2173" s="7"/>
      <c r="M2173" s="7"/>
      <c r="N2173" s="7"/>
      <c r="O2173" s="7"/>
      <c r="P2173" s="8"/>
      <c r="Q2173" s="8"/>
      <c r="R2173" s="8"/>
      <c r="S2173" s="8"/>
      <c r="T2173" s="8"/>
      <c r="U2173" s="8"/>
      <c r="AI2173"/>
      <c r="AJ2173"/>
    </row>
    <row r="2174" spans="9:36" x14ac:dyDescent="0.2">
      <c r="I2174" s="13"/>
      <c r="J2174" s="6"/>
      <c r="K2174" s="7"/>
      <c r="L2174" s="7"/>
      <c r="M2174" s="7"/>
      <c r="N2174" s="7"/>
      <c r="O2174" s="7"/>
      <c r="P2174" s="8"/>
      <c r="Q2174" s="8"/>
      <c r="R2174" s="8"/>
      <c r="S2174" s="8"/>
      <c r="T2174" s="8"/>
      <c r="U2174" s="8"/>
      <c r="AI2174"/>
      <c r="AJ2174"/>
    </row>
    <row r="2175" spans="9:36" x14ac:dyDescent="0.2">
      <c r="I2175" s="13"/>
      <c r="J2175" s="6"/>
      <c r="K2175" s="7"/>
      <c r="L2175" s="7"/>
      <c r="M2175" s="7"/>
      <c r="N2175" s="7"/>
      <c r="O2175" s="7"/>
      <c r="P2175" s="8"/>
      <c r="Q2175" s="8"/>
      <c r="R2175" s="8"/>
      <c r="S2175" s="8"/>
      <c r="T2175" s="8"/>
      <c r="U2175" s="8"/>
      <c r="AI2175"/>
      <c r="AJ2175"/>
    </row>
    <row r="2176" spans="9:36" x14ac:dyDescent="0.2">
      <c r="I2176" s="13"/>
      <c r="J2176" s="6"/>
      <c r="K2176" s="7"/>
      <c r="L2176" s="7"/>
      <c r="M2176" s="7"/>
      <c r="N2176" s="7"/>
      <c r="O2176" s="7"/>
      <c r="P2176" s="8"/>
      <c r="Q2176" s="8"/>
      <c r="R2176" s="8"/>
      <c r="S2176" s="8"/>
      <c r="T2176" s="8"/>
      <c r="U2176" s="8"/>
      <c r="AI2176"/>
      <c r="AJ2176"/>
    </row>
    <row r="2177" spans="9:36" x14ac:dyDescent="0.2">
      <c r="I2177" s="13"/>
      <c r="J2177" s="6"/>
      <c r="K2177" s="7"/>
      <c r="L2177" s="7"/>
      <c r="M2177" s="7"/>
      <c r="N2177" s="7"/>
      <c r="O2177" s="7"/>
      <c r="P2177" s="8"/>
      <c r="Q2177" s="8"/>
      <c r="R2177" s="8"/>
      <c r="S2177" s="8"/>
      <c r="T2177" s="8"/>
      <c r="U2177" s="8"/>
      <c r="AI2177"/>
      <c r="AJ2177"/>
    </row>
    <row r="2178" spans="9:36" x14ac:dyDescent="0.2">
      <c r="I2178" s="13"/>
      <c r="J2178" s="6"/>
      <c r="K2178" s="7"/>
      <c r="L2178" s="7"/>
      <c r="M2178" s="7"/>
      <c r="N2178" s="7"/>
      <c r="O2178" s="7"/>
      <c r="P2178" s="8"/>
      <c r="Q2178" s="8"/>
      <c r="R2178" s="8"/>
      <c r="S2178" s="8"/>
      <c r="T2178" s="8"/>
      <c r="U2178" s="8"/>
      <c r="AI2178"/>
      <c r="AJ2178"/>
    </row>
    <row r="2179" spans="9:36" x14ac:dyDescent="0.2">
      <c r="I2179" s="13"/>
      <c r="J2179" s="6"/>
      <c r="K2179" s="7"/>
      <c r="L2179" s="7"/>
      <c r="M2179" s="7"/>
      <c r="N2179" s="7"/>
      <c r="O2179" s="7"/>
      <c r="P2179" s="8"/>
      <c r="Q2179" s="8"/>
      <c r="R2179" s="8"/>
      <c r="S2179" s="8"/>
      <c r="T2179" s="8"/>
      <c r="U2179" s="8"/>
      <c r="AI2179"/>
      <c r="AJ2179"/>
    </row>
    <row r="2180" spans="9:36" x14ac:dyDescent="0.2">
      <c r="I2180" s="13"/>
      <c r="J2180" s="6"/>
      <c r="K2180" s="7"/>
      <c r="L2180" s="7"/>
      <c r="M2180" s="7"/>
      <c r="N2180" s="7"/>
      <c r="O2180" s="7"/>
      <c r="P2180" s="8"/>
      <c r="Q2180" s="8"/>
      <c r="R2180" s="8"/>
      <c r="S2180" s="8"/>
      <c r="T2180" s="8"/>
      <c r="U2180" s="8"/>
      <c r="AI2180"/>
      <c r="AJ2180"/>
    </row>
    <row r="2181" spans="9:36" x14ac:dyDescent="0.2">
      <c r="I2181" s="13"/>
      <c r="J2181" s="6"/>
      <c r="K2181" s="7"/>
      <c r="L2181" s="7"/>
      <c r="M2181" s="7"/>
      <c r="N2181" s="7"/>
      <c r="O2181" s="7"/>
      <c r="P2181" s="8"/>
      <c r="Q2181" s="8"/>
      <c r="R2181" s="8"/>
      <c r="S2181" s="8"/>
      <c r="T2181" s="8"/>
      <c r="U2181" s="8"/>
      <c r="AI2181"/>
      <c r="AJ2181"/>
    </row>
    <row r="2182" spans="9:36" x14ac:dyDescent="0.2">
      <c r="I2182" s="13"/>
      <c r="J2182" s="6"/>
      <c r="K2182" s="7"/>
      <c r="L2182" s="7"/>
      <c r="M2182" s="7"/>
      <c r="N2182" s="7"/>
      <c r="O2182" s="7"/>
      <c r="P2182" s="8"/>
      <c r="Q2182" s="8"/>
      <c r="R2182" s="8"/>
      <c r="S2182" s="8"/>
      <c r="T2182" s="8"/>
      <c r="U2182" s="8"/>
      <c r="AI2182"/>
      <c r="AJ2182"/>
    </row>
    <row r="2183" spans="9:36" x14ac:dyDescent="0.2">
      <c r="I2183" s="13"/>
      <c r="J2183" s="6"/>
      <c r="K2183" s="7"/>
      <c r="L2183" s="7"/>
      <c r="M2183" s="7"/>
      <c r="N2183" s="7"/>
      <c r="O2183" s="7"/>
      <c r="P2183" s="8"/>
      <c r="Q2183" s="8"/>
      <c r="R2183" s="8"/>
      <c r="S2183" s="8"/>
      <c r="T2183" s="8"/>
      <c r="U2183" s="8"/>
      <c r="AI2183"/>
      <c r="AJ2183"/>
    </row>
    <row r="2184" spans="9:36" x14ac:dyDescent="0.2">
      <c r="I2184" s="13"/>
      <c r="J2184" s="6"/>
      <c r="K2184" s="7"/>
      <c r="L2184" s="7"/>
      <c r="M2184" s="7"/>
      <c r="N2184" s="7"/>
      <c r="O2184" s="7"/>
      <c r="P2184" s="8"/>
      <c r="Q2184" s="8"/>
      <c r="R2184" s="8"/>
      <c r="S2184" s="8"/>
      <c r="T2184" s="8"/>
      <c r="U2184" s="8"/>
      <c r="AI2184"/>
      <c r="AJ2184"/>
    </row>
    <row r="2185" spans="9:36" x14ac:dyDescent="0.2">
      <c r="I2185" s="13"/>
      <c r="J2185" s="6"/>
      <c r="K2185" s="7"/>
      <c r="L2185" s="7"/>
      <c r="M2185" s="7"/>
      <c r="N2185" s="7"/>
      <c r="O2185" s="7"/>
      <c r="P2185" s="8"/>
      <c r="Q2185" s="8"/>
      <c r="R2185" s="8"/>
      <c r="S2185" s="8"/>
      <c r="T2185" s="8"/>
      <c r="U2185" s="8"/>
      <c r="AI2185"/>
      <c r="AJ2185"/>
    </row>
    <row r="2186" spans="9:36" x14ac:dyDescent="0.2">
      <c r="I2186" s="13"/>
      <c r="J2186" s="6"/>
      <c r="K2186" s="7"/>
      <c r="L2186" s="7"/>
      <c r="M2186" s="7"/>
      <c r="N2186" s="7"/>
      <c r="O2186" s="7"/>
      <c r="P2186" s="8"/>
      <c r="Q2186" s="8"/>
      <c r="R2186" s="8"/>
      <c r="S2186" s="8"/>
      <c r="T2186" s="8"/>
      <c r="U2186" s="8"/>
      <c r="AI2186"/>
      <c r="AJ2186"/>
    </row>
    <row r="2187" spans="9:36" x14ac:dyDescent="0.2">
      <c r="I2187" s="13"/>
      <c r="J2187" s="6"/>
      <c r="K2187" s="7"/>
      <c r="L2187" s="7"/>
      <c r="M2187" s="7"/>
      <c r="N2187" s="7"/>
      <c r="O2187" s="7"/>
      <c r="P2187" s="8"/>
      <c r="Q2187" s="8"/>
      <c r="R2187" s="8"/>
      <c r="S2187" s="8"/>
      <c r="T2187" s="8"/>
      <c r="U2187" s="8"/>
      <c r="AI2187"/>
      <c r="AJ2187"/>
    </row>
    <row r="2188" spans="9:36" x14ac:dyDescent="0.2">
      <c r="I2188" s="13"/>
      <c r="J2188" s="6"/>
      <c r="K2188" s="7"/>
      <c r="L2188" s="7"/>
      <c r="M2188" s="7"/>
      <c r="N2188" s="7"/>
      <c r="O2188" s="7"/>
      <c r="P2188" s="8"/>
      <c r="Q2188" s="8"/>
      <c r="R2188" s="8"/>
      <c r="S2188" s="8"/>
      <c r="T2188" s="8"/>
      <c r="U2188" s="8"/>
      <c r="AI2188"/>
      <c r="AJ2188"/>
    </row>
    <row r="2189" spans="9:36" x14ac:dyDescent="0.2">
      <c r="I2189" s="13"/>
      <c r="J2189" s="6"/>
      <c r="K2189" s="7"/>
      <c r="L2189" s="7"/>
      <c r="M2189" s="7"/>
      <c r="N2189" s="7"/>
      <c r="O2189" s="7"/>
      <c r="P2189" s="8"/>
      <c r="Q2189" s="8"/>
      <c r="R2189" s="8"/>
      <c r="S2189" s="8"/>
      <c r="T2189" s="8"/>
      <c r="U2189" s="8"/>
      <c r="AI2189"/>
      <c r="AJ2189"/>
    </row>
    <row r="2190" spans="9:36" x14ac:dyDescent="0.2">
      <c r="I2190" s="13"/>
      <c r="J2190" s="6"/>
      <c r="K2190" s="7"/>
      <c r="L2190" s="7"/>
      <c r="M2190" s="7"/>
      <c r="N2190" s="7"/>
      <c r="O2190" s="7"/>
      <c r="P2190" s="8"/>
      <c r="Q2190" s="8"/>
      <c r="R2190" s="8"/>
      <c r="S2190" s="8"/>
      <c r="T2190" s="8"/>
      <c r="U2190" s="8"/>
      <c r="AI2190"/>
      <c r="AJ2190"/>
    </row>
    <row r="2191" spans="9:36" x14ac:dyDescent="0.2">
      <c r="I2191" s="13"/>
      <c r="J2191" s="6"/>
      <c r="K2191" s="7"/>
      <c r="L2191" s="7"/>
      <c r="M2191" s="7"/>
      <c r="N2191" s="7"/>
      <c r="O2191" s="7"/>
      <c r="P2191" s="8"/>
      <c r="Q2191" s="8"/>
      <c r="R2191" s="8"/>
      <c r="S2191" s="8"/>
      <c r="T2191" s="8"/>
      <c r="U2191" s="8"/>
      <c r="AI2191"/>
      <c r="AJ2191"/>
    </row>
    <row r="2192" spans="9:36" x14ac:dyDescent="0.2">
      <c r="I2192" s="13"/>
      <c r="J2192" s="6"/>
      <c r="K2192" s="7"/>
      <c r="L2192" s="7"/>
      <c r="M2192" s="7"/>
      <c r="N2192" s="7"/>
      <c r="O2192" s="7"/>
      <c r="P2192" s="8"/>
      <c r="Q2192" s="8"/>
      <c r="R2192" s="8"/>
      <c r="S2192" s="8"/>
      <c r="T2192" s="8"/>
      <c r="U2192" s="8"/>
      <c r="AI2192"/>
      <c r="AJ2192"/>
    </row>
    <row r="2193" spans="9:36" x14ac:dyDescent="0.2">
      <c r="I2193" s="13"/>
      <c r="J2193" s="6"/>
      <c r="K2193" s="7"/>
      <c r="L2193" s="7"/>
      <c r="M2193" s="7"/>
      <c r="N2193" s="7"/>
      <c r="O2193" s="7"/>
      <c r="P2193" s="8"/>
      <c r="Q2193" s="8"/>
      <c r="R2193" s="8"/>
      <c r="S2193" s="8"/>
      <c r="T2193" s="8"/>
      <c r="U2193" s="8"/>
      <c r="AI2193"/>
      <c r="AJ2193"/>
    </row>
    <row r="2194" spans="9:36" x14ac:dyDescent="0.2">
      <c r="I2194" s="13"/>
      <c r="J2194" s="6"/>
      <c r="K2194" s="7"/>
      <c r="L2194" s="7"/>
      <c r="M2194" s="7"/>
      <c r="N2194" s="7"/>
      <c r="O2194" s="7"/>
      <c r="P2194" s="8"/>
      <c r="Q2194" s="8"/>
      <c r="R2194" s="8"/>
      <c r="S2194" s="8"/>
      <c r="T2194" s="8"/>
      <c r="U2194" s="8"/>
      <c r="AI2194"/>
      <c r="AJ2194"/>
    </row>
    <row r="2195" spans="9:36" x14ac:dyDescent="0.2">
      <c r="I2195" s="13"/>
      <c r="J2195" s="6"/>
      <c r="K2195" s="7"/>
      <c r="L2195" s="7"/>
      <c r="M2195" s="7"/>
      <c r="N2195" s="7"/>
      <c r="O2195" s="7"/>
      <c r="P2195" s="8"/>
      <c r="Q2195" s="8"/>
      <c r="R2195" s="8"/>
      <c r="S2195" s="8"/>
      <c r="T2195" s="8"/>
      <c r="U2195" s="8"/>
      <c r="AI2195"/>
      <c r="AJ2195"/>
    </row>
    <row r="2196" spans="9:36" x14ac:dyDescent="0.2">
      <c r="I2196" s="13"/>
      <c r="J2196" s="6"/>
      <c r="K2196" s="7"/>
      <c r="L2196" s="7"/>
      <c r="M2196" s="7"/>
      <c r="N2196" s="7"/>
      <c r="O2196" s="7"/>
      <c r="P2196" s="8"/>
      <c r="Q2196" s="8"/>
      <c r="R2196" s="8"/>
      <c r="S2196" s="8"/>
      <c r="T2196" s="8"/>
      <c r="U2196" s="8"/>
      <c r="AI2196"/>
      <c r="AJ2196"/>
    </row>
    <row r="2197" spans="9:36" x14ac:dyDescent="0.2">
      <c r="I2197" s="13"/>
      <c r="J2197" s="6"/>
      <c r="K2197" s="7"/>
      <c r="L2197" s="7"/>
      <c r="M2197" s="7"/>
      <c r="N2197" s="7"/>
      <c r="O2197" s="7"/>
      <c r="P2197" s="8"/>
      <c r="Q2197" s="8"/>
      <c r="R2197" s="8"/>
      <c r="S2197" s="8"/>
      <c r="T2197" s="8"/>
      <c r="U2197" s="8"/>
      <c r="AI2197"/>
      <c r="AJ2197"/>
    </row>
    <row r="2198" spans="9:36" x14ac:dyDescent="0.2">
      <c r="I2198" s="13"/>
      <c r="J2198" s="6"/>
      <c r="K2198" s="7"/>
      <c r="L2198" s="7"/>
      <c r="M2198" s="7"/>
      <c r="N2198" s="7"/>
      <c r="O2198" s="7"/>
      <c r="P2198" s="8"/>
      <c r="Q2198" s="8"/>
      <c r="R2198" s="8"/>
      <c r="S2198" s="8"/>
      <c r="T2198" s="8"/>
      <c r="U2198" s="8"/>
      <c r="AI2198"/>
      <c r="AJ2198"/>
    </row>
    <row r="2199" spans="9:36" x14ac:dyDescent="0.2">
      <c r="I2199" s="13"/>
      <c r="J2199" s="6"/>
      <c r="K2199" s="7"/>
      <c r="L2199" s="7"/>
      <c r="M2199" s="7"/>
      <c r="N2199" s="7"/>
      <c r="O2199" s="7"/>
      <c r="P2199" s="8"/>
      <c r="Q2199" s="8"/>
      <c r="R2199" s="8"/>
      <c r="S2199" s="8"/>
      <c r="T2199" s="8"/>
      <c r="U2199" s="8"/>
      <c r="AI2199"/>
      <c r="AJ2199"/>
    </row>
    <row r="2200" spans="9:36" x14ac:dyDescent="0.2">
      <c r="I2200" s="13"/>
      <c r="J2200" s="6"/>
      <c r="K2200" s="7"/>
      <c r="L2200" s="7"/>
      <c r="M2200" s="7"/>
      <c r="N2200" s="7"/>
      <c r="O2200" s="7"/>
      <c r="P2200" s="8"/>
      <c r="Q2200" s="8"/>
      <c r="R2200" s="8"/>
      <c r="S2200" s="8"/>
      <c r="T2200" s="8"/>
      <c r="U2200" s="8"/>
      <c r="AI2200"/>
      <c r="AJ2200"/>
    </row>
    <row r="2201" spans="9:36" x14ac:dyDescent="0.2">
      <c r="I2201" s="13"/>
      <c r="J2201" s="6"/>
      <c r="K2201" s="7"/>
      <c r="L2201" s="7"/>
      <c r="M2201" s="7"/>
      <c r="N2201" s="7"/>
      <c r="O2201" s="7"/>
      <c r="P2201" s="8"/>
      <c r="Q2201" s="8"/>
      <c r="R2201" s="8"/>
      <c r="S2201" s="8"/>
      <c r="T2201" s="8"/>
      <c r="U2201" s="8"/>
      <c r="AI2201"/>
      <c r="AJ2201"/>
    </row>
    <row r="2202" spans="9:36" x14ac:dyDescent="0.2">
      <c r="I2202" s="13"/>
      <c r="J2202" s="6"/>
      <c r="K2202" s="7"/>
      <c r="L2202" s="7"/>
      <c r="M2202" s="7"/>
      <c r="N2202" s="7"/>
      <c r="O2202" s="7"/>
      <c r="P2202" s="8"/>
      <c r="Q2202" s="8"/>
      <c r="R2202" s="8"/>
      <c r="S2202" s="8"/>
      <c r="T2202" s="8"/>
      <c r="U2202" s="8"/>
      <c r="AI2202"/>
      <c r="AJ2202"/>
    </row>
    <row r="2203" spans="9:36" x14ac:dyDescent="0.2">
      <c r="I2203" s="13"/>
      <c r="J2203" s="6"/>
      <c r="K2203" s="7"/>
      <c r="L2203" s="7"/>
      <c r="M2203" s="7"/>
      <c r="N2203" s="7"/>
      <c r="O2203" s="7"/>
      <c r="P2203" s="8"/>
      <c r="Q2203" s="8"/>
      <c r="R2203" s="8"/>
      <c r="S2203" s="8"/>
      <c r="T2203" s="8"/>
      <c r="U2203" s="8"/>
      <c r="AI2203"/>
      <c r="AJ2203"/>
    </row>
    <row r="2204" spans="9:36" x14ac:dyDescent="0.2">
      <c r="I2204" s="13"/>
      <c r="J2204" s="6"/>
      <c r="K2204" s="7"/>
      <c r="L2204" s="7"/>
      <c r="M2204" s="7"/>
      <c r="N2204" s="7"/>
      <c r="O2204" s="7"/>
      <c r="P2204" s="8"/>
      <c r="Q2204" s="8"/>
      <c r="R2204" s="8"/>
      <c r="S2204" s="8"/>
      <c r="T2204" s="8"/>
      <c r="U2204" s="8"/>
      <c r="AI2204"/>
      <c r="AJ2204"/>
    </row>
    <row r="2205" spans="9:36" x14ac:dyDescent="0.2">
      <c r="I2205" s="13"/>
      <c r="J2205" s="6"/>
      <c r="K2205" s="7"/>
      <c r="L2205" s="7"/>
      <c r="M2205" s="7"/>
      <c r="N2205" s="7"/>
      <c r="O2205" s="7"/>
      <c r="P2205" s="8"/>
      <c r="Q2205" s="8"/>
      <c r="R2205" s="8"/>
      <c r="S2205" s="8"/>
      <c r="T2205" s="8"/>
      <c r="U2205" s="8"/>
      <c r="AI2205"/>
      <c r="AJ2205"/>
    </row>
    <row r="2206" spans="9:36" x14ac:dyDescent="0.2">
      <c r="I2206" s="13"/>
      <c r="J2206" s="6"/>
      <c r="K2206" s="7"/>
      <c r="L2206" s="7"/>
      <c r="M2206" s="7"/>
      <c r="N2206" s="7"/>
      <c r="O2206" s="7"/>
      <c r="P2206" s="8"/>
      <c r="Q2206" s="8"/>
      <c r="R2206" s="8"/>
      <c r="S2206" s="8"/>
      <c r="T2206" s="8"/>
      <c r="U2206" s="8"/>
      <c r="AI2206"/>
      <c r="AJ2206"/>
    </row>
    <row r="2207" spans="9:36" x14ac:dyDescent="0.2">
      <c r="I2207" s="13"/>
      <c r="J2207" s="6"/>
      <c r="K2207" s="7"/>
      <c r="L2207" s="7"/>
      <c r="M2207" s="7"/>
      <c r="N2207" s="7"/>
      <c r="O2207" s="7"/>
      <c r="P2207" s="8"/>
      <c r="Q2207" s="8"/>
      <c r="R2207" s="8"/>
      <c r="S2207" s="8"/>
      <c r="T2207" s="8"/>
      <c r="U2207" s="8"/>
      <c r="AI2207"/>
      <c r="AJ2207"/>
    </row>
    <row r="2208" spans="9:36" x14ac:dyDescent="0.2">
      <c r="I2208" s="13"/>
      <c r="J2208" s="6"/>
      <c r="K2208" s="7"/>
      <c r="L2208" s="7"/>
      <c r="M2208" s="7"/>
      <c r="N2208" s="7"/>
      <c r="O2208" s="7"/>
      <c r="P2208" s="8"/>
      <c r="Q2208" s="8"/>
      <c r="R2208" s="8"/>
      <c r="S2208" s="8"/>
      <c r="T2208" s="8"/>
      <c r="U2208" s="8"/>
      <c r="AI2208"/>
      <c r="AJ2208"/>
    </row>
    <row r="2209" spans="9:36" x14ac:dyDescent="0.2">
      <c r="I2209" s="13"/>
      <c r="J2209" s="6"/>
      <c r="K2209" s="7"/>
      <c r="L2209" s="7"/>
      <c r="M2209" s="7"/>
      <c r="N2209" s="7"/>
      <c r="O2209" s="7"/>
      <c r="P2209" s="8"/>
      <c r="Q2209" s="8"/>
      <c r="R2209" s="8"/>
      <c r="S2209" s="8"/>
      <c r="T2209" s="8"/>
      <c r="U2209" s="8"/>
      <c r="AI2209"/>
      <c r="AJ2209"/>
    </row>
    <row r="2210" spans="9:36" x14ac:dyDescent="0.2">
      <c r="I2210" s="13"/>
      <c r="J2210" s="6"/>
      <c r="K2210" s="7"/>
      <c r="L2210" s="7"/>
      <c r="M2210" s="7"/>
      <c r="N2210" s="7"/>
      <c r="O2210" s="7"/>
      <c r="P2210" s="8"/>
      <c r="Q2210" s="8"/>
      <c r="R2210" s="8"/>
      <c r="S2210" s="8"/>
      <c r="T2210" s="8"/>
      <c r="U2210" s="8"/>
      <c r="AI2210"/>
      <c r="AJ2210"/>
    </row>
    <row r="2211" spans="9:36" x14ac:dyDescent="0.2">
      <c r="I2211" s="13"/>
      <c r="J2211" s="6"/>
      <c r="K2211" s="7"/>
      <c r="L2211" s="7"/>
      <c r="M2211" s="7"/>
      <c r="N2211" s="7"/>
      <c r="O2211" s="7"/>
      <c r="P2211" s="8"/>
      <c r="Q2211" s="8"/>
      <c r="R2211" s="8"/>
      <c r="S2211" s="8"/>
      <c r="T2211" s="8"/>
      <c r="U2211" s="8"/>
      <c r="AI2211"/>
      <c r="AJ2211"/>
    </row>
    <row r="2212" spans="9:36" x14ac:dyDescent="0.2">
      <c r="I2212" s="13"/>
      <c r="J2212" s="6"/>
      <c r="K2212" s="7"/>
      <c r="L2212" s="7"/>
      <c r="M2212" s="7"/>
      <c r="N2212" s="7"/>
      <c r="O2212" s="7"/>
      <c r="P2212" s="8"/>
      <c r="Q2212" s="8"/>
      <c r="R2212" s="8"/>
      <c r="S2212" s="8"/>
      <c r="T2212" s="8"/>
      <c r="U2212" s="8"/>
      <c r="AI2212"/>
      <c r="AJ2212"/>
    </row>
    <row r="2213" spans="9:36" x14ac:dyDescent="0.2">
      <c r="I2213" s="13"/>
      <c r="J2213" s="6"/>
      <c r="K2213" s="7"/>
      <c r="L2213" s="7"/>
      <c r="M2213" s="7"/>
      <c r="N2213" s="7"/>
      <c r="O2213" s="7"/>
      <c r="P2213" s="8"/>
      <c r="Q2213" s="8"/>
      <c r="R2213" s="8"/>
      <c r="S2213" s="8"/>
      <c r="T2213" s="8"/>
      <c r="U2213" s="8"/>
      <c r="AI2213"/>
      <c r="AJ2213"/>
    </row>
    <row r="2214" spans="9:36" x14ac:dyDescent="0.2">
      <c r="I2214" s="13"/>
      <c r="J2214" s="6"/>
      <c r="K2214" s="7"/>
      <c r="L2214" s="7"/>
      <c r="M2214" s="7"/>
      <c r="N2214" s="7"/>
      <c r="O2214" s="7"/>
      <c r="P2214" s="8"/>
      <c r="Q2214" s="8"/>
      <c r="R2214" s="8"/>
      <c r="S2214" s="8"/>
      <c r="T2214" s="8"/>
      <c r="U2214" s="8"/>
      <c r="AI2214"/>
      <c r="AJ2214"/>
    </row>
    <row r="2215" spans="9:36" x14ac:dyDescent="0.2">
      <c r="I2215" s="13"/>
      <c r="J2215" s="6"/>
      <c r="K2215" s="7"/>
      <c r="L2215" s="7"/>
      <c r="M2215" s="7"/>
      <c r="N2215" s="7"/>
      <c r="O2215" s="7"/>
      <c r="P2215" s="8"/>
      <c r="Q2215" s="8"/>
      <c r="R2215" s="8"/>
      <c r="S2215" s="8"/>
      <c r="T2215" s="8"/>
      <c r="U2215" s="8"/>
      <c r="AI2215"/>
      <c r="AJ2215"/>
    </row>
    <row r="2216" spans="9:36" x14ac:dyDescent="0.2">
      <c r="I2216" s="13"/>
      <c r="J2216" s="6"/>
      <c r="K2216" s="7"/>
      <c r="L2216" s="7"/>
      <c r="M2216" s="7"/>
      <c r="N2216" s="7"/>
      <c r="O2216" s="7"/>
      <c r="P2216" s="8"/>
      <c r="Q2216" s="8"/>
      <c r="R2216" s="8"/>
      <c r="S2216" s="8"/>
      <c r="T2216" s="8"/>
      <c r="U2216" s="8"/>
      <c r="AI2216"/>
      <c r="AJ2216"/>
    </row>
    <row r="2217" spans="9:36" x14ac:dyDescent="0.2">
      <c r="I2217" s="13"/>
      <c r="J2217" s="6"/>
      <c r="K2217" s="7"/>
      <c r="L2217" s="7"/>
      <c r="M2217" s="7"/>
      <c r="N2217" s="7"/>
      <c r="O2217" s="7"/>
      <c r="P2217" s="8"/>
      <c r="Q2217" s="8"/>
      <c r="R2217" s="8"/>
      <c r="S2217" s="8"/>
      <c r="T2217" s="8"/>
      <c r="U2217" s="8"/>
      <c r="AI2217"/>
      <c r="AJ2217"/>
    </row>
    <row r="2218" spans="9:36" x14ac:dyDescent="0.2">
      <c r="I2218" s="13"/>
      <c r="J2218" s="6"/>
      <c r="K2218" s="7"/>
      <c r="L2218" s="7"/>
      <c r="M2218" s="7"/>
      <c r="N2218" s="7"/>
      <c r="O2218" s="7"/>
      <c r="P2218" s="8"/>
      <c r="Q2218" s="8"/>
      <c r="R2218" s="8"/>
      <c r="S2218" s="8"/>
      <c r="T2218" s="8"/>
      <c r="U2218" s="8"/>
      <c r="AI2218"/>
      <c r="AJ2218"/>
    </row>
    <row r="2219" spans="9:36" x14ac:dyDescent="0.2">
      <c r="I2219" s="13"/>
      <c r="J2219" s="6"/>
      <c r="K2219" s="7"/>
      <c r="L2219" s="7"/>
      <c r="M2219" s="7"/>
      <c r="N2219" s="7"/>
      <c r="O2219" s="7"/>
      <c r="P2219" s="8"/>
      <c r="Q2219" s="8"/>
      <c r="R2219" s="8"/>
      <c r="S2219" s="8"/>
      <c r="T2219" s="8"/>
      <c r="U2219" s="8"/>
      <c r="AI2219"/>
      <c r="AJ2219"/>
    </row>
    <row r="2220" spans="9:36" x14ac:dyDescent="0.2">
      <c r="I2220" s="13"/>
      <c r="J2220" s="6"/>
      <c r="K2220" s="7"/>
      <c r="L2220" s="7"/>
      <c r="M2220" s="7"/>
      <c r="N2220" s="7"/>
      <c r="O2220" s="7"/>
      <c r="P2220" s="8"/>
      <c r="Q2220" s="8"/>
      <c r="R2220" s="8"/>
      <c r="S2220" s="8"/>
      <c r="T2220" s="8"/>
      <c r="U2220" s="8"/>
      <c r="AI2220"/>
      <c r="AJ2220"/>
    </row>
    <row r="2221" spans="9:36" x14ac:dyDescent="0.2">
      <c r="I2221" s="13"/>
      <c r="J2221" s="6"/>
      <c r="K2221" s="7"/>
      <c r="L2221" s="7"/>
      <c r="M2221" s="7"/>
      <c r="N2221" s="7"/>
      <c r="O2221" s="7"/>
      <c r="P2221" s="8"/>
      <c r="Q2221" s="8"/>
      <c r="R2221" s="8"/>
      <c r="S2221" s="8"/>
      <c r="T2221" s="8"/>
      <c r="U2221" s="8"/>
      <c r="AI2221"/>
      <c r="AJ2221"/>
    </row>
    <row r="2222" spans="9:36" x14ac:dyDescent="0.2">
      <c r="I2222" s="13"/>
      <c r="J2222" s="6"/>
      <c r="K2222" s="7"/>
      <c r="L2222" s="7"/>
      <c r="M2222" s="7"/>
      <c r="N2222" s="7"/>
      <c r="O2222" s="7"/>
      <c r="P2222" s="8"/>
      <c r="Q2222" s="8"/>
      <c r="R2222" s="8"/>
      <c r="S2222" s="8"/>
      <c r="T2222" s="8"/>
      <c r="U2222" s="8"/>
      <c r="AI2222"/>
      <c r="AJ2222"/>
    </row>
    <row r="2223" spans="9:36" x14ac:dyDescent="0.2">
      <c r="I2223" s="13"/>
      <c r="J2223" s="6"/>
      <c r="K2223" s="7"/>
      <c r="L2223" s="7"/>
      <c r="M2223" s="7"/>
      <c r="N2223" s="7"/>
      <c r="O2223" s="7"/>
      <c r="P2223" s="8"/>
      <c r="Q2223" s="8"/>
      <c r="R2223" s="8"/>
      <c r="S2223" s="8"/>
      <c r="T2223" s="8"/>
      <c r="U2223" s="8"/>
      <c r="AI2223"/>
      <c r="AJ2223"/>
    </row>
    <row r="2224" spans="9:36" x14ac:dyDescent="0.2">
      <c r="I2224" s="13"/>
      <c r="J2224" s="6"/>
      <c r="K2224" s="7"/>
      <c r="L2224" s="7"/>
      <c r="M2224" s="7"/>
      <c r="N2224" s="7"/>
      <c r="O2224" s="7"/>
      <c r="P2224" s="8"/>
      <c r="Q2224" s="8"/>
      <c r="R2224" s="8"/>
      <c r="S2224" s="8"/>
      <c r="T2224" s="8"/>
      <c r="U2224" s="8"/>
      <c r="AI2224"/>
      <c r="AJ2224"/>
    </row>
    <row r="2225" spans="9:36" x14ac:dyDescent="0.2">
      <c r="I2225" s="13"/>
      <c r="J2225" s="6"/>
      <c r="K2225" s="7"/>
      <c r="L2225" s="7"/>
      <c r="M2225" s="7"/>
      <c r="N2225" s="7"/>
      <c r="O2225" s="7"/>
      <c r="P2225" s="8"/>
      <c r="Q2225" s="8"/>
      <c r="R2225" s="8"/>
      <c r="S2225" s="8"/>
      <c r="T2225" s="8"/>
      <c r="U2225" s="8"/>
      <c r="AI2225"/>
      <c r="AJ2225"/>
    </row>
    <row r="2226" spans="9:36" x14ac:dyDescent="0.2">
      <c r="I2226" s="13"/>
      <c r="J2226" s="6"/>
      <c r="K2226" s="7"/>
      <c r="L2226" s="7"/>
      <c r="M2226" s="7"/>
      <c r="N2226" s="7"/>
      <c r="O2226" s="7"/>
      <c r="P2226" s="8"/>
      <c r="Q2226" s="8"/>
      <c r="R2226" s="8"/>
      <c r="S2226" s="8"/>
      <c r="T2226" s="8"/>
      <c r="U2226" s="8"/>
      <c r="AI2226"/>
      <c r="AJ2226"/>
    </row>
    <row r="2227" spans="9:36" x14ac:dyDescent="0.2">
      <c r="I2227" s="13"/>
      <c r="J2227" s="6"/>
      <c r="K2227" s="7"/>
      <c r="L2227" s="7"/>
      <c r="M2227" s="7"/>
      <c r="N2227" s="7"/>
      <c r="O2227" s="7"/>
      <c r="P2227" s="8"/>
      <c r="Q2227" s="8"/>
      <c r="R2227" s="8"/>
      <c r="S2227" s="8"/>
      <c r="T2227" s="8"/>
      <c r="U2227" s="8"/>
      <c r="AI2227"/>
      <c r="AJ2227"/>
    </row>
    <row r="2228" spans="9:36" x14ac:dyDescent="0.2">
      <c r="I2228" s="13"/>
      <c r="J2228" s="6"/>
      <c r="K2228" s="7"/>
      <c r="L2228" s="7"/>
      <c r="M2228" s="7"/>
      <c r="N2228" s="7"/>
      <c r="O2228" s="7"/>
      <c r="P2228" s="8"/>
      <c r="Q2228" s="8"/>
      <c r="R2228" s="8"/>
      <c r="S2228" s="8"/>
      <c r="T2228" s="8"/>
      <c r="U2228" s="8"/>
      <c r="AI2228"/>
      <c r="AJ2228"/>
    </row>
    <row r="2229" spans="9:36" x14ac:dyDescent="0.2">
      <c r="I2229" s="13"/>
      <c r="J2229" s="6"/>
      <c r="K2229" s="7"/>
      <c r="L2229" s="7"/>
      <c r="M2229" s="7"/>
      <c r="N2229" s="7"/>
      <c r="O2229" s="7"/>
      <c r="P2229" s="8"/>
      <c r="Q2229" s="8"/>
      <c r="R2229" s="8"/>
      <c r="S2229" s="8"/>
      <c r="T2229" s="8"/>
      <c r="U2229" s="8"/>
      <c r="AI2229"/>
      <c r="AJ2229"/>
    </row>
    <row r="2230" spans="9:36" x14ac:dyDescent="0.2">
      <c r="I2230" s="13"/>
      <c r="J2230" s="6"/>
      <c r="K2230" s="7"/>
      <c r="L2230" s="7"/>
      <c r="M2230" s="7"/>
      <c r="N2230" s="7"/>
      <c r="O2230" s="7"/>
      <c r="P2230" s="8"/>
      <c r="Q2230" s="8"/>
      <c r="R2230" s="8"/>
      <c r="S2230" s="8"/>
      <c r="T2230" s="8"/>
      <c r="U2230" s="8"/>
      <c r="AI2230"/>
      <c r="AJ2230"/>
    </row>
    <row r="2231" spans="9:36" x14ac:dyDescent="0.2">
      <c r="I2231" s="13"/>
      <c r="J2231" s="6"/>
      <c r="K2231" s="7"/>
      <c r="L2231" s="7"/>
      <c r="M2231" s="7"/>
      <c r="N2231" s="7"/>
      <c r="O2231" s="7"/>
      <c r="P2231" s="8"/>
      <c r="Q2231" s="8"/>
      <c r="R2231" s="8"/>
      <c r="S2231" s="8"/>
      <c r="T2231" s="8"/>
      <c r="U2231" s="8"/>
      <c r="AI2231"/>
      <c r="AJ2231"/>
    </row>
    <row r="2232" spans="9:36" x14ac:dyDescent="0.2">
      <c r="I2232" s="13"/>
      <c r="J2232" s="6"/>
      <c r="K2232" s="7"/>
      <c r="L2232" s="7"/>
      <c r="M2232" s="7"/>
      <c r="N2232" s="7"/>
      <c r="O2232" s="7"/>
      <c r="P2232" s="8"/>
      <c r="Q2232" s="8"/>
      <c r="R2232" s="8"/>
      <c r="S2232" s="8"/>
      <c r="T2232" s="8"/>
      <c r="U2232" s="8"/>
      <c r="AI2232"/>
      <c r="AJ2232"/>
    </row>
    <row r="2233" spans="9:36" x14ac:dyDescent="0.2">
      <c r="I2233" s="13"/>
      <c r="J2233" s="6"/>
      <c r="K2233" s="7"/>
      <c r="L2233" s="7"/>
      <c r="M2233" s="7"/>
      <c r="N2233" s="7"/>
      <c r="O2233" s="7"/>
      <c r="P2233" s="8"/>
      <c r="Q2233" s="8"/>
      <c r="R2233" s="8"/>
      <c r="S2233" s="8"/>
      <c r="T2233" s="8"/>
      <c r="U2233" s="8"/>
      <c r="AI2233"/>
      <c r="AJ2233"/>
    </row>
    <row r="2234" spans="9:36" x14ac:dyDescent="0.2">
      <c r="I2234" s="13"/>
      <c r="J2234" s="6"/>
      <c r="K2234" s="7"/>
      <c r="L2234" s="7"/>
      <c r="M2234" s="7"/>
      <c r="N2234" s="7"/>
      <c r="O2234" s="7"/>
      <c r="P2234" s="8"/>
      <c r="Q2234" s="8"/>
      <c r="R2234" s="8"/>
      <c r="S2234" s="8"/>
      <c r="T2234" s="8"/>
      <c r="U2234" s="8"/>
      <c r="AI2234"/>
      <c r="AJ2234"/>
    </row>
    <row r="2235" spans="9:36" x14ac:dyDescent="0.2">
      <c r="I2235" s="13"/>
      <c r="J2235" s="6"/>
      <c r="K2235" s="7"/>
      <c r="L2235" s="7"/>
      <c r="M2235" s="7"/>
      <c r="N2235" s="7"/>
      <c r="O2235" s="7"/>
      <c r="P2235" s="8"/>
      <c r="Q2235" s="8"/>
      <c r="R2235" s="8"/>
      <c r="S2235" s="8"/>
      <c r="T2235" s="8"/>
      <c r="U2235" s="8"/>
      <c r="AI2235"/>
      <c r="AJ2235"/>
    </row>
    <row r="2236" spans="9:36" x14ac:dyDescent="0.2">
      <c r="I2236" s="13"/>
      <c r="J2236" s="6"/>
      <c r="K2236" s="7"/>
      <c r="L2236" s="7"/>
      <c r="M2236" s="7"/>
      <c r="N2236" s="7"/>
      <c r="O2236" s="7"/>
      <c r="P2236" s="8"/>
      <c r="Q2236" s="8"/>
      <c r="R2236" s="8"/>
      <c r="S2236" s="8"/>
      <c r="T2236" s="8"/>
      <c r="U2236" s="8"/>
      <c r="AI2236"/>
      <c r="AJ2236"/>
    </row>
    <row r="2237" spans="9:36" x14ac:dyDescent="0.2">
      <c r="I2237" s="13"/>
      <c r="J2237" s="6"/>
      <c r="K2237" s="7"/>
      <c r="L2237" s="7"/>
      <c r="M2237" s="7"/>
      <c r="N2237" s="7"/>
      <c r="O2237" s="7"/>
      <c r="P2237" s="8"/>
      <c r="Q2237" s="8"/>
      <c r="R2237" s="8"/>
      <c r="S2237" s="8"/>
      <c r="T2237" s="8"/>
      <c r="U2237" s="8"/>
      <c r="AI2237"/>
      <c r="AJ2237"/>
    </row>
    <row r="2238" spans="9:36" x14ac:dyDescent="0.2">
      <c r="I2238" s="13"/>
      <c r="J2238" s="6"/>
      <c r="K2238" s="7"/>
      <c r="L2238" s="7"/>
      <c r="M2238" s="7"/>
      <c r="N2238" s="7"/>
      <c r="O2238" s="7"/>
      <c r="P2238" s="8"/>
      <c r="Q2238" s="8"/>
      <c r="R2238" s="8"/>
      <c r="S2238" s="8"/>
      <c r="T2238" s="8"/>
      <c r="U2238" s="8"/>
      <c r="AI2238"/>
      <c r="AJ2238"/>
    </row>
    <row r="2239" spans="9:36" x14ac:dyDescent="0.2">
      <c r="I2239" s="13"/>
      <c r="J2239" s="6"/>
      <c r="K2239" s="7"/>
      <c r="L2239" s="7"/>
      <c r="M2239" s="7"/>
      <c r="N2239" s="7"/>
      <c r="O2239" s="7"/>
      <c r="P2239" s="8"/>
      <c r="Q2239" s="8"/>
      <c r="R2239" s="8"/>
      <c r="S2239" s="8"/>
      <c r="T2239" s="8"/>
      <c r="U2239" s="8"/>
      <c r="AI2239"/>
      <c r="AJ2239"/>
    </row>
    <row r="2240" spans="9:36" x14ac:dyDescent="0.2">
      <c r="I2240" s="13"/>
      <c r="J2240" s="6"/>
      <c r="K2240" s="7"/>
      <c r="L2240" s="7"/>
      <c r="M2240" s="7"/>
      <c r="N2240" s="7"/>
      <c r="O2240" s="7"/>
      <c r="P2240" s="8"/>
      <c r="Q2240" s="8"/>
      <c r="R2240" s="8"/>
      <c r="S2240" s="8"/>
      <c r="T2240" s="8"/>
      <c r="U2240" s="8"/>
      <c r="AI2240"/>
      <c r="AJ2240"/>
    </row>
    <row r="2241" spans="9:36" x14ac:dyDescent="0.2">
      <c r="I2241" s="13"/>
      <c r="J2241" s="6"/>
      <c r="K2241" s="7"/>
      <c r="L2241" s="7"/>
      <c r="M2241" s="7"/>
      <c r="N2241" s="7"/>
      <c r="O2241" s="7"/>
      <c r="P2241" s="8"/>
      <c r="Q2241" s="8"/>
      <c r="R2241" s="8"/>
      <c r="S2241" s="8"/>
      <c r="T2241" s="8"/>
      <c r="U2241" s="8"/>
      <c r="AI2241"/>
      <c r="AJ2241"/>
    </row>
    <row r="2242" spans="9:36" x14ac:dyDescent="0.2">
      <c r="I2242" s="13"/>
      <c r="J2242" s="6"/>
      <c r="K2242" s="7"/>
      <c r="L2242" s="7"/>
      <c r="M2242" s="7"/>
      <c r="N2242" s="7"/>
      <c r="O2242" s="7"/>
      <c r="P2242" s="8"/>
      <c r="Q2242" s="8"/>
      <c r="R2242" s="8"/>
      <c r="S2242" s="8"/>
      <c r="T2242" s="8"/>
      <c r="U2242" s="8"/>
      <c r="AI2242"/>
      <c r="AJ2242"/>
    </row>
    <row r="2243" spans="9:36" x14ac:dyDescent="0.2">
      <c r="I2243" s="13"/>
      <c r="J2243" s="6"/>
      <c r="K2243" s="7"/>
      <c r="L2243" s="7"/>
      <c r="M2243" s="7"/>
      <c r="N2243" s="7"/>
      <c r="O2243" s="7"/>
      <c r="P2243" s="8"/>
      <c r="Q2243" s="8"/>
      <c r="R2243" s="8"/>
      <c r="S2243" s="8"/>
      <c r="T2243" s="8"/>
      <c r="U2243" s="8"/>
      <c r="AI2243"/>
      <c r="AJ2243"/>
    </row>
    <row r="2244" spans="9:36" x14ac:dyDescent="0.2">
      <c r="I2244" s="13"/>
      <c r="J2244" s="6"/>
      <c r="K2244" s="7"/>
      <c r="L2244" s="7"/>
      <c r="M2244" s="7"/>
      <c r="N2244" s="7"/>
      <c r="O2244" s="7"/>
      <c r="P2244" s="8"/>
      <c r="Q2244" s="8"/>
      <c r="R2244" s="8"/>
      <c r="S2244" s="8"/>
      <c r="T2244" s="8"/>
      <c r="U2244" s="8"/>
      <c r="AI2244"/>
      <c r="AJ2244"/>
    </row>
    <row r="2245" spans="9:36" x14ac:dyDescent="0.2">
      <c r="I2245" s="13"/>
      <c r="J2245" s="6"/>
      <c r="K2245" s="7"/>
      <c r="L2245" s="7"/>
      <c r="M2245" s="7"/>
      <c r="N2245" s="7"/>
      <c r="O2245" s="7"/>
      <c r="P2245" s="8"/>
      <c r="Q2245" s="8"/>
      <c r="R2245" s="8"/>
      <c r="S2245" s="8"/>
      <c r="T2245" s="8"/>
      <c r="U2245" s="8"/>
      <c r="AI2245"/>
      <c r="AJ2245"/>
    </row>
    <row r="2246" spans="9:36" x14ac:dyDescent="0.2">
      <c r="I2246" s="13"/>
      <c r="J2246" s="6"/>
      <c r="K2246" s="7"/>
      <c r="L2246" s="7"/>
      <c r="M2246" s="7"/>
      <c r="N2246" s="7"/>
      <c r="O2246" s="7"/>
      <c r="P2246" s="8"/>
      <c r="Q2246" s="8"/>
      <c r="R2246" s="8"/>
      <c r="S2246" s="8"/>
      <c r="T2246" s="8"/>
      <c r="U2246" s="8"/>
      <c r="AI2246"/>
      <c r="AJ2246"/>
    </row>
    <row r="2247" spans="9:36" x14ac:dyDescent="0.2">
      <c r="I2247" s="13"/>
      <c r="J2247" s="6"/>
      <c r="K2247" s="7"/>
      <c r="L2247" s="7"/>
      <c r="M2247" s="7"/>
      <c r="N2247" s="7"/>
      <c r="O2247" s="7"/>
      <c r="P2247" s="8"/>
      <c r="Q2247" s="8"/>
      <c r="R2247" s="8"/>
      <c r="S2247" s="8"/>
      <c r="T2247" s="8"/>
      <c r="U2247" s="8"/>
      <c r="AI2247"/>
      <c r="AJ2247"/>
    </row>
    <row r="2248" spans="9:36" x14ac:dyDescent="0.2">
      <c r="I2248" s="13"/>
      <c r="J2248" s="6"/>
      <c r="K2248" s="7"/>
      <c r="L2248" s="7"/>
      <c r="M2248" s="7"/>
      <c r="N2248" s="7"/>
      <c r="O2248" s="7"/>
      <c r="P2248" s="8"/>
      <c r="Q2248" s="8"/>
      <c r="R2248" s="8"/>
      <c r="S2248" s="8"/>
      <c r="T2248" s="8"/>
      <c r="U2248" s="8"/>
      <c r="AI2248"/>
      <c r="AJ2248"/>
    </row>
    <row r="2249" spans="9:36" x14ac:dyDescent="0.2">
      <c r="I2249" s="13"/>
      <c r="J2249" s="6"/>
      <c r="K2249" s="7"/>
      <c r="L2249" s="7"/>
      <c r="M2249" s="7"/>
      <c r="N2249" s="7"/>
      <c r="O2249" s="7"/>
      <c r="P2249" s="8"/>
      <c r="Q2249" s="8"/>
      <c r="R2249" s="8"/>
      <c r="S2249" s="8"/>
      <c r="T2249" s="8"/>
      <c r="U2249" s="8"/>
      <c r="AI2249"/>
      <c r="AJ2249"/>
    </row>
    <row r="2250" spans="9:36" x14ac:dyDescent="0.2">
      <c r="I2250" s="13"/>
      <c r="J2250" s="6"/>
      <c r="K2250" s="7"/>
      <c r="L2250" s="7"/>
      <c r="M2250" s="7"/>
      <c r="N2250" s="7"/>
      <c r="O2250" s="7"/>
      <c r="P2250" s="8"/>
      <c r="Q2250" s="8"/>
      <c r="R2250" s="8"/>
      <c r="S2250" s="8"/>
      <c r="T2250" s="8"/>
      <c r="U2250" s="8"/>
      <c r="AI2250"/>
      <c r="AJ2250"/>
    </row>
    <row r="2251" spans="9:36" x14ac:dyDescent="0.2">
      <c r="I2251" s="13"/>
      <c r="J2251" s="6"/>
      <c r="K2251" s="7"/>
      <c r="L2251" s="7"/>
      <c r="M2251" s="7"/>
      <c r="N2251" s="7"/>
      <c r="O2251" s="7"/>
      <c r="P2251" s="8"/>
      <c r="Q2251" s="8"/>
      <c r="R2251" s="8"/>
      <c r="S2251" s="8"/>
      <c r="T2251" s="8"/>
      <c r="U2251" s="8"/>
      <c r="AI2251"/>
      <c r="AJ2251"/>
    </row>
    <row r="2252" spans="9:36" x14ac:dyDescent="0.2">
      <c r="I2252" s="13"/>
      <c r="J2252" s="6"/>
      <c r="K2252" s="7"/>
      <c r="L2252" s="7"/>
      <c r="M2252" s="7"/>
      <c r="N2252" s="7"/>
      <c r="O2252" s="7"/>
      <c r="P2252" s="8"/>
      <c r="Q2252" s="8"/>
      <c r="R2252" s="8"/>
      <c r="S2252" s="8"/>
      <c r="T2252" s="8"/>
      <c r="U2252" s="8"/>
      <c r="AI2252"/>
      <c r="AJ2252"/>
    </row>
    <row r="2253" spans="9:36" x14ac:dyDescent="0.2">
      <c r="I2253" s="13"/>
      <c r="J2253" s="6"/>
      <c r="K2253" s="7"/>
      <c r="L2253" s="7"/>
      <c r="M2253" s="7"/>
      <c r="N2253" s="7"/>
      <c r="O2253" s="7"/>
      <c r="P2253" s="8"/>
      <c r="Q2253" s="8"/>
      <c r="R2253" s="8"/>
      <c r="S2253" s="8"/>
      <c r="T2253" s="8"/>
      <c r="U2253" s="8"/>
      <c r="AI2253"/>
      <c r="AJ2253"/>
    </row>
    <row r="2254" spans="9:36" x14ac:dyDescent="0.2">
      <c r="I2254" s="13"/>
      <c r="J2254" s="6"/>
      <c r="K2254" s="7"/>
      <c r="L2254" s="7"/>
      <c r="M2254" s="7"/>
      <c r="N2254" s="7"/>
      <c r="O2254" s="7"/>
      <c r="P2254" s="8"/>
      <c r="Q2254" s="8"/>
      <c r="R2254" s="8"/>
      <c r="S2254" s="8"/>
      <c r="T2254" s="8"/>
      <c r="U2254" s="8"/>
      <c r="AI2254"/>
      <c r="AJ2254"/>
    </row>
    <row r="2255" spans="9:36" x14ac:dyDescent="0.2">
      <c r="I2255" s="13"/>
      <c r="J2255" s="6"/>
      <c r="K2255" s="7"/>
      <c r="L2255" s="7"/>
      <c r="M2255" s="7"/>
      <c r="N2255" s="7"/>
      <c r="O2255" s="7"/>
      <c r="P2255" s="8"/>
      <c r="Q2255" s="8"/>
      <c r="R2255" s="8"/>
      <c r="S2255" s="8"/>
      <c r="T2255" s="8"/>
      <c r="U2255" s="8"/>
      <c r="AI2255"/>
      <c r="AJ2255"/>
    </row>
    <row r="2256" spans="9:36" x14ac:dyDescent="0.2">
      <c r="I2256" s="13"/>
      <c r="J2256" s="6"/>
      <c r="K2256" s="7"/>
      <c r="L2256" s="7"/>
      <c r="M2256" s="7"/>
      <c r="N2256" s="7"/>
      <c r="O2256" s="7"/>
      <c r="P2256" s="8"/>
      <c r="Q2256" s="8"/>
      <c r="R2256" s="8"/>
      <c r="S2256" s="8"/>
      <c r="T2256" s="8"/>
      <c r="U2256" s="8"/>
      <c r="AI2256"/>
      <c r="AJ2256"/>
    </row>
    <row r="2257" spans="9:36" x14ac:dyDescent="0.2">
      <c r="I2257" s="13"/>
      <c r="J2257" s="6"/>
      <c r="K2257" s="7"/>
      <c r="L2257" s="7"/>
      <c r="M2257" s="7"/>
      <c r="N2257" s="7"/>
      <c r="O2257" s="7"/>
      <c r="P2257" s="8"/>
      <c r="Q2257" s="8"/>
      <c r="R2257" s="8"/>
      <c r="S2257" s="8"/>
      <c r="T2257" s="8"/>
      <c r="U2257" s="8"/>
      <c r="AI2257"/>
      <c r="AJ2257"/>
    </row>
    <row r="2258" spans="9:36" x14ac:dyDescent="0.2">
      <c r="I2258" s="13"/>
      <c r="J2258" s="6"/>
      <c r="K2258" s="7"/>
      <c r="L2258" s="7"/>
      <c r="M2258" s="7"/>
      <c r="N2258" s="7"/>
      <c r="O2258" s="7"/>
      <c r="P2258" s="8"/>
      <c r="Q2258" s="8"/>
      <c r="R2258" s="8"/>
      <c r="S2258" s="8"/>
      <c r="T2258" s="8"/>
      <c r="U2258" s="8"/>
      <c r="AI2258"/>
      <c r="AJ2258"/>
    </row>
    <row r="2259" spans="9:36" x14ac:dyDescent="0.2">
      <c r="I2259" s="13"/>
      <c r="J2259" s="6"/>
      <c r="K2259" s="7"/>
      <c r="L2259" s="7"/>
      <c r="M2259" s="7"/>
      <c r="N2259" s="7"/>
      <c r="O2259" s="7"/>
      <c r="P2259" s="8"/>
      <c r="Q2259" s="8"/>
      <c r="R2259" s="8"/>
      <c r="S2259" s="8"/>
      <c r="T2259" s="8"/>
      <c r="U2259" s="8"/>
      <c r="AI2259"/>
      <c r="AJ2259"/>
    </row>
    <row r="2260" spans="9:36" x14ac:dyDescent="0.2">
      <c r="I2260" s="13"/>
      <c r="J2260" s="6"/>
      <c r="K2260" s="7"/>
      <c r="L2260" s="7"/>
      <c r="M2260" s="7"/>
      <c r="N2260" s="7"/>
      <c r="O2260" s="7"/>
      <c r="P2260" s="8"/>
      <c r="Q2260" s="8"/>
      <c r="R2260" s="8"/>
      <c r="S2260" s="8"/>
      <c r="T2260" s="8"/>
      <c r="U2260" s="8"/>
      <c r="AI2260"/>
      <c r="AJ2260"/>
    </row>
    <row r="2261" spans="9:36" x14ac:dyDescent="0.2">
      <c r="I2261" s="13"/>
      <c r="J2261" s="6"/>
      <c r="K2261" s="7"/>
      <c r="L2261" s="7"/>
      <c r="M2261" s="7"/>
      <c r="N2261" s="7"/>
      <c r="O2261" s="7"/>
      <c r="P2261" s="8"/>
      <c r="Q2261" s="8"/>
      <c r="R2261" s="8"/>
      <c r="S2261" s="8"/>
      <c r="T2261" s="8"/>
      <c r="U2261" s="8"/>
      <c r="AI2261"/>
      <c r="AJ2261"/>
    </row>
    <row r="2262" spans="9:36" x14ac:dyDescent="0.2">
      <c r="I2262" s="13"/>
      <c r="J2262" s="6"/>
      <c r="K2262" s="7"/>
      <c r="L2262" s="7"/>
      <c r="M2262" s="7"/>
      <c r="N2262" s="7"/>
      <c r="O2262" s="7"/>
      <c r="P2262" s="8"/>
      <c r="Q2262" s="8"/>
      <c r="R2262" s="8"/>
      <c r="S2262" s="8"/>
      <c r="T2262" s="8"/>
      <c r="U2262" s="8"/>
      <c r="AI2262"/>
      <c r="AJ2262"/>
    </row>
    <row r="2263" spans="9:36" x14ac:dyDescent="0.2">
      <c r="I2263" s="13"/>
      <c r="J2263" s="6"/>
      <c r="K2263" s="7"/>
      <c r="L2263" s="7"/>
      <c r="M2263" s="7"/>
      <c r="N2263" s="7"/>
      <c r="O2263" s="7"/>
      <c r="P2263" s="8"/>
      <c r="Q2263" s="8"/>
      <c r="R2263" s="8"/>
      <c r="S2263" s="8"/>
      <c r="T2263" s="8"/>
      <c r="U2263" s="8"/>
      <c r="AI2263"/>
      <c r="AJ2263"/>
    </row>
    <row r="2264" spans="9:36" x14ac:dyDescent="0.2">
      <c r="I2264" s="13"/>
      <c r="J2264" s="6"/>
      <c r="K2264" s="7"/>
      <c r="L2264" s="7"/>
      <c r="M2264" s="7"/>
      <c r="N2264" s="7"/>
      <c r="O2264" s="7"/>
      <c r="P2264" s="8"/>
      <c r="Q2264" s="8"/>
      <c r="R2264" s="8"/>
      <c r="S2264" s="8"/>
      <c r="T2264" s="8"/>
      <c r="U2264" s="8"/>
      <c r="AI2264"/>
      <c r="AJ2264"/>
    </row>
    <row r="2265" spans="9:36" x14ac:dyDescent="0.2">
      <c r="I2265" s="13"/>
      <c r="J2265" s="6"/>
      <c r="K2265" s="7"/>
      <c r="L2265" s="7"/>
      <c r="M2265" s="7"/>
      <c r="N2265" s="7"/>
      <c r="O2265" s="7"/>
      <c r="P2265" s="8"/>
      <c r="Q2265" s="8"/>
      <c r="R2265" s="8"/>
      <c r="S2265" s="8"/>
      <c r="T2265" s="8"/>
      <c r="U2265" s="8"/>
      <c r="AI2265"/>
      <c r="AJ2265"/>
    </row>
    <row r="2266" spans="9:36" x14ac:dyDescent="0.2">
      <c r="I2266" s="13"/>
      <c r="J2266" s="6"/>
      <c r="K2266" s="7"/>
      <c r="L2266" s="7"/>
      <c r="M2266" s="7"/>
      <c r="N2266" s="7"/>
      <c r="O2266" s="7"/>
      <c r="P2266" s="8"/>
      <c r="Q2266" s="8"/>
      <c r="R2266" s="8"/>
      <c r="S2266" s="8"/>
      <c r="T2266" s="8"/>
      <c r="U2266" s="8"/>
      <c r="AI2266"/>
      <c r="AJ2266"/>
    </row>
    <row r="2267" spans="9:36" x14ac:dyDescent="0.2">
      <c r="I2267" s="13"/>
      <c r="J2267" s="6"/>
      <c r="K2267" s="7"/>
      <c r="L2267" s="7"/>
      <c r="M2267" s="7"/>
      <c r="N2267" s="7"/>
      <c r="O2267" s="7"/>
      <c r="P2267" s="8"/>
      <c r="Q2267" s="8"/>
      <c r="R2267" s="8"/>
      <c r="S2267" s="8"/>
      <c r="T2267" s="8"/>
      <c r="U2267" s="8"/>
      <c r="AI2267"/>
      <c r="AJ2267"/>
    </row>
    <row r="2268" spans="9:36" x14ac:dyDescent="0.2">
      <c r="I2268" s="13"/>
      <c r="J2268" s="6"/>
      <c r="K2268" s="7"/>
      <c r="L2268" s="7"/>
      <c r="M2268" s="7"/>
      <c r="N2268" s="7"/>
      <c r="O2268" s="7"/>
      <c r="P2268" s="8"/>
      <c r="Q2268" s="8"/>
      <c r="R2268" s="8"/>
      <c r="S2268" s="8"/>
      <c r="T2268" s="8"/>
      <c r="U2268" s="8"/>
      <c r="AI2268"/>
      <c r="AJ2268"/>
    </row>
    <row r="2269" spans="9:36" x14ac:dyDescent="0.2">
      <c r="I2269" s="13"/>
      <c r="J2269" s="6"/>
      <c r="K2269" s="7"/>
      <c r="L2269" s="7"/>
      <c r="M2269" s="7"/>
      <c r="N2269" s="7"/>
      <c r="O2269" s="7"/>
      <c r="P2269" s="8"/>
      <c r="Q2269" s="8"/>
      <c r="R2269" s="8"/>
      <c r="S2269" s="8"/>
      <c r="T2269" s="8"/>
      <c r="U2269" s="8"/>
      <c r="AI2269"/>
      <c r="AJ2269"/>
    </row>
    <row r="2270" spans="9:36" x14ac:dyDescent="0.2">
      <c r="I2270" s="13"/>
      <c r="J2270" s="6"/>
      <c r="K2270" s="7"/>
      <c r="L2270" s="7"/>
      <c r="M2270" s="7"/>
      <c r="N2270" s="7"/>
      <c r="O2270" s="7"/>
      <c r="P2270" s="8"/>
      <c r="Q2270" s="8"/>
      <c r="R2270" s="8"/>
      <c r="S2270" s="8"/>
      <c r="T2270" s="8"/>
      <c r="U2270" s="8"/>
      <c r="AI2270"/>
      <c r="AJ2270"/>
    </row>
    <row r="2271" spans="9:36" x14ac:dyDescent="0.2">
      <c r="I2271" s="13"/>
      <c r="J2271" s="6"/>
      <c r="K2271" s="7"/>
      <c r="L2271" s="7"/>
      <c r="M2271" s="7"/>
      <c r="N2271" s="7"/>
      <c r="O2271" s="7"/>
      <c r="P2271" s="8"/>
      <c r="Q2271" s="8"/>
      <c r="R2271" s="8"/>
      <c r="S2271" s="8"/>
      <c r="T2271" s="8"/>
      <c r="U2271" s="8"/>
      <c r="AI2271"/>
      <c r="AJ2271"/>
    </row>
    <row r="2272" spans="9:36" x14ac:dyDescent="0.2">
      <c r="I2272" s="13"/>
      <c r="J2272" s="6"/>
      <c r="K2272" s="7"/>
      <c r="L2272" s="7"/>
      <c r="M2272" s="7"/>
      <c r="N2272" s="7"/>
      <c r="O2272" s="7"/>
      <c r="P2272" s="8"/>
      <c r="Q2272" s="8"/>
      <c r="R2272" s="8"/>
      <c r="S2272" s="8"/>
      <c r="T2272" s="8"/>
      <c r="U2272" s="8"/>
      <c r="AI2272"/>
      <c r="AJ2272"/>
    </row>
    <row r="2273" spans="9:36" x14ac:dyDescent="0.2">
      <c r="I2273" s="13"/>
      <c r="J2273" s="6"/>
      <c r="K2273" s="7"/>
      <c r="L2273" s="7"/>
      <c r="M2273" s="7"/>
      <c r="N2273" s="7"/>
      <c r="O2273" s="7"/>
      <c r="P2273" s="8"/>
      <c r="Q2273" s="8"/>
      <c r="R2273" s="8"/>
      <c r="S2273" s="8"/>
      <c r="T2273" s="8"/>
      <c r="U2273" s="8"/>
      <c r="AI2273"/>
      <c r="AJ2273"/>
    </row>
    <row r="2274" spans="9:36" x14ac:dyDescent="0.2">
      <c r="I2274" s="13"/>
      <c r="J2274" s="6"/>
      <c r="K2274" s="7"/>
      <c r="L2274" s="7"/>
      <c r="M2274" s="7"/>
      <c r="N2274" s="7"/>
      <c r="O2274" s="7"/>
      <c r="P2274" s="8"/>
      <c r="Q2274" s="8"/>
      <c r="R2274" s="8"/>
      <c r="S2274" s="8"/>
      <c r="T2274" s="8"/>
      <c r="U2274" s="8"/>
      <c r="AI2274"/>
      <c r="AJ2274"/>
    </row>
    <row r="2275" spans="9:36" x14ac:dyDescent="0.2">
      <c r="I2275" s="13"/>
      <c r="J2275" s="6"/>
      <c r="K2275" s="7"/>
      <c r="L2275" s="7"/>
      <c r="M2275" s="7"/>
      <c r="N2275" s="7"/>
      <c r="O2275" s="7"/>
      <c r="P2275" s="8"/>
      <c r="Q2275" s="8"/>
      <c r="R2275" s="8"/>
      <c r="S2275" s="8"/>
      <c r="T2275" s="8"/>
      <c r="U2275" s="8"/>
      <c r="AI2275"/>
      <c r="AJ2275"/>
    </row>
    <row r="2276" spans="9:36" x14ac:dyDescent="0.2">
      <c r="I2276" s="13"/>
      <c r="J2276" s="6"/>
      <c r="K2276" s="7"/>
      <c r="L2276" s="7"/>
      <c r="M2276" s="7"/>
      <c r="N2276" s="7"/>
      <c r="O2276" s="7"/>
      <c r="P2276" s="8"/>
      <c r="Q2276" s="8"/>
      <c r="R2276" s="8"/>
      <c r="S2276" s="8"/>
      <c r="T2276" s="8"/>
      <c r="U2276" s="8"/>
      <c r="AI2276"/>
      <c r="AJ2276"/>
    </row>
    <row r="2277" spans="9:36" x14ac:dyDescent="0.2">
      <c r="I2277" s="13"/>
      <c r="J2277" s="6"/>
      <c r="K2277" s="7"/>
      <c r="L2277" s="7"/>
      <c r="M2277" s="7"/>
      <c r="N2277" s="7"/>
      <c r="O2277" s="7"/>
      <c r="P2277" s="8"/>
      <c r="Q2277" s="8"/>
      <c r="R2277" s="8"/>
      <c r="S2277" s="8"/>
      <c r="T2277" s="8"/>
      <c r="U2277" s="8"/>
      <c r="AI2277"/>
      <c r="AJ2277"/>
    </row>
    <row r="2278" spans="9:36" x14ac:dyDescent="0.2">
      <c r="I2278" s="13"/>
      <c r="J2278" s="6"/>
      <c r="K2278" s="7"/>
      <c r="L2278" s="7"/>
      <c r="M2278" s="7"/>
      <c r="N2278" s="7"/>
      <c r="O2278" s="7"/>
      <c r="P2278" s="8"/>
      <c r="Q2278" s="8"/>
      <c r="R2278" s="8"/>
      <c r="S2278" s="8"/>
      <c r="T2278" s="8"/>
      <c r="U2278" s="8"/>
      <c r="AI2278"/>
      <c r="AJ2278"/>
    </row>
    <row r="2279" spans="9:36" x14ac:dyDescent="0.2">
      <c r="I2279" s="13"/>
      <c r="J2279" s="6"/>
      <c r="K2279" s="7"/>
      <c r="L2279" s="7"/>
      <c r="M2279" s="7"/>
      <c r="N2279" s="7"/>
      <c r="O2279" s="7"/>
      <c r="P2279" s="8"/>
      <c r="Q2279" s="8"/>
      <c r="R2279" s="8"/>
      <c r="S2279" s="8"/>
      <c r="T2279" s="8"/>
      <c r="U2279" s="8"/>
      <c r="AI2279"/>
      <c r="AJ2279"/>
    </row>
    <row r="2280" spans="9:36" x14ac:dyDescent="0.2">
      <c r="I2280" s="13"/>
      <c r="J2280" s="6"/>
      <c r="K2280" s="7"/>
      <c r="L2280" s="7"/>
      <c r="M2280" s="7"/>
      <c r="N2280" s="7"/>
      <c r="O2280" s="7"/>
      <c r="P2280" s="8"/>
      <c r="Q2280" s="8"/>
      <c r="R2280" s="8"/>
      <c r="S2280" s="8"/>
      <c r="T2280" s="8"/>
      <c r="U2280" s="8"/>
      <c r="AI2280"/>
      <c r="AJ2280"/>
    </row>
    <row r="2281" spans="9:36" x14ac:dyDescent="0.2">
      <c r="I2281" s="13"/>
      <c r="J2281" s="6"/>
      <c r="K2281" s="7"/>
      <c r="L2281" s="7"/>
      <c r="M2281" s="7"/>
      <c r="N2281" s="7"/>
      <c r="O2281" s="7"/>
      <c r="P2281" s="8"/>
      <c r="Q2281" s="8"/>
      <c r="R2281" s="8"/>
      <c r="S2281" s="8"/>
      <c r="T2281" s="8"/>
      <c r="U2281" s="8"/>
      <c r="AI2281"/>
      <c r="AJ2281"/>
    </row>
    <row r="2282" spans="9:36" x14ac:dyDescent="0.2">
      <c r="I2282" s="13"/>
      <c r="J2282" s="6"/>
      <c r="K2282" s="7"/>
      <c r="L2282" s="7"/>
      <c r="M2282" s="7"/>
      <c r="N2282" s="7"/>
      <c r="O2282" s="7"/>
      <c r="P2282" s="8"/>
      <c r="Q2282" s="8"/>
      <c r="R2282" s="8"/>
      <c r="S2282" s="8"/>
      <c r="T2282" s="8"/>
      <c r="U2282" s="8"/>
      <c r="AI2282"/>
      <c r="AJ2282"/>
    </row>
    <row r="2283" spans="9:36" x14ac:dyDescent="0.2">
      <c r="I2283" s="13"/>
      <c r="J2283" s="6"/>
      <c r="K2283" s="7"/>
      <c r="L2283" s="7"/>
      <c r="M2283" s="7"/>
      <c r="N2283" s="7"/>
      <c r="O2283" s="7"/>
      <c r="P2283" s="8"/>
      <c r="Q2283" s="8"/>
      <c r="R2283" s="8"/>
      <c r="S2283" s="8"/>
      <c r="T2283" s="8"/>
      <c r="U2283" s="8"/>
      <c r="AI2283"/>
      <c r="AJ2283"/>
    </row>
    <row r="2284" spans="9:36" x14ac:dyDescent="0.2">
      <c r="I2284" s="13"/>
      <c r="J2284" s="6"/>
      <c r="K2284" s="7"/>
      <c r="L2284" s="7"/>
      <c r="M2284" s="7"/>
      <c r="N2284" s="7"/>
      <c r="O2284" s="7"/>
      <c r="P2284" s="8"/>
      <c r="Q2284" s="8"/>
      <c r="R2284" s="8"/>
      <c r="S2284" s="8"/>
      <c r="T2284" s="8"/>
      <c r="U2284" s="8"/>
      <c r="AI2284"/>
      <c r="AJ2284"/>
    </row>
    <row r="2285" spans="9:36" x14ac:dyDescent="0.2">
      <c r="I2285" s="13"/>
      <c r="J2285" s="6"/>
      <c r="K2285" s="7"/>
      <c r="L2285" s="7"/>
      <c r="M2285" s="7"/>
      <c r="N2285" s="7"/>
      <c r="O2285" s="7"/>
      <c r="P2285" s="8"/>
      <c r="Q2285" s="8"/>
      <c r="R2285" s="8"/>
      <c r="S2285" s="8"/>
      <c r="T2285" s="8"/>
      <c r="U2285" s="8"/>
      <c r="AI2285"/>
      <c r="AJ2285"/>
    </row>
    <row r="2286" spans="9:36" x14ac:dyDescent="0.2">
      <c r="I2286" s="13"/>
      <c r="J2286" s="6"/>
      <c r="K2286" s="7"/>
      <c r="L2286" s="7"/>
      <c r="M2286" s="7"/>
      <c r="N2286" s="7"/>
      <c r="O2286" s="7"/>
      <c r="P2286" s="8"/>
      <c r="Q2286" s="8"/>
      <c r="R2286" s="8"/>
      <c r="S2286" s="8"/>
      <c r="T2286" s="8"/>
      <c r="U2286" s="8"/>
      <c r="AI2286"/>
      <c r="AJ2286"/>
    </row>
    <row r="2287" spans="9:36" x14ac:dyDescent="0.2">
      <c r="I2287" s="13"/>
      <c r="J2287" s="6"/>
      <c r="K2287" s="7"/>
      <c r="L2287" s="7"/>
      <c r="M2287" s="7"/>
      <c r="N2287" s="7"/>
      <c r="O2287" s="7"/>
      <c r="P2287" s="8"/>
      <c r="Q2287" s="8"/>
      <c r="R2287" s="8"/>
      <c r="S2287" s="8"/>
      <c r="T2287" s="8"/>
      <c r="U2287" s="8"/>
      <c r="AI2287"/>
      <c r="AJ2287"/>
    </row>
    <row r="2288" spans="9:36" x14ac:dyDescent="0.2">
      <c r="I2288" s="13"/>
      <c r="J2288" s="6"/>
      <c r="K2288" s="7"/>
      <c r="L2288" s="7"/>
      <c r="M2288" s="7"/>
      <c r="N2288" s="7"/>
      <c r="O2288" s="7"/>
      <c r="P2288" s="8"/>
      <c r="Q2288" s="8"/>
      <c r="R2288" s="8"/>
      <c r="S2288" s="8"/>
      <c r="T2288" s="8"/>
      <c r="U2288" s="8"/>
      <c r="AI2288"/>
      <c r="AJ2288"/>
    </row>
    <row r="2289" spans="9:36" x14ac:dyDescent="0.2">
      <c r="I2289" s="13"/>
      <c r="J2289" s="6"/>
      <c r="K2289" s="7"/>
      <c r="L2289" s="7"/>
      <c r="M2289" s="7"/>
      <c r="N2289" s="7"/>
      <c r="O2289" s="7"/>
      <c r="P2289" s="8"/>
      <c r="Q2289" s="8"/>
      <c r="R2289" s="8"/>
      <c r="S2289" s="8"/>
      <c r="T2289" s="8"/>
      <c r="U2289" s="8"/>
      <c r="AI2289"/>
      <c r="AJ2289"/>
    </row>
    <row r="2290" spans="9:36" x14ac:dyDescent="0.2">
      <c r="I2290" s="13"/>
      <c r="J2290" s="6"/>
      <c r="K2290" s="7"/>
      <c r="L2290" s="7"/>
      <c r="M2290" s="7"/>
      <c r="N2290" s="7"/>
      <c r="O2290" s="7"/>
      <c r="P2290" s="8"/>
      <c r="Q2290" s="8"/>
      <c r="R2290" s="8"/>
      <c r="S2290" s="8"/>
      <c r="T2290" s="8"/>
      <c r="U2290" s="8"/>
      <c r="AI2290"/>
      <c r="AJ2290"/>
    </row>
    <row r="2291" spans="9:36" x14ac:dyDescent="0.2">
      <c r="I2291" s="13"/>
      <c r="J2291" s="6"/>
      <c r="K2291" s="7"/>
      <c r="L2291" s="7"/>
      <c r="M2291" s="7"/>
      <c r="N2291" s="7"/>
      <c r="O2291" s="7"/>
      <c r="P2291" s="8"/>
      <c r="Q2291" s="8"/>
      <c r="R2291" s="8"/>
      <c r="S2291" s="8"/>
      <c r="T2291" s="8"/>
      <c r="U2291" s="8"/>
      <c r="AI2291"/>
      <c r="AJ2291"/>
    </row>
    <row r="2292" spans="9:36" x14ac:dyDescent="0.2">
      <c r="I2292" s="13"/>
      <c r="J2292" s="6"/>
      <c r="K2292" s="7"/>
      <c r="L2292" s="7"/>
      <c r="M2292" s="7"/>
      <c r="N2292" s="7"/>
      <c r="O2292" s="7"/>
      <c r="P2292" s="8"/>
      <c r="Q2292" s="8"/>
      <c r="R2292" s="8"/>
      <c r="S2292" s="8"/>
      <c r="T2292" s="8"/>
      <c r="U2292" s="8"/>
      <c r="AI2292"/>
      <c r="AJ2292"/>
    </row>
    <row r="2293" spans="9:36" x14ac:dyDescent="0.2">
      <c r="I2293" s="13"/>
      <c r="J2293" s="6"/>
      <c r="K2293" s="7"/>
      <c r="L2293" s="7"/>
      <c r="M2293" s="7"/>
      <c r="N2293" s="7"/>
      <c r="O2293" s="7"/>
      <c r="P2293" s="8"/>
      <c r="Q2293" s="8"/>
      <c r="R2293" s="8"/>
      <c r="S2293" s="8"/>
      <c r="T2293" s="8"/>
      <c r="U2293" s="8"/>
      <c r="AI2293"/>
      <c r="AJ2293"/>
    </row>
    <row r="2294" spans="9:36" x14ac:dyDescent="0.2">
      <c r="I2294" s="13"/>
      <c r="J2294" s="6"/>
      <c r="K2294" s="7"/>
      <c r="L2294" s="7"/>
      <c r="M2294" s="7"/>
      <c r="N2294" s="7"/>
      <c r="O2294" s="7"/>
      <c r="P2294" s="8"/>
      <c r="Q2294" s="8"/>
      <c r="R2294" s="8"/>
      <c r="S2294" s="8"/>
      <c r="T2294" s="8"/>
      <c r="U2294" s="8"/>
      <c r="AI2294"/>
      <c r="AJ2294"/>
    </row>
    <row r="2295" spans="9:36" x14ac:dyDescent="0.2">
      <c r="I2295" s="13"/>
      <c r="J2295" s="6"/>
      <c r="K2295" s="7"/>
      <c r="L2295" s="7"/>
      <c r="M2295" s="7"/>
      <c r="N2295" s="7"/>
      <c r="O2295" s="7"/>
      <c r="P2295" s="8"/>
      <c r="Q2295" s="8"/>
      <c r="R2295" s="8"/>
      <c r="S2295" s="8"/>
      <c r="T2295" s="8"/>
      <c r="U2295" s="8"/>
      <c r="AI2295"/>
      <c r="AJ2295"/>
    </row>
    <row r="2296" spans="9:36" x14ac:dyDescent="0.2">
      <c r="I2296" s="13"/>
      <c r="J2296" s="6"/>
      <c r="K2296" s="7"/>
      <c r="L2296" s="7"/>
      <c r="M2296" s="7"/>
      <c r="N2296" s="7"/>
      <c r="O2296" s="7"/>
      <c r="P2296" s="8"/>
      <c r="Q2296" s="8"/>
      <c r="R2296" s="8"/>
      <c r="S2296" s="8"/>
      <c r="T2296" s="8"/>
      <c r="U2296" s="8"/>
      <c r="AI2296"/>
      <c r="AJ2296"/>
    </row>
    <row r="2297" spans="9:36" x14ac:dyDescent="0.2">
      <c r="I2297" s="13"/>
      <c r="J2297" s="6"/>
      <c r="K2297" s="7"/>
      <c r="L2297" s="7"/>
      <c r="M2297" s="7"/>
      <c r="N2297" s="7"/>
      <c r="O2297" s="7"/>
      <c r="P2297" s="8"/>
      <c r="Q2297" s="8"/>
      <c r="R2297" s="8"/>
      <c r="S2297" s="8"/>
      <c r="T2297" s="8"/>
      <c r="U2297" s="8"/>
      <c r="AI2297"/>
      <c r="AJ2297"/>
    </row>
    <row r="2298" spans="9:36" x14ac:dyDescent="0.2">
      <c r="I2298" s="13"/>
      <c r="J2298" s="6"/>
      <c r="K2298" s="7"/>
      <c r="L2298" s="7"/>
      <c r="M2298" s="7"/>
      <c r="N2298" s="7"/>
      <c r="O2298" s="7"/>
      <c r="P2298" s="8"/>
      <c r="Q2298" s="8"/>
      <c r="R2298" s="8"/>
      <c r="S2298" s="8"/>
      <c r="T2298" s="8"/>
      <c r="U2298" s="8"/>
      <c r="AI2298"/>
      <c r="AJ2298"/>
    </row>
    <row r="2299" spans="9:36" x14ac:dyDescent="0.2">
      <c r="I2299" s="13"/>
      <c r="J2299" s="6"/>
      <c r="K2299" s="7"/>
      <c r="L2299" s="7"/>
      <c r="M2299" s="7"/>
      <c r="N2299" s="7"/>
      <c r="O2299" s="7"/>
      <c r="P2299" s="8"/>
      <c r="Q2299" s="8"/>
      <c r="R2299" s="8"/>
      <c r="S2299" s="8"/>
      <c r="T2299" s="8"/>
      <c r="U2299" s="8"/>
      <c r="AI2299"/>
      <c r="AJ2299"/>
    </row>
    <row r="2300" spans="9:36" x14ac:dyDescent="0.2">
      <c r="I2300" s="13"/>
      <c r="J2300" s="6"/>
      <c r="K2300" s="7"/>
      <c r="L2300" s="7"/>
      <c r="M2300" s="7"/>
      <c r="N2300" s="7"/>
      <c r="O2300" s="7"/>
      <c r="P2300" s="8"/>
      <c r="Q2300" s="8"/>
      <c r="R2300" s="8"/>
      <c r="S2300" s="8"/>
      <c r="T2300" s="8"/>
      <c r="U2300" s="8"/>
      <c r="AI2300"/>
      <c r="AJ2300"/>
    </row>
    <row r="2301" spans="9:36" x14ac:dyDescent="0.2">
      <c r="I2301" s="13"/>
      <c r="J2301" s="6"/>
      <c r="K2301" s="7"/>
      <c r="L2301" s="7"/>
      <c r="M2301" s="7"/>
      <c r="N2301" s="7"/>
      <c r="O2301" s="7"/>
      <c r="P2301" s="8"/>
      <c r="Q2301" s="8"/>
      <c r="R2301" s="8"/>
      <c r="S2301" s="8"/>
      <c r="T2301" s="8"/>
      <c r="U2301" s="8"/>
      <c r="AI2301"/>
      <c r="AJ2301"/>
    </row>
    <row r="2302" spans="9:36" x14ac:dyDescent="0.2">
      <c r="I2302" s="13"/>
      <c r="J2302" s="6"/>
      <c r="K2302" s="7"/>
      <c r="L2302" s="7"/>
      <c r="M2302" s="7"/>
      <c r="N2302" s="7"/>
      <c r="O2302" s="7"/>
      <c r="P2302" s="8"/>
      <c r="Q2302" s="8"/>
      <c r="R2302" s="8"/>
      <c r="S2302" s="8"/>
      <c r="T2302" s="8"/>
      <c r="U2302" s="8"/>
      <c r="AI2302"/>
      <c r="AJ2302"/>
    </row>
    <row r="2303" spans="9:36" x14ac:dyDescent="0.2">
      <c r="I2303" s="13"/>
      <c r="J2303" s="6"/>
      <c r="K2303" s="7"/>
      <c r="L2303" s="7"/>
      <c r="M2303" s="7"/>
      <c r="N2303" s="7"/>
      <c r="O2303" s="7"/>
      <c r="P2303" s="8"/>
      <c r="Q2303" s="8"/>
      <c r="R2303" s="8"/>
      <c r="S2303" s="8"/>
      <c r="T2303" s="8"/>
      <c r="U2303" s="8"/>
      <c r="AI2303"/>
      <c r="AJ2303"/>
    </row>
    <row r="2304" spans="9:36" x14ac:dyDescent="0.2">
      <c r="I2304" s="13"/>
      <c r="J2304" s="6"/>
      <c r="K2304" s="7"/>
      <c r="L2304" s="7"/>
      <c r="M2304" s="7"/>
      <c r="N2304" s="7"/>
      <c r="O2304" s="7"/>
      <c r="P2304" s="8"/>
      <c r="Q2304" s="8"/>
      <c r="R2304" s="8"/>
      <c r="S2304" s="8"/>
      <c r="T2304" s="8"/>
      <c r="U2304" s="8"/>
      <c r="AI2304"/>
      <c r="AJ2304"/>
    </row>
    <row r="2305" spans="9:36" x14ac:dyDescent="0.2">
      <c r="I2305" s="13"/>
      <c r="J2305" s="6"/>
      <c r="K2305" s="7"/>
      <c r="L2305" s="7"/>
      <c r="M2305" s="7"/>
      <c r="N2305" s="7"/>
      <c r="O2305" s="7"/>
      <c r="P2305" s="8"/>
      <c r="Q2305" s="8"/>
      <c r="R2305" s="8"/>
      <c r="S2305" s="8"/>
      <c r="T2305" s="8"/>
      <c r="U2305" s="8"/>
      <c r="AI2305"/>
      <c r="AJ2305"/>
    </row>
    <row r="2306" spans="9:36" x14ac:dyDescent="0.2">
      <c r="I2306" s="13"/>
      <c r="J2306" s="6"/>
      <c r="K2306" s="7"/>
      <c r="L2306" s="7"/>
      <c r="M2306" s="7"/>
      <c r="N2306" s="7"/>
      <c r="O2306" s="7"/>
      <c r="P2306" s="8"/>
      <c r="Q2306" s="8"/>
      <c r="R2306" s="8"/>
      <c r="S2306" s="8"/>
      <c r="T2306" s="8"/>
      <c r="U2306" s="8"/>
      <c r="AI2306"/>
      <c r="AJ2306"/>
    </row>
    <row r="2307" spans="9:36" x14ac:dyDescent="0.2">
      <c r="I2307" s="13"/>
      <c r="J2307" s="6"/>
      <c r="K2307" s="7"/>
      <c r="L2307" s="7"/>
      <c r="M2307" s="7"/>
      <c r="N2307" s="7"/>
      <c r="O2307" s="7"/>
      <c r="P2307" s="8"/>
      <c r="Q2307" s="8"/>
      <c r="R2307" s="8"/>
      <c r="S2307" s="8"/>
      <c r="T2307" s="8"/>
      <c r="U2307" s="8"/>
      <c r="AI2307"/>
      <c r="AJ2307"/>
    </row>
    <row r="2308" spans="9:36" x14ac:dyDescent="0.2">
      <c r="I2308" s="13"/>
      <c r="J2308" s="6"/>
      <c r="K2308" s="7"/>
      <c r="L2308" s="7"/>
      <c r="M2308" s="7"/>
      <c r="N2308" s="7"/>
      <c r="O2308" s="7"/>
      <c r="P2308" s="8"/>
      <c r="Q2308" s="8"/>
      <c r="R2308" s="8"/>
      <c r="S2308" s="8"/>
      <c r="T2308" s="8"/>
      <c r="U2308" s="8"/>
      <c r="AI2308"/>
      <c r="AJ2308"/>
    </row>
    <row r="2309" spans="9:36" x14ac:dyDescent="0.2">
      <c r="I2309" s="13"/>
      <c r="J2309" s="6"/>
      <c r="K2309" s="7"/>
      <c r="L2309" s="7"/>
      <c r="M2309" s="7"/>
      <c r="N2309" s="7"/>
      <c r="O2309" s="7"/>
      <c r="P2309" s="8"/>
      <c r="Q2309" s="8"/>
      <c r="R2309" s="8"/>
      <c r="S2309" s="8"/>
      <c r="T2309" s="8"/>
      <c r="U2309" s="8"/>
      <c r="AI2309"/>
      <c r="AJ2309"/>
    </row>
    <row r="2310" spans="9:36" x14ac:dyDescent="0.2">
      <c r="I2310" s="13"/>
      <c r="J2310" s="6"/>
      <c r="K2310" s="7"/>
      <c r="L2310" s="7"/>
      <c r="M2310" s="7"/>
      <c r="N2310" s="7"/>
      <c r="O2310" s="7"/>
      <c r="P2310" s="8"/>
      <c r="Q2310" s="8"/>
      <c r="R2310" s="8"/>
      <c r="S2310" s="8"/>
      <c r="T2310" s="8"/>
      <c r="U2310" s="8"/>
      <c r="AI2310"/>
      <c r="AJ2310"/>
    </row>
    <row r="2311" spans="9:36" x14ac:dyDescent="0.2">
      <c r="I2311" s="13"/>
      <c r="J2311" s="6"/>
      <c r="K2311" s="7"/>
      <c r="L2311" s="7"/>
      <c r="M2311" s="7"/>
      <c r="N2311" s="7"/>
      <c r="O2311" s="7"/>
      <c r="P2311" s="8"/>
      <c r="Q2311" s="8"/>
      <c r="R2311" s="8"/>
      <c r="S2311" s="8"/>
      <c r="T2311" s="8"/>
      <c r="U2311" s="8"/>
      <c r="AI2311"/>
      <c r="AJ2311"/>
    </row>
    <row r="2312" spans="9:36" x14ac:dyDescent="0.2">
      <c r="I2312" s="13"/>
      <c r="J2312" s="6"/>
      <c r="K2312" s="7"/>
      <c r="L2312" s="7"/>
      <c r="M2312" s="7"/>
      <c r="N2312" s="7"/>
      <c r="O2312" s="7"/>
      <c r="P2312" s="8"/>
      <c r="Q2312" s="8"/>
      <c r="R2312" s="8"/>
      <c r="S2312" s="8"/>
      <c r="T2312" s="8"/>
      <c r="U2312" s="8"/>
      <c r="AI2312"/>
      <c r="AJ2312"/>
    </row>
    <row r="2313" spans="9:36" x14ac:dyDescent="0.2">
      <c r="I2313" s="13"/>
      <c r="J2313" s="6"/>
      <c r="K2313" s="7"/>
      <c r="L2313" s="7"/>
      <c r="M2313" s="7"/>
      <c r="N2313" s="7"/>
      <c r="O2313" s="7"/>
      <c r="P2313" s="8"/>
      <c r="Q2313" s="8"/>
      <c r="R2313" s="8"/>
      <c r="S2313" s="8"/>
      <c r="T2313" s="8"/>
      <c r="U2313" s="8"/>
      <c r="AI2313"/>
      <c r="AJ2313"/>
    </row>
    <row r="2314" spans="9:36" x14ac:dyDescent="0.2">
      <c r="I2314" s="13"/>
      <c r="J2314" s="6"/>
      <c r="K2314" s="7"/>
      <c r="L2314" s="7"/>
      <c r="M2314" s="7"/>
      <c r="N2314" s="7"/>
      <c r="O2314" s="7"/>
      <c r="P2314" s="8"/>
      <c r="Q2314" s="8"/>
      <c r="R2314" s="8"/>
      <c r="S2314" s="8"/>
      <c r="T2314" s="8"/>
      <c r="U2314" s="8"/>
      <c r="AI2314"/>
      <c r="AJ2314"/>
    </row>
    <row r="2315" spans="9:36" x14ac:dyDescent="0.2">
      <c r="I2315" s="13"/>
      <c r="J2315" s="6"/>
      <c r="K2315" s="7"/>
      <c r="L2315" s="7"/>
      <c r="M2315" s="7"/>
      <c r="N2315" s="7"/>
      <c r="O2315" s="7"/>
      <c r="P2315" s="8"/>
      <c r="Q2315" s="8"/>
      <c r="R2315" s="8"/>
      <c r="S2315" s="8"/>
      <c r="T2315" s="8"/>
      <c r="U2315" s="8"/>
      <c r="AI2315"/>
      <c r="AJ2315"/>
    </row>
    <row r="2316" spans="9:36" x14ac:dyDescent="0.2">
      <c r="I2316" s="13"/>
      <c r="J2316" s="6"/>
      <c r="K2316" s="7"/>
      <c r="L2316" s="7"/>
      <c r="M2316" s="7"/>
      <c r="N2316" s="7"/>
      <c r="O2316" s="7"/>
      <c r="P2316" s="8"/>
      <c r="Q2316" s="8"/>
      <c r="R2316" s="8"/>
      <c r="S2316" s="8"/>
      <c r="T2316" s="8"/>
      <c r="U2316" s="8"/>
      <c r="AI2316"/>
      <c r="AJ2316"/>
    </row>
    <row r="2317" spans="9:36" x14ac:dyDescent="0.2">
      <c r="I2317" s="13"/>
      <c r="J2317" s="6"/>
      <c r="K2317" s="7"/>
      <c r="L2317" s="7"/>
      <c r="M2317" s="7"/>
      <c r="N2317" s="7"/>
      <c r="O2317" s="7"/>
      <c r="P2317" s="8"/>
      <c r="Q2317" s="8"/>
      <c r="R2317" s="8"/>
      <c r="S2317" s="8"/>
      <c r="T2317" s="8"/>
      <c r="U2317" s="8"/>
      <c r="AI2317"/>
      <c r="AJ2317"/>
    </row>
    <row r="2318" spans="9:36" x14ac:dyDescent="0.2">
      <c r="I2318" s="13"/>
      <c r="J2318" s="6"/>
      <c r="K2318" s="7"/>
      <c r="L2318" s="7"/>
      <c r="M2318" s="7"/>
      <c r="N2318" s="7"/>
      <c r="O2318" s="7"/>
      <c r="P2318" s="8"/>
      <c r="Q2318" s="8"/>
      <c r="R2318" s="8"/>
      <c r="S2318" s="8"/>
      <c r="T2318" s="8"/>
      <c r="U2318" s="8"/>
      <c r="AI2318"/>
      <c r="AJ2318"/>
    </row>
    <row r="2319" spans="9:36" x14ac:dyDescent="0.2">
      <c r="I2319" s="13"/>
      <c r="J2319" s="6"/>
      <c r="K2319" s="7"/>
      <c r="L2319" s="7"/>
      <c r="M2319" s="7"/>
      <c r="N2319" s="7"/>
      <c r="O2319" s="7"/>
      <c r="P2319" s="8"/>
      <c r="Q2319" s="8"/>
      <c r="R2319" s="8"/>
      <c r="S2319" s="8"/>
      <c r="T2319" s="8"/>
      <c r="U2319" s="8"/>
      <c r="AI2319"/>
      <c r="AJ2319"/>
    </row>
    <row r="2320" spans="9:36" x14ac:dyDescent="0.2">
      <c r="I2320" s="13"/>
      <c r="J2320" s="6"/>
      <c r="K2320" s="7"/>
      <c r="L2320" s="7"/>
      <c r="M2320" s="7"/>
      <c r="N2320" s="7"/>
      <c r="O2320" s="7"/>
      <c r="P2320" s="8"/>
      <c r="Q2320" s="8"/>
      <c r="R2320" s="8"/>
      <c r="S2320" s="8"/>
      <c r="T2320" s="8"/>
      <c r="U2320" s="8"/>
      <c r="AI2320"/>
      <c r="AJ2320"/>
    </row>
    <row r="2321" spans="9:36" x14ac:dyDescent="0.2">
      <c r="I2321" s="13"/>
      <c r="J2321" s="6"/>
      <c r="K2321" s="7"/>
      <c r="L2321" s="7"/>
      <c r="M2321" s="7"/>
      <c r="N2321" s="7"/>
      <c r="O2321" s="7"/>
      <c r="P2321" s="8"/>
      <c r="Q2321" s="8"/>
      <c r="R2321" s="8"/>
      <c r="S2321" s="8"/>
      <c r="T2321" s="8"/>
      <c r="U2321" s="8"/>
      <c r="AI2321"/>
      <c r="AJ2321"/>
    </row>
    <row r="2322" spans="9:36" x14ac:dyDescent="0.2">
      <c r="I2322" s="13"/>
      <c r="J2322" s="6"/>
      <c r="K2322" s="7"/>
      <c r="L2322" s="7"/>
      <c r="M2322" s="7"/>
      <c r="N2322" s="7"/>
      <c r="O2322" s="7"/>
      <c r="P2322" s="8"/>
      <c r="Q2322" s="8"/>
      <c r="R2322" s="8"/>
      <c r="S2322" s="8"/>
      <c r="T2322" s="8"/>
      <c r="U2322" s="8"/>
      <c r="AI2322"/>
      <c r="AJ2322"/>
    </row>
    <row r="2323" spans="9:36" x14ac:dyDescent="0.2">
      <c r="I2323" s="13"/>
      <c r="J2323" s="6"/>
      <c r="K2323" s="7"/>
      <c r="L2323" s="7"/>
      <c r="M2323" s="7"/>
      <c r="N2323" s="7"/>
      <c r="O2323" s="7"/>
      <c r="P2323" s="8"/>
      <c r="Q2323" s="8"/>
      <c r="R2323" s="8"/>
      <c r="S2323" s="8"/>
      <c r="T2323" s="8"/>
      <c r="U2323" s="8"/>
      <c r="AI2323"/>
      <c r="AJ2323"/>
    </row>
    <row r="2324" spans="9:36" x14ac:dyDescent="0.2">
      <c r="I2324" s="13"/>
      <c r="J2324" s="6"/>
      <c r="K2324" s="7"/>
      <c r="L2324" s="7"/>
      <c r="M2324" s="7"/>
      <c r="N2324" s="7"/>
      <c r="O2324" s="7"/>
      <c r="P2324" s="8"/>
      <c r="Q2324" s="8"/>
      <c r="R2324" s="8"/>
      <c r="S2324" s="8"/>
      <c r="T2324" s="8"/>
      <c r="U2324" s="8"/>
      <c r="AI2324"/>
      <c r="AJ2324"/>
    </row>
    <row r="2325" spans="9:36" x14ac:dyDescent="0.2">
      <c r="I2325" s="13"/>
      <c r="J2325" s="6"/>
      <c r="K2325" s="7"/>
      <c r="L2325" s="7"/>
      <c r="M2325" s="7"/>
      <c r="N2325" s="7"/>
      <c r="O2325" s="7"/>
      <c r="P2325" s="8"/>
      <c r="Q2325" s="8"/>
      <c r="R2325" s="8"/>
      <c r="S2325" s="8"/>
      <c r="T2325" s="8"/>
      <c r="U2325" s="8"/>
      <c r="AI2325"/>
      <c r="AJ2325"/>
    </row>
    <row r="2326" spans="9:36" x14ac:dyDescent="0.2">
      <c r="I2326" s="13"/>
      <c r="J2326" s="6"/>
      <c r="K2326" s="7"/>
      <c r="L2326" s="7"/>
      <c r="M2326" s="7"/>
      <c r="N2326" s="7"/>
      <c r="O2326" s="7"/>
      <c r="P2326" s="8"/>
      <c r="Q2326" s="8"/>
      <c r="R2326" s="8"/>
      <c r="S2326" s="8"/>
      <c r="T2326" s="8"/>
      <c r="U2326" s="8"/>
      <c r="AI2326"/>
      <c r="AJ2326"/>
    </row>
    <row r="2327" spans="9:36" x14ac:dyDescent="0.2">
      <c r="I2327" s="13"/>
      <c r="J2327" s="6"/>
      <c r="K2327" s="7"/>
      <c r="L2327" s="7"/>
      <c r="M2327" s="7"/>
      <c r="N2327" s="7"/>
      <c r="O2327" s="7"/>
      <c r="P2327" s="8"/>
      <c r="Q2327" s="8"/>
      <c r="R2327" s="8"/>
      <c r="S2327" s="8"/>
      <c r="T2327" s="8"/>
      <c r="U2327" s="8"/>
      <c r="AI2327"/>
      <c r="AJ2327"/>
    </row>
    <row r="2328" spans="9:36" x14ac:dyDescent="0.2">
      <c r="I2328" s="13"/>
      <c r="J2328" s="6"/>
      <c r="K2328" s="7"/>
      <c r="L2328" s="7"/>
      <c r="M2328" s="7"/>
      <c r="N2328" s="7"/>
      <c r="O2328" s="7"/>
      <c r="P2328" s="8"/>
      <c r="Q2328" s="8"/>
      <c r="R2328" s="8"/>
      <c r="S2328" s="8"/>
      <c r="T2328" s="8"/>
      <c r="U2328" s="8"/>
      <c r="AI2328"/>
      <c r="AJ2328"/>
    </row>
    <row r="2329" spans="9:36" x14ac:dyDescent="0.2">
      <c r="I2329" s="13"/>
      <c r="J2329" s="6"/>
      <c r="K2329" s="7"/>
      <c r="L2329" s="7"/>
      <c r="M2329" s="7"/>
      <c r="N2329" s="7"/>
      <c r="O2329" s="7"/>
      <c r="P2329" s="8"/>
      <c r="Q2329" s="8"/>
      <c r="R2329" s="8"/>
      <c r="S2329" s="8"/>
      <c r="T2329" s="8"/>
      <c r="U2329" s="8"/>
      <c r="AI2329"/>
      <c r="AJ2329"/>
    </row>
    <row r="2330" spans="9:36" x14ac:dyDescent="0.2">
      <c r="I2330" s="13"/>
      <c r="J2330" s="6"/>
      <c r="K2330" s="7"/>
      <c r="L2330" s="7"/>
      <c r="M2330" s="7"/>
      <c r="N2330" s="7"/>
      <c r="O2330" s="7"/>
      <c r="P2330" s="8"/>
      <c r="Q2330" s="8"/>
      <c r="R2330" s="8"/>
      <c r="S2330" s="8"/>
      <c r="T2330" s="8"/>
      <c r="U2330" s="8"/>
      <c r="AI2330"/>
      <c r="AJ2330"/>
    </row>
    <row r="2331" spans="9:36" x14ac:dyDescent="0.2">
      <c r="I2331" s="13"/>
      <c r="J2331" s="6"/>
      <c r="K2331" s="7"/>
      <c r="L2331" s="7"/>
      <c r="M2331" s="7"/>
      <c r="N2331" s="7"/>
      <c r="O2331" s="7"/>
      <c r="P2331" s="8"/>
      <c r="Q2331" s="8"/>
      <c r="R2331" s="8"/>
      <c r="S2331" s="8"/>
      <c r="T2331" s="8"/>
      <c r="U2331" s="8"/>
      <c r="AI2331"/>
      <c r="AJ2331"/>
    </row>
    <row r="2332" spans="9:36" x14ac:dyDescent="0.2">
      <c r="I2332" s="13"/>
      <c r="J2332" s="6"/>
      <c r="K2332" s="7"/>
      <c r="L2332" s="7"/>
      <c r="M2332" s="7"/>
      <c r="N2332" s="7"/>
      <c r="O2332" s="7"/>
      <c r="P2332" s="8"/>
      <c r="Q2332" s="8"/>
      <c r="R2332" s="8"/>
      <c r="S2332" s="8"/>
      <c r="T2332" s="8"/>
      <c r="U2332" s="8"/>
      <c r="AI2332"/>
      <c r="AJ2332"/>
    </row>
    <row r="2333" spans="9:36" x14ac:dyDescent="0.2">
      <c r="I2333" s="13"/>
      <c r="J2333" s="6"/>
      <c r="K2333" s="7"/>
      <c r="L2333" s="7"/>
      <c r="M2333" s="7"/>
      <c r="N2333" s="7"/>
      <c r="O2333" s="7"/>
      <c r="P2333" s="8"/>
      <c r="Q2333" s="8"/>
      <c r="R2333" s="8"/>
      <c r="S2333" s="8"/>
      <c r="T2333" s="8"/>
      <c r="U2333" s="8"/>
      <c r="AI2333"/>
      <c r="AJ2333"/>
    </row>
    <row r="2334" spans="9:36" x14ac:dyDescent="0.2">
      <c r="I2334" s="13"/>
      <c r="J2334" s="6"/>
      <c r="K2334" s="7"/>
      <c r="L2334" s="7"/>
      <c r="M2334" s="7"/>
      <c r="N2334" s="7"/>
      <c r="O2334" s="7"/>
      <c r="P2334" s="8"/>
      <c r="Q2334" s="8"/>
      <c r="R2334" s="8"/>
      <c r="S2334" s="8"/>
      <c r="T2334" s="8"/>
      <c r="U2334" s="8"/>
      <c r="AI2334"/>
      <c r="AJ2334"/>
    </row>
    <row r="2335" spans="9:36" x14ac:dyDescent="0.2">
      <c r="I2335" s="13"/>
      <c r="J2335" s="6"/>
      <c r="K2335" s="7"/>
      <c r="L2335" s="7"/>
      <c r="M2335" s="7"/>
      <c r="N2335" s="7"/>
      <c r="O2335" s="7"/>
      <c r="P2335" s="8"/>
      <c r="Q2335" s="8"/>
      <c r="R2335" s="8"/>
      <c r="S2335" s="8"/>
      <c r="T2335" s="8"/>
      <c r="U2335" s="8"/>
      <c r="AI2335"/>
      <c r="AJ2335"/>
    </row>
    <row r="2336" spans="9:36" x14ac:dyDescent="0.2">
      <c r="I2336" s="13"/>
      <c r="J2336" s="6"/>
      <c r="K2336" s="7"/>
      <c r="L2336" s="7"/>
      <c r="M2336" s="7"/>
      <c r="N2336" s="7"/>
      <c r="O2336" s="7"/>
      <c r="P2336" s="8"/>
      <c r="Q2336" s="8"/>
      <c r="R2336" s="8"/>
      <c r="S2336" s="8"/>
      <c r="T2336" s="8"/>
      <c r="U2336" s="8"/>
      <c r="AI2336"/>
      <c r="AJ2336"/>
    </row>
    <row r="2337" spans="9:36" x14ac:dyDescent="0.2">
      <c r="I2337" s="13"/>
      <c r="J2337" s="6"/>
      <c r="K2337" s="7"/>
      <c r="L2337" s="7"/>
      <c r="M2337" s="7"/>
      <c r="N2337" s="7"/>
      <c r="O2337" s="7"/>
      <c r="P2337" s="8"/>
      <c r="Q2337" s="8"/>
      <c r="R2337" s="8"/>
      <c r="S2337" s="8"/>
      <c r="T2337" s="8"/>
      <c r="U2337" s="8"/>
      <c r="AI2337"/>
      <c r="AJ2337"/>
    </row>
    <row r="2338" spans="9:36" x14ac:dyDescent="0.2">
      <c r="I2338" s="13"/>
      <c r="J2338" s="6"/>
      <c r="K2338" s="7"/>
      <c r="L2338" s="7"/>
      <c r="M2338" s="7"/>
      <c r="N2338" s="7"/>
      <c r="O2338" s="7"/>
      <c r="P2338" s="8"/>
      <c r="Q2338" s="8"/>
      <c r="R2338" s="8"/>
      <c r="S2338" s="8"/>
      <c r="T2338" s="8"/>
      <c r="U2338" s="8"/>
      <c r="AI2338"/>
      <c r="AJ2338"/>
    </row>
    <row r="2339" spans="9:36" x14ac:dyDescent="0.2">
      <c r="I2339" s="13"/>
      <c r="J2339" s="6"/>
      <c r="K2339" s="7"/>
      <c r="L2339" s="7"/>
      <c r="M2339" s="7"/>
      <c r="N2339" s="7"/>
      <c r="O2339" s="7"/>
      <c r="P2339" s="8"/>
      <c r="Q2339" s="8"/>
      <c r="R2339" s="8"/>
      <c r="S2339" s="8"/>
      <c r="T2339" s="8"/>
      <c r="U2339" s="8"/>
      <c r="AI2339"/>
      <c r="AJ2339"/>
    </row>
    <row r="2340" spans="9:36" x14ac:dyDescent="0.2">
      <c r="I2340" s="13"/>
      <c r="J2340" s="6"/>
      <c r="K2340" s="7"/>
      <c r="L2340" s="7"/>
      <c r="M2340" s="7"/>
      <c r="N2340" s="7"/>
      <c r="O2340" s="7"/>
      <c r="P2340" s="8"/>
      <c r="Q2340" s="8"/>
      <c r="R2340" s="8"/>
      <c r="S2340" s="8"/>
      <c r="T2340" s="8"/>
      <c r="U2340" s="8"/>
      <c r="AI2340"/>
      <c r="AJ2340"/>
    </row>
    <row r="2341" spans="9:36" x14ac:dyDescent="0.2">
      <c r="I2341" s="13"/>
      <c r="J2341" s="6"/>
      <c r="K2341" s="7"/>
      <c r="L2341" s="7"/>
      <c r="M2341" s="7"/>
      <c r="N2341" s="7"/>
      <c r="O2341" s="7"/>
      <c r="P2341" s="8"/>
      <c r="Q2341" s="8"/>
      <c r="R2341" s="8"/>
      <c r="S2341" s="8"/>
      <c r="T2341" s="8"/>
      <c r="U2341" s="8"/>
      <c r="AI2341"/>
      <c r="AJ2341"/>
    </row>
    <row r="2342" spans="9:36" x14ac:dyDescent="0.2">
      <c r="I2342" s="13"/>
      <c r="J2342" s="6"/>
      <c r="K2342" s="7"/>
      <c r="L2342" s="7"/>
      <c r="M2342" s="7"/>
      <c r="N2342" s="7"/>
      <c r="O2342" s="7"/>
      <c r="P2342" s="8"/>
      <c r="Q2342" s="8"/>
      <c r="R2342" s="8"/>
      <c r="S2342" s="8"/>
      <c r="T2342" s="8"/>
      <c r="U2342" s="8"/>
      <c r="AI2342"/>
      <c r="AJ2342"/>
    </row>
    <row r="2343" spans="9:36" x14ac:dyDescent="0.2">
      <c r="I2343" s="13"/>
      <c r="J2343" s="6"/>
      <c r="K2343" s="7"/>
      <c r="L2343" s="7"/>
      <c r="M2343" s="7"/>
      <c r="N2343" s="7"/>
      <c r="O2343" s="7"/>
      <c r="P2343" s="8"/>
      <c r="Q2343" s="8"/>
      <c r="R2343" s="8"/>
      <c r="S2343" s="8"/>
      <c r="T2343" s="8"/>
      <c r="U2343" s="8"/>
      <c r="AI2343"/>
      <c r="AJ2343"/>
    </row>
    <row r="2344" spans="9:36" x14ac:dyDescent="0.2">
      <c r="I2344" s="13"/>
      <c r="J2344" s="6"/>
      <c r="K2344" s="7"/>
      <c r="L2344" s="7"/>
      <c r="M2344" s="7"/>
      <c r="N2344" s="7"/>
      <c r="O2344" s="7"/>
      <c r="P2344" s="8"/>
      <c r="Q2344" s="8"/>
      <c r="R2344" s="8"/>
      <c r="S2344" s="8"/>
      <c r="T2344" s="8"/>
      <c r="U2344" s="8"/>
      <c r="AI2344"/>
      <c r="AJ2344"/>
    </row>
    <row r="2345" spans="9:36" x14ac:dyDescent="0.2">
      <c r="I2345" s="13"/>
      <c r="J2345" s="6"/>
      <c r="K2345" s="7"/>
      <c r="L2345" s="7"/>
      <c r="M2345" s="7"/>
      <c r="N2345" s="7"/>
      <c r="O2345" s="7"/>
      <c r="P2345" s="8"/>
      <c r="Q2345" s="8"/>
      <c r="R2345" s="8"/>
      <c r="S2345" s="8"/>
      <c r="T2345" s="8"/>
      <c r="U2345" s="8"/>
      <c r="AI2345"/>
      <c r="AJ2345"/>
    </row>
    <row r="2346" spans="9:36" x14ac:dyDescent="0.2">
      <c r="I2346" s="13"/>
      <c r="J2346" s="6"/>
      <c r="K2346" s="7"/>
      <c r="L2346" s="7"/>
      <c r="M2346" s="7"/>
      <c r="N2346" s="7"/>
      <c r="O2346" s="7"/>
      <c r="P2346" s="8"/>
      <c r="Q2346" s="8"/>
      <c r="R2346" s="8"/>
      <c r="S2346" s="8"/>
      <c r="T2346" s="8"/>
      <c r="U2346" s="8"/>
      <c r="AI2346"/>
      <c r="AJ2346"/>
    </row>
    <row r="2347" spans="9:36" x14ac:dyDescent="0.2">
      <c r="I2347" s="13"/>
      <c r="J2347" s="6"/>
      <c r="K2347" s="7"/>
      <c r="L2347" s="7"/>
      <c r="M2347" s="7"/>
      <c r="N2347" s="7"/>
      <c r="O2347" s="7"/>
      <c r="P2347" s="8"/>
      <c r="Q2347" s="8"/>
      <c r="R2347" s="8"/>
      <c r="S2347" s="8"/>
      <c r="T2347" s="8"/>
      <c r="U2347" s="8"/>
      <c r="AI2347"/>
      <c r="AJ2347"/>
    </row>
    <row r="2348" spans="9:36" x14ac:dyDescent="0.2">
      <c r="I2348" s="13"/>
      <c r="J2348" s="6"/>
      <c r="K2348" s="7"/>
      <c r="L2348" s="7"/>
      <c r="M2348" s="7"/>
      <c r="N2348" s="7"/>
      <c r="O2348" s="7"/>
      <c r="P2348" s="8"/>
      <c r="Q2348" s="8"/>
      <c r="R2348" s="8"/>
      <c r="S2348" s="8"/>
      <c r="T2348" s="8"/>
      <c r="U2348" s="8"/>
      <c r="AI2348"/>
      <c r="AJ2348"/>
    </row>
    <row r="2349" spans="9:36" x14ac:dyDescent="0.2">
      <c r="I2349" s="13"/>
      <c r="J2349" s="6"/>
      <c r="K2349" s="7"/>
      <c r="L2349" s="7"/>
      <c r="M2349" s="7"/>
      <c r="N2349" s="7"/>
      <c r="O2349" s="7"/>
      <c r="P2349" s="8"/>
      <c r="Q2349" s="8"/>
      <c r="R2349" s="8"/>
      <c r="S2349" s="8"/>
      <c r="T2349" s="8"/>
      <c r="U2349" s="8"/>
      <c r="AI2349"/>
      <c r="AJ2349"/>
    </row>
    <row r="2350" spans="9:36" x14ac:dyDescent="0.2">
      <c r="I2350" s="13"/>
      <c r="J2350" s="6"/>
      <c r="K2350" s="7"/>
      <c r="L2350" s="7"/>
      <c r="M2350" s="7"/>
      <c r="N2350" s="7"/>
      <c r="O2350" s="7"/>
      <c r="P2350" s="8"/>
      <c r="Q2350" s="8"/>
      <c r="R2350" s="8"/>
      <c r="S2350" s="8"/>
      <c r="T2350" s="8"/>
      <c r="U2350" s="8"/>
      <c r="AI2350"/>
      <c r="AJ2350"/>
    </row>
    <row r="2351" spans="9:36" x14ac:dyDescent="0.2">
      <c r="I2351" s="13"/>
      <c r="J2351" s="6"/>
      <c r="K2351" s="7"/>
      <c r="L2351" s="7"/>
      <c r="M2351" s="7"/>
      <c r="N2351" s="7"/>
      <c r="O2351" s="7"/>
      <c r="P2351" s="8"/>
      <c r="Q2351" s="8"/>
      <c r="R2351" s="8"/>
      <c r="S2351" s="8"/>
      <c r="T2351" s="8"/>
      <c r="U2351" s="8"/>
      <c r="AI2351"/>
      <c r="AJ2351"/>
    </row>
    <row r="2352" spans="9:36" x14ac:dyDescent="0.2">
      <c r="I2352" s="13"/>
      <c r="J2352" s="6"/>
      <c r="K2352" s="7"/>
      <c r="L2352" s="7"/>
      <c r="M2352" s="7"/>
      <c r="N2352" s="7"/>
      <c r="O2352" s="7"/>
      <c r="P2352" s="8"/>
      <c r="Q2352" s="8"/>
      <c r="R2352" s="8"/>
      <c r="S2352" s="8"/>
      <c r="T2352" s="8"/>
      <c r="U2352" s="8"/>
      <c r="AI2352"/>
      <c r="AJ2352"/>
    </row>
    <row r="2353" spans="9:36" x14ac:dyDescent="0.2">
      <c r="I2353" s="13"/>
      <c r="J2353" s="6"/>
      <c r="K2353" s="7"/>
      <c r="L2353" s="7"/>
      <c r="M2353" s="7"/>
      <c r="N2353" s="7"/>
      <c r="O2353" s="7"/>
      <c r="P2353" s="8"/>
      <c r="Q2353" s="8"/>
      <c r="R2353" s="8"/>
      <c r="S2353" s="8"/>
      <c r="T2353" s="8"/>
      <c r="U2353" s="8"/>
      <c r="AI2353"/>
      <c r="AJ2353"/>
    </row>
    <row r="2354" spans="9:36" x14ac:dyDescent="0.2">
      <c r="I2354" s="13"/>
      <c r="J2354" s="6"/>
      <c r="K2354" s="7"/>
      <c r="L2354" s="7"/>
      <c r="M2354" s="7"/>
      <c r="N2354" s="7"/>
      <c r="O2354" s="7"/>
      <c r="P2354" s="8"/>
      <c r="Q2354" s="8"/>
      <c r="R2354" s="8"/>
      <c r="S2354" s="8"/>
      <c r="T2354" s="8"/>
      <c r="U2354" s="8"/>
      <c r="AI2354"/>
      <c r="AJ2354"/>
    </row>
    <row r="2355" spans="9:36" x14ac:dyDescent="0.2">
      <c r="I2355" s="13"/>
      <c r="J2355" s="6"/>
      <c r="K2355" s="7"/>
      <c r="L2355" s="7"/>
      <c r="M2355" s="7"/>
      <c r="N2355" s="7"/>
      <c r="O2355" s="7"/>
      <c r="P2355" s="8"/>
      <c r="Q2355" s="8"/>
      <c r="R2355" s="8"/>
      <c r="S2355" s="8"/>
      <c r="T2355" s="8"/>
      <c r="U2355" s="8"/>
      <c r="AI2355"/>
      <c r="AJ2355"/>
    </row>
    <row r="2356" spans="9:36" x14ac:dyDescent="0.2">
      <c r="I2356" s="13"/>
      <c r="J2356" s="6"/>
      <c r="K2356" s="7"/>
      <c r="L2356" s="7"/>
      <c r="M2356" s="7"/>
      <c r="N2356" s="7"/>
      <c r="O2356" s="7"/>
      <c r="P2356" s="8"/>
      <c r="Q2356" s="8"/>
      <c r="R2356" s="8"/>
      <c r="S2356" s="8"/>
      <c r="T2356" s="8"/>
      <c r="U2356" s="8"/>
      <c r="AI2356"/>
      <c r="AJ2356"/>
    </row>
    <row r="2357" spans="9:36" x14ac:dyDescent="0.2">
      <c r="I2357" s="13"/>
      <c r="J2357" s="6"/>
      <c r="K2357" s="7"/>
      <c r="L2357" s="7"/>
      <c r="M2357" s="7"/>
      <c r="N2357" s="7"/>
      <c r="O2357" s="7"/>
      <c r="P2357" s="8"/>
      <c r="Q2357" s="8"/>
      <c r="R2357" s="8"/>
      <c r="S2357" s="8"/>
      <c r="T2357" s="8"/>
      <c r="U2357" s="8"/>
      <c r="AI2357"/>
      <c r="AJ2357"/>
    </row>
    <row r="2358" spans="9:36" x14ac:dyDescent="0.2">
      <c r="I2358" s="13"/>
      <c r="J2358" s="6"/>
      <c r="K2358" s="7"/>
      <c r="L2358" s="7"/>
      <c r="M2358" s="7"/>
      <c r="N2358" s="7"/>
      <c r="O2358" s="7"/>
      <c r="P2358" s="8"/>
      <c r="Q2358" s="8"/>
      <c r="R2358" s="8"/>
      <c r="S2358" s="8"/>
      <c r="T2358" s="8"/>
      <c r="U2358" s="8"/>
      <c r="AI2358"/>
      <c r="AJ2358"/>
    </row>
    <row r="2359" spans="9:36" x14ac:dyDescent="0.2">
      <c r="I2359" s="13"/>
      <c r="J2359" s="6"/>
      <c r="K2359" s="7"/>
      <c r="L2359" s="7"/>
      <c r="M2359" s="7"/>
      <c r="N2359" s="7"/>
      <c r="O2359" s="7"/>
      <c r="P2359" s="8"/>
      <c r="Q2359" s="8"/>
      <c r="R2359" s="8"/>
      <c r="S2359" s="8"/>
      <c r="T2359" s="8"/>
      <c r="U2359" s="8"/>
      <c r="AI2359"/>
      <c r="AJ2359"/>
    </row>
    <row r="2360" spans="9:36" x14ac:dyDescent="0.2">
      <c r="I2360" s="13"/>
      <c r="J2360" s="6"/>
      <c r="K2360" s="7"/>
      <c r="L2360" s="7"/>
      <c r="M2360" s="7"/>
      <c r="N2360" s="7"/>
      <c r="O2360" s="7"/>
      <c r="P2360" s="8"/>
      <c r="Q2360" s="8"/>
      <c r="R2360" s="8"/>
      <c r="S2360" s="8"/>
      <c r="T2360" s="8"/>
      <c r="U2360" s="8"/>
      <c r="AI2360"/>
      <c r="AJ2360"/>
    </row>
    <row r="2361" spans="9:36" x14ac:dyDescent="0.2">
      <c r="I2361" s="13"/>
      <c r="J2361" s="6"/>
      <c r="K2361" s="7"/>
      <c r="L2361" s="7"/>
      <c r="M2361" s="7"/>
      <c r="N2361" s="7"/>
      <c r="O2361" s="7"/>
      <c r="P2361" s="8"/>
      <c r="Q2361" s="8"/>
      <c r="R2361" s="8"/>
      <c r="S2361" s="8"/>
      <c r="T2361" s="8"/>
      <c r="U2361" s="8"/>
      <c r="AI2361"/>
      <c r="AJ2361"/>
    </row>
    <row r="2362" spans="9:36" x14ac:dyDescent="0.2">
      <c r="I2362" s="13"/>
      <c r="J2362" s="6"/>
      <c r="K2362" s="7"/>
      <c r="L2362" s="7"/>
      <c r="M2362" s="7"/>
      <c r="N2362" s="7"/>
      <c r="O2362" s="7"/>
      <c r="P2362" s="8"/>
      <c r="Q2362" s="8"/>
      <c r="R2362" s="8"/>
      <c r="S2362" s="8"/>
      <c r="T2362" s="8"/>
      <c r="U2362" s="8"/>
      <c r="AI2362"/>
      <c r="AJ2362"/>
    </row>
    <row r="2363" spans="9:36" x14ac:dyDescent="0.2">
      <c r="I2363" s="13"/>
      <c r="J2363" s="6"/>
      <c r="K2363" s="7"/>
      <c r="L2363" s="7"/>
      <c r="M2363" s="7"/>
      <c r="N2363" s="7"/>
      <c r="O2363" s="7"/>
      <c r="P2363" s="8"/>
      <c r="Q2363" s="8"/>
      <c r="R2363" s="8"/>
      <c r="S2363" s="8"/>
      <c r="T2363" s="8"/>
      <c r="U2363" s="8"/>
      <c r="AI2363"/>
      <c r="AJ2363"/>
    </row>
    <row r="2364" spans="9:36" x14ac:dyDescent="0.2">
      <c r="I2364" s="13"/>
      <c r="J2364" s="6"/>
      <c r="K2364" s="7"/>
      <c r="L2364" s="7"/>
      <c r="M2364" s="7"/>
      <c r="N2364" s="7"/>
      <c r="O2364" s="7"/>
      <c r="P2364" s="8"/>
      <c r="Q2364" s="8"/>
      <c r="R2364" s="8"/>
      <c r="S2364" s="8"/>
      <c r="T2364" s="8"/>
      <c r="U2364" s="8"/>
      <c r="AI2364"/>
      <c r="AJ2364"/>
    </row>
    <row r="2365" spans="9:36" x14ac:dyDescent="0.2">
      <c r="I2365" s="13"/>
      <c r="J2365" s="6"/>
      <c r="K2365" s="7"/>
      <c r="L2365" s="7"/>
      <c r="M2365" s="7"/>
      <c r="N2365" s="7"/>
      <c r="O2365" s="7"/>
      <c r="P2365" s="8"/>
      <c r="Q2365" s="8"/>
      <c r="R2365" s="8"/>
      <c r="S2365" s="8"/>
      <c r="T2365" s="8"/>
      <c r="U2365" s="8"/>
      <c r="AI2365"/>
      <c r="AJ2365"/>
    </row>
    <row r="2366" spans="9:36" x14ac:dyDescent="0.2">
      <c r="I2366" s="13"/>
      <c r="J2366" s="6"/>
      <c r="K2366" s="7"/>
      <c r="L2366" s="7"/>
      <c r="M2366" s="7"/>
      <c r="N2366" s="7"/>
      <c r="O2366" s="7"/>
      <c r="P2366" s="8"/>
      <c r="Q2366" s="8"/>
      <c r="R2366" s="8"/>
      <c r="S2366" s="8"/>
      <c r="T2366" s="8"/>
      <c r="U2366" s="8"/>
      <c r="AI2366"/>
      <c r="AJ2366"/>
    </row>
    <row r="2367" spans="9:36" x14ac:dyDescent="0.2">
      <c r="I2367" s="13"/>
      <c r="J2367" s="6"/>
      <c r="K2367" s="7"/>
      <c r="L2367" s="7"/>
      <c r="M2367" s="7"/>
      <c r="N2367" s="7"/>
      <c r="O2367" s="7"/>
      <c r="P2367" s="8"/>
      <c r="Q2367" s="8"/>
      <c r="R2367" s="8"/>
      <c r="S2367" s="8"/>
      <c r="T2367" s="8"/>
      <c r="U2367" s="8"/>
      <c r="AI2367"/>
      <c r="AJ2367"/>
    </row>
    <row r="2368" spans="9:36" x14ac:dyDescent="0.2">
      <c r="I2368" s="13"/>
      <c r="J2368" s="6"/>
      <c r="K2368" s="7"/>
      <c r="L2368" s="7"/>
      <c r="M2368" s="7"/>
      <c r="N2368" s="7"/>
      <c r="O2368" s="7"/>
      <c r="P2368" s="8"/>
      <c r="Q2368" s="8"/>
      <c r="R2368" s="8"/>
      <c r="S2368" s="8"/>
      <c r="T2368" s="8"/>
      <c r="U2368" s="8"/>
      <c r="AI2368"/>
      <c r="AJ2368"/>
    </row>
    <row r="2369" spans="9:36" x14ac:dyDescent="0.2">
      <c r="I2369" s="13"/>
      <c r="J2369" s="6"/>
      <c r="K2369" s="7"/>
      <c r="L2369" s="7"/>
      <c r="M2369" s="7"/>
      <c r="N2369" s="7"/>
      <c r="O2369" s="7"/>
      <c r="P2369" s="8"/>
      <c r="Q2369" s="8"/>
      <c r="R2369" s="8"/>
      <c r="S2369" s="8"/>
      <c r="T2369" s="8"/>
      <c r="U2369" s="8"/>
      <c r="AI2369"/>
      <c r="AJ2369"/>
    </row>
    <row r="2370" spans="9:36" x14ac:dyDescent="0.2">
      <c r="I2370" s="13"/>
      <c r="J2370" s="6"/>
      <c r="K2370" s="7"/>
      <c r="L2370" s="7"/>
      <c r="M2370" s="7"/>
      <c r="N2370" s="7"/>
      <c r="O2370" s="7"/>
      <c r="P2370" s="8"/>
      <c r="Q2370" s="8"/>
      <c r="R2370" s="8"/>
      <c r="S2370" s="8"/>
      <c r="T2370" s="8"/>
      <c r="U2370" s="8"/>
      <c r="AI2370"/>
      <c r="AJ2370"/>
    </row>
    <row r="2371" spans="9:36" x14ac:dyDescent="0.2">
      <c r="I2371" s="13"/>
      <c r="J2371" s="6"/>
      <c r="K2371" s="7"/>
      <c r="L2371" s="7"/>
      <c r="M2371" s="7"/>
      <c r="N2371" s="7"/>
      <c r="O2371" s="7"/>
      <c r="P2371" s="8"/>
      <c r="Q2371" s="8"/>
      <c r="R2371" s="8"/>
      <c r="S2371" s="8"/>
      <c r="T2371" s="8"/>
      <c r="U2371" s="8"/>
      <c r="AI2371"/>
      <c r="AJ2371"/>
    </row>
    <row r="2372" spans="9:36" x14ac:dyDescent="0.2">
      <c r="I2372" s="13"/>
      <c r="J2372" s="6"/>
      <c r="K2372" s="7"/>
      <c r="L2372" s="7"/>
      <c r="M2372" s="7"/>
      <c r="N2372" s="7"/>
      <c r="O2372" s="7"/>
      <c r="P2372" s="8"/>
      <c r="Q2372" s="8"/>
      <c r="R2372" s="8"/>
      <c r="S2372" s="8"/>
      <c r="T2372" s="8"/>
      <c r="U2372" s="8"/>
      <c r="AI2372"/>
      <c r="AJ2372"/>
    </row>
    <row r="2373" spans="9:36" x14ac:dyDescent="0.2">
      <c r="I2373" s="13"/>
      <c r="J2373" s="6"/>
      <c r="K2373" s="7"/>
      <c r="L2373" s="7"/>
      <c r="M2373" s="7"/>
      <c r="N2373" s="7"/>
      <c r="O2373" s="7"/>
      <c r="P2373" s="8"/>
      <c r="Q2373" s="8"/>
      <c r="R2373" s="8"/>
      <c r="S2373" s="8"/>
      <c r="T2373" s="8"/>
      <c r="U2373" s="8"/>
      <c r="AI2373"/>
      <c r="AJ2373"/>
    </row>
    <row r="2374" spans="9:36" x14ac:dyDescent="0.2">
      <c r="I2374" s="13"/>
      <c r="J2374" s="6"/>
      <c r="K2374" s="7"/>
      <c r="L2374" s="7"/>
      <c r="M2374" s="7"/>
      <c r="N2374" s="7"/>
      <c r="O2374" s="7"/>
      <c r="P2374" s="8"/>
      <c r="Q2374" s="8"/>
      <c r="R2374" s="8"/>
      <c r="S2374" s="8"/>
      <c r="T2374" s="8"/>
      <c r="U2374" s="8"/>
      <c r="AI2374"/>
      <c r="AJ2374"/>
    </row>
    <row r="2375" spans="9:36" x14ac:dyDescent="0.2">
      <c r="I2375" s="13"/>
      <c r="J2375" s="6"/>
      <c r="K2375" s="7"/>
      <c r="L2375" s="7"/>
      <c r="M2375" s="7"/>
      <c r="N2375" s="7"/>
      <c r="O2375" s="7"/>
      <c r="P2375" s="8"/>
      <c r="Q2375" s="8"/>
      <c r="R2375" s="8"/>
      <c r="S2375" s="8"/>
      <c r="T2375" s="8"/>
      <c r="U2375" s="8"/>
      <c r="AI2375"/>
      <c r="AJ2375"/>
    </row>
    <row r="2376" spans="9:36" x14ac:dyDescent="0.2">
      <c r="I2376" s="13"/>
      <c r="J2376" s="6"/>
      <c r="K2376" s="7"/>
      <c r="L2376" s="7"/>
      <c r="M2376" s="7"/>
      <c r="N2376" s="7"/>
      <c r="O2376" s="7"/>
      <c r="P2376" s="8"/>
      <c r="Q2376" s="8"/>
      <c r="R2376" s="8"/>
      <c r="S2376" s="8"/>
      <c r="T2376" s="8"/>
      <c r="U2376" s="8"/>
      <c r="AI2376"/>
      <c r="AJ2376"/>
    </row>
    <row r="2377" spans="9:36" x14ac:dyDescent="0.2">
      <c r="I2377" s="13"/>
      <c r="J2377" s="6"/>
      <c r="K2377" s="7"/>
      <c r="L2377" s="7"/>
      <c r="M2377" s="7"/>
      <c r="N2377" s="7"/>
      <c r="O2377" s="7"/>
      <c r="P2377" s="8"/>
      <c r="Q2377" s="8"/>
      <c r="R2377" s="8"/>
      <c r="S2377" s="8"/>
      <c r="T2377" s="8"/>
      <c r="U2377" s="8"/>
      <c r="AI2377"/>
      <c r="AJ2377"/>
    </row>
    <row r="2378" spans="9:36" x14ac:dyDescent="0.2">
      <c r="I2378" s="13"/>
      <c r="J2378" s="6"/>
      <c r="K2378" s="7"/>
      <c r="L2378" s="7"/>
      <c r="M2378" s="7"/>
      <c r="N2378" s="7"/>
      <c r="O2378" s="7"/>
      <c r="P2378" s="8"/>
      <c r="Q2378" s="8"/>
      <c r="R2378" s="8"/>
      <c r="S2378" s="8"/>
      <c r="T2378" s="8"/>
      <c r="U2378" s="8"/>
      <c r="AI2378"/>
      <c r="AJ2378"/>
    </row>
    <row r="2379" spans="9:36" x14ac:dyDescent="0.2">
      <c r="I2379" s="13"/>
      <c r="J2379" s="6"/>
      <c r="K2379" s="7"/>
      <c r="L2379" s="7"/>
      <c r="M2379" s="7"/>
      <c r="N2379" s="7"/>
      <c r="O2379" s="7"/>
      <c r="P2379" s="8"/>
      <c r="Q2379" s="8"/>
      <c r="R2379" s="8"/>
      <c r="S2379" s="8"/>
      <c r="T2379" s="8"/>
      <c r="U2379" s="8"/>
      <c r="AI2379"/>
      <c r="AJ2379"/>
    </row>
    <row r="2380" spans="9:36" x14ac:dyDescent="0.2">
      <c r="I2380" s="13"/>
      <c r="J2380" s="6"/>
      <c r="K2380" s="7"/>
      <c r="L2380" s="7"/>
      <c r="M2380" s="7"/>
      <c r="N2380" s="7"/>
      <c r="O2380" s="7"/>
      <c r="P2380" s="8"/>
      <c r="Q2380" s="8"/>
      <c r="R2380" s="8"/>
      <c r="S2380" s="8"/>
      <c r="T2380" s="8"/>
      <c r="U2380" s="8"/>
      <c r="AI2380"/>
      <c r="AJ2380"/>
    </row>
    <row r="2381" spans="9:36" x14ac:dyDescent="0.2">
      <c r="I2381" s="13"/>
      <c r="J2381" s="6"/>
      <c r="K2381" s="7"/>
      <c r="L2381" s="7"/>
      <c r="M2381" s="7"/>
      <c r="N2381" s="7"/>
      <c r="O2381" s="7"/>
      <c r="P2381" s="8"/>
      <c r="Q2381" s="8"/>
      <c r="R2381" s="8"/>
      <c r="S2381" s="8"/>
      <c r="T2381" s="8"/>
      <c r="U2381" s="8"/>
      <c r="AI2381"/>
      <c r="AJ2381"/>
    </row>
    <row r="2382" spans="9:36" x14ac:dyDescent="0.2">
      <c r="I2382" s="13"/>
      <c r="J2382" s="6"/>
      <c r="K2382" s="7"/>
      <c r="L2382" s="7"/>
      <c r="M2382" s="7"/>
      <c r="N2382" s="7"/>
      <c r="O2382" s="7"/>
      <c r="P2382" s="8"/>
      <c r="Q2382" s="8"/>
      <c r="R2382" s="8"/>
      <c r="S2382" s="8"/>
      <c r="T2382" s="8"/>
      <c r="U2382" s="8"/>
      <c r="AI2382"/>
      <c r="AJ2382"/>
    </row>
    <row r="2383" spans="9:36" x14ac:dyDescent="0.2">
      <c r="I2383" s="13"/>
      <c r="J2383" s="6"/>
      <c r="K2383" s="7"/>
      <c r="L2383" s="7"/>
      <c r="M2383" s="7"/>
      <c r="N2383" s="7"/>
      <c r="O2383" s="7"/>
      <c r="P2383" s="8"/>
      <c r="Q2383" s="8"/>
      <c r="R2383" s="8"/>
      <c r="S2383" s="8"/>
      <c r="T2383" s="8"/>
      <c r="U2383" s="8"/>
      <c r="AI2383"/>
      <c r="AJ2383"/>
    </row>
    <row r="2384" spans="9:36" x14ac:dyDescent="0.2">
      <c r="I2384" s="13"/>
      <c r="J2384" s="6"/>
      <c r="K2384" s="7"/>
      <c r="L2384" s="7"/>
      <c r="M2384" s="7"/>
      <c r="N2384" s="7"/>
      <c r="O2384" s="7"/>
      <c r="P2384" s="8"/>
      <c r="Q2384" s="8"/>
      <c r="R2384" s="8"/>
      <c r="S2384" s="8"/>
      <c r="T2384" s="8"/>
      <c r="U2384" s="8"/>
      <c r="AI2384"/>
      <c r="AJ2384"/>
    </row>
    <row r="2385" spans="9:36" x14ac:dyDescent="0.2">
      <c r="I2385" s="13"/>
      <c r="J2385" s="6"/>
      <c r="K2385" s="7"/>
      <c r="L2385" s="7"/>
      <c r="M2385" s="7"/>
      <c r="N2385" s="7"/>
      <c r="O2385" s="7"/>
      <c r="P2385" s="8"/>
      <c r="Q2385" s="8"/>
      <c r="R2385" s="8"/>
      <c r="S2385" s="8"/>
      <c r="T2385" s="8"/>
      <c r="U2385" s="8"/>
      <c r="AI2385"/>
      <c r="AJ2385"/>
    </row>
    <row r="2386" spans="9:36" x14ac:dyDescent="0.2">
      <c r="I2386" s="13"/>
      <c r="J2386" s="6"/>
      <c r="K2386" s="7"/>
      <c r="L2386" s="7"/>
      <c r="M2386" s="7"/>
      <c r="N2386" s="7"/>
      <c r="O2386" s="7"/>
      <c r="P2386" s="8"/>
      <c r="Q2386" s="8"/>
      <c r="R2386" s="8"/>
      <c r="S2386" s="8"/>
      <c r="T2386" s="8"/>
      <c r="U2386" s="8"/>
      <c r="AI2386"/>
      <c r="AJ2386"/>
    </row>
    <row r="2387" spans="9:36" x14ac:dyDescent="0.2">
      <c r="I2387" s="13"/>
      <c r="J2387" s="6"/>
      <c r="K2387" s="7"/>
      <c r="L2387" s="7"/>
      <c r="M2387" s="7"/>
      <c r="N2387" s="7"/>
      <c r="O2387" s="7"/>
      <c r="P2387" s="8"/>
      <c r="Q2387" s="8"/>
      <c r="R2387" s="8"/>
      <c r="S2387" s="8"/>
      <c r="T2387" s="8"/>
      <c r="U2387" s="8"/>
      <c r="AI2387"/>
      <c r="AJ2387"/>
    </row>
    <row r="2388" spans="9:36" x14ac:dyDescent="0.2">
      <c r="I2388" s="13"/>
      <c r="J2388" s="6"/>
      <c r="K2388" s="7"/>
      <c r="L2388" s="7"/>
      <c r="M2388" s="7"/>
      <c r="N2388" s="7"/>
      <c r="O2388" s="7"/>
      <c r="P2388" s="8"/>
      <c r="Q2388" s="8"/>
      <c r="R2388" s="8"/>
      <c r="S2388" s="8"/>
      <c r="T2388" s="8"/>
      <c r="U2388" s="8"/>
      <c r="AI2388"/>
      <c r="AJ2388"/>
    </row>
    <row r="2389" spans="9:36" x14ac:dyDescent="0.2">
      <c r="I2389" s="13"/>
      <c r="J2389" s="6"/>
      <c r="K2389" s="7"/>
      <c r="L2389" s="7"/>
      <c r="M2389" s="7"/>
      <c r="N2389" s="7"/>
      <c r="O2389" s="7"/>
      <c r="P2389" s="8"/>
      <c r="Q2389" s="8"/>
      <c r="R2389" s="8"/>
      <c r="S2389" s="8"/>
      <c r="T2389" s="8"/>
      <c r="U2389" s="8"/>
      <c r="AI2389"/>
      <c r="AJ2389"/>
    </row>
    <row r="2390" spans="9:36" x14ac:dyDescent="0.2">
      <c r="I2390" s="13"/>
      <c r="J2390" s="6"/>
      <c r="K2390" s="7"/>
      <c r="L2390" s="7"/>
      <c r="M2390" s="7"/>
      <c r="N2390" s="7"/>
      <c r="O2390" s="7"/>
      <c r="P2390" s="8"/>
      <c r="Q2390" s="8"/>
      <c r="R2390" s="8"/>
      <c r="S2390" s="8"/>
      <c r="T2390" s="8"/>
      <c r="U2390" s="8"/>
      <c r="AI2390"/>
      <c r="AJ2390"/>
    </row>
    <row r="2391" spans="9:36" x14ac:dyDescent="0.2">
      <c r="I2391" s="13"/>
      <c r="J2391" s="6"/>
      <c r="K2391" s="7"/>
      <c r="L2391" s="7"/>
      <c r="M2391" s="7"/>
      <c r="N2391" s="7"/>
      <c r="O2391" s="7"/>
      <c r="P2391" s="8"/>
      <c r="Q2391" s="8"/>
      <c r="R2391" s="8"/>
      <c r="S2391" s="8"/>
      <c r="T2391" s="8"/>
      <c r="U2391" s="8"/>
      <c r="AI2391"/>
      <c r="AJ2391"/>
    </row>
    <row r="2392" spans="9:36" x14ac:dyDescent="0.2">
      <c r="I2392" s="13"/>
      <c r="J2392" s="6"/>
      <c r="K2392" s="7"/>
      <c r="L2392" s="7"/>
      <c r="M2392" s="7"/>
      <c r="N2392" s="7"/>
      <c r="O2392" s="7"/>
      <c r="P2392" s="8"/>
      <c r="Q2392" s="8"/>
      <c r="R2392" s="8"/>
      <c r="S2392" s="8"/>
      <c r="T2392" s="8"/>
      <c r="U2392" s="8"/>
      <c r="AI2392"/>
      <c r="AJ2392"/>
    </row>
    <row r="2393" spans="9:36" x14ac:dyDescent="0.2">
      <c r="I2393" s="13"/>
      <c r="J2393" s="6"/>
      <c r="K2393" s="7"/>
      <c r="L2393" s="7"/>
      <c r="M2393" s="7"/>
      <c r="N2393" s="7"/>
      <c r="O2393" s="7"/>
      <c r="P2393" s="8"/>
      <c r="Q2393" s="8"/>
      <c r="R2393" s="8"/>
      <c r="S2393" s="8"/>
      <c r="T2393" s="8"/>
      <c r="U2393" s="8"/>
      <c r="AI2393"/>
      <c r="AJ2393"/>
    </row>
    <row r="2394" spans="9:36" x14ac:dyDescent="0.2">
      <c r="I2394" s="13"/>
      <c r="J2394" s="6"/>
      <c r="K2394" s="7"/>
      <c r="L2394" s="7"/>
      <c r="M2394" s="7"/>
      <c r="N2394" s="7"/>
      <c r="O2394" s="7"/>
      <c r="P2394" s="8"/>
      <c r="Q2394" s="8"/>
      <c r="R2394" s="8"/>
      <c r="S2394" s="8"/>
      <c r="T2394" s="8"/>
      <c r="U2394" s="8"/>
      <c r="AI2394"/>
      <c r="AJ2394"/>
    </row>
    <row r="2395" spans="9:36" x14ac:dyDescent="0.2">
      <c r="I2395" s="13"/>
      <c r="J2395" s="6"/>
      <c r="K2395" s="7"/>
      <c r="L2395" s="7"/>
      <c r="M2395" s="7"/>
      <c r="N2395" s="7"/>
      <c r="O2395" s="7"/>
      <c r="P2395" s="8"/>
      <c r="Q2395" s="8"/>
      <c r="R2395" s="8"/>
      <c r="S2395" s="8"/>
      <c r="T2395" s="8"/>
      <c r="U2395" s="8"/>
      <c r="AI2395"/>
      <c r="AJ2395"/>
    </row>
    <row r="2396" spans="9:36" x14ac:dyDescent="0.2">
      <c r="I2396" s="13"/>
      <c r="J2396" s="6"/>
      <c r="K2396" s="7"/>
      <c r="L2396" s="7"/>
      <c r="M2396" s="7"/>
      <c r="N2396" s="7"/>
      <c r="O2396" s="7"/>
      <c r="P2396" s="8"/>
      <c r="Q2396" s="8"/>
      <c r="R2396" s="8"/>
      <c r="S2396" s="8"/>
      <c r="T2396" s="8"/>
      <c r="U2396" s="8"/>
      <c r="AI2396"/>
      <c r="AJ2396"/>
    </row>
    <row r="2397" spans="9:36" x14ac:dyDescent="0.2">
      <c r="I2397" s="13"/>
      <c r="J2397" s="6"/>
      <c r="K2397" s="7"/>
      <c r="L2397" s="7"/>
      <c r="M2397" s="7"/>
      <c r="N2397" s="7"/>
      <c r="O2397" s="7"/>
      <c r="P2397" s="8"/>
      <c r="Q2397" s="8"/>
      <c r="R2397" s="8"/>
      <c r="S2397" s="8"/>
      <c r="T2397" s="8"/>
      <c r="U2397" s="8"/>
      <c r="AI2397"/>
      <c r="AJ2397"/>
    </row>
    <row r="2398" spans="9:36" x14ac:dyDescent="0.2">
      <c r="I2398" s="13"/>
      <c r="J2398" s="6"/>
      <c r="K2398" s="7"/>
      <c r="L2398" s="7"/>
      <c r="M2398" s="7"/>
      <c r="N2398" s="7"/>
      <c r="O2398" s="7"/>
      <c r="P2398" s="8"/>
      <c r="Q2398" s="8"/>
      <c r="R2398" s="8"/>
      <c r="S2398" s="8"/>
      <c r="T2398" s="8"/>
      <c r="U2398" s="8"/>
      <c r="AI2398"/>
      <c r="AJ2398"/>
    </row>
    <row r="2399" spans="9:36" x14ac:dyDescent="0.2">
      <c r="I2399" s="13"/>
      <c r="J2399" s="6"/>
      <c r="K2399" s="7"/>
      <c r="L2399" s="7"/>
      <c r="M2399" s="7"/>
      <c r="N2399" s="7"/>
      <c r="O2399" s="7"/>
      <c r="P2399" s="8"/>
      <c r="Q2399" s="8"/>
      <c r="R2399" s="8"/>
      <c r="S2399" s="8"/>
      <c r="T2399" s="8"/>
      <c r="U2399" s="8"/>
      <c r="AI2399"/>
      <c r="AJ2399"/>
    </row>
    <row r="2400" spans="9:36" x14ac:dyDescent="0.2">
      <c r="I2400" s="13"/>
      <c r="J2400" s="6"/>
      <c r="K2400" s="7"/>
      <c r="L2400" s="7"/>
      <c r="M2400" s="7"/>
      <c r="N2400" s="7"/>
      <c r="O2400" s="7"/>
      <c r="P2400" s="8"/>
      <c r="Q2400" s="8"/>
      <c r="R2400" s="8"/>
      <c r="S2400" s="8"/>
      <c r="T2400" s="8"/>
      <c r="U2400" s="8"/>
      <c r="AI2400"/>
      <c r="AJ2400"/>
    </row>
    <row r="2401" spans="9:36" x14ac:dyDescent="0.2">
      <c r="I2401" s="13"/>
      <c r="J2401" s="6"/>
      <c r="K2401" s="7"/>
      <c r="L2401" s="7"/>
      <c r="M2401" s="7"/>
      <c r="N2401" s="7"/>
      <c r="O2401" s="7"/>
      <c r="P2401" s="8"/>
      <c r="Q2401" s="8"/>
      <c r="R2401" s="8"/>
      <c r="S2401" s="8"/>
      <c r="T2401" s="8"/>
      <c r="U2401" s="8"/>
      <c r="AI2401"/>
      <c r="AJ2401"/>
    </row>
    <row r="2402" spans="9:36" x14ac:dyDescent="0.2">
      <c r="I2402" s="13"/>
      <c r="J2402" s="6"/>
      <c r="K2402" s="7"/>
      <c r="L2402" s="7"/>
      <c r="M2402" s="7"/>
      <c r="N2402" s="7"/>
      <c r="O2402" s="7"/>
      <c r="P2402" s="8"/>
      <c r="Q2402" s="8"/>
      <c r="R2402" s="8"/>
      <c r="S2402" s="8"/>
      <c r="T2402" s="8"/>
      <c r="U2402" s="8"/>
      <c r="AI2402"/>
      <c r="AJ2402"/>
    </row>
    <row r="2403" spans="9:36" x14ac:dyDescent="0.2">
      <c r="I2403" s="13"/>
      <c r="J2403" s="6"/>
      <c r="K2403" s="7"/>
      <c r="L2403" s="7"/>
      <c r="M2403" s="7"/>
      <c r="N2403" s="7"/>
      <c r="O2403" s="7"/>
      <c r="P2403" s="8"/>
      <c r="Q2403" s="8"/>
      <c r="R2403" s="8"/>
      <c r="S2403" s="8"/>
      <c r="T2403" s="8"/>
      <c r="U2403" s="8"/>
      <c r="AI2403"/>
      <c r="AJ2403"/>
    </row>
    <row r="2404" spans="9:36" x14ac:dyDescent="0.2">
      <c r="I2404" s="13"/>
      <c r="J2404" s="6"/>
      <c r="K2404" s="7"/>
      <c r="L2404" s="7"/>
      <c r="M2404" s="7"/>
      <c r="N2404" s="7"/>
      <c r="O2404" s="7"/>
      <c r="P2404" s="8"/>
      <c r="Q2404" s="8"/>
      <c r="R2404" s="8"/>
      <c r="S2404" s="8"/>
      <c r="T2404" s="8"/>
      <c r="U2404" s="8"/>
      <c r="AI2404"/>
      <c r="AJ2404"/>
    </row>
    <row r="2405" spans="9:36" x14ac:dyDescent="0.2">
      <c r="I2405" s="13"/>
      <c r="J2405" s="6"/>
      <c r="K2405" s="7"/>
      <c r="L2405" s="7"/>
      <c r="M2405" s="7"/>
      <c r="N2405" s="7"/>
      <c r="O2405" s="7"/>
      <c r="P2405" s="8"/>
      <c r="Q2405" s="8"/>
      <c r="R2405" s="8"/>
      <c r="S2405" s="8"/>
      <c r="T2405" s="8"/>
      <c r="U2405" s="8"/>
      <c r="AI2405"/>
      <c r="AJ2405"/>
    </row>
    <row r="2406" spans="9:36" x14ac:dyDescent="0.2">
      <c r="I2406" s="13"/>
      <c r="J2406" s="6"/>
      <c r="K2406" s="7"/>
      <c r="L2406" s="7"/>
      <c r="M2406" s="7"/>
      <c r="N2406" s="7"/>
      <c r="O2406" s="7"/>
      <c r="P2406" s="8"/>
      <c r="Q2406" s="8"/>
      <c r="R2406" s="8"/>
      <c r="S2406" s="8"/>
      <c r="T2406" s="8"/>
      <c r="U2406" s="8"/>
      <c r="AI2406"/>
      <c r="AJ2406"/>
    </row>
    <row r="2407" spans="9:36" x14ac:dyDescent="0.2">
      <c r="I2407" s="13"/>
      <c r="J2407" s="6"/>
      <c r="K2407" s="7"/>
      <c r="L2407" s="7"/>
      <c r="M2407" s="7"/>
      <c r="N2407" s="7"/>
      <c r="O2407" s="7"/>
      <c r="P2407" s="8"/>
      <c r="Q2407" s="8"/>
      <c r="R2407" s="8"/>
      <c r="S2407" s="8"/>
      <c r="T2407" s="8"/>
      <c r="U2407" s="8"/>
      <c r="AI2407"/>
      <c r="AJ2407"/>
    </row>
    <row r="2408" spans="9:36" x14ac:dyDescent="0.2">
      <c r="I2408" s="13"/>
      <c r="J2408" s="6"/>
      <c r="K2408" s="7"/>
      <c r="L2408" s="7"/>
      <c r="M2408" s="7"/>
      <c r="N2408" s="7"/>
      <c r="O2408" s="7"/>
      <c r="P2408" s="8"/>
      <c r="Q2408" s="8"/>
      <c r="R2408" s="8"/>
      <c r="S2408" s="8"/>
      <c r="T2408" s="8"/>
      <c r="U2408" s="8"/>
      <c r="AI2408"/>
      <c r="AJ2408"/>
    </row>
    <row r="2409" spans="9:36" x14ac:dyDescent="0.2">
      <c r="I2409" s="13"/>
      <c r="J2409" s="6"/>
      <c r="K2409" s="7"/>
      <c r="L2409" s="7"/>
      <c r="M2409" s="7"/>
      <c r="N2409" s="7"/>
      <c r="O2409" s="7"/>
      <c r="P2409" s="8"/>
      <c r="Q2409" s="8"/>
      <c r="R2409" s="8"/>
      <c r="S2409" s="8"/>
      <c r="T2409" s="8"/>
      <c r="U2409" s="8"/>
      <c r="AI2409"/>
      <c r="AJ2409"/>
    </row>
    <row r="2410" spans="9:36" x14ac:dyDescent="0.2">
      <c r="I2410" s="13"/>
      <c r="J2410" s="6"/>
      <c r="K2410" s="7"/>
      <c r="L2410" s="7"/>
      <c r="M2410" s="7"/>
      <c r="N2410" s="7"/>
      <c r="O2410" s="7"/>
      <c r="P2410" s="8"/>
      <c r="Q2410" s="8"/>
      <c r="R2410" s="8"/>
      <c r="S2410" s="8"/>
      <c r="T2410" s="8"/>
      <c r="U2410" s="8"/>
      <c r="AI2410"/>
      <c r="AJ2410"/>
    </row>
    <row r="2411" spans="9:36" x14ac:dyDescent="0.2">
      <c r="I2411" s="13"/>
      <c r="J2411" s="6"/>
      <c r="K2411" s="7"/>
      <c r="L2411" s="7"/>
      <c r="M2411" s="7"/>
      <c r="N2411" s="7"/>
      <c r="O2411" s="7"/>
      <c r="P2411" s="8"/>
      <c r="Q2411" s="8"/>
      <c r="R2411" s="8"/>
      <c r="S2411" s="8"/>
      <c r="T2411" s="8"/>
      <c r="U2411" s="8"/>
      <c r="AI2411"/>
      <c r="AJ2411"/>
    </row>
    <row r="2412" spans="9:36" x14ac:dyDescent="0.2">
      <c r="I2412" s="13"/>
      <c r="J2412" s="6"/>
      <c r="K2412" s="7"/>
      <c r="L2412" s="7"/>
      <c r="M2412" s="7"/>
      <c r="N2412" s="7"/>
      <c r="O2412" s="7"/>
      <c r="P2412" s="8"/>
      <c r="Q2412" s="8"/>
      <c r="R2412" s="8"/>
      <c r="S2412" s="8"/>
      <c r="T2412" s="8"/>
      <c r="U2412" s="8"/>
      <c r="AI2412"/>
      <c r="AJ2412"/>
    </row>
    <row r="2413" spans="9:36" x14ac:dyDescent="0.2">
      <c r="I2413" s="13"/>
      <c r="J2413" s="6"/>
      <c r="K2413" s="7"/>
      <c r="L2413" s="7"/>
      <c r="M2413" s="7"/>
      <c r="N2413" s="7"/>
      <c r="O2413" s="7"/>
      <c r="P2413" s="8"/>
      <c r="Q2413" s="8"/>
      <c r="R2413" s="8"/>
      <c r="S2413" s="8"/>
      <c r="T2413" s="8"/>
      <c r="U2413" s="8"/>
      <c r="AI2413"/>
      <c r="AJ2413"/>
    </row>
    <row r="2414" spans="9:36" x14ac:dyDescent="0.2">
      <c r="I2414" s="13"/>
      <c r="J2414" s="6"/>
      <c r="K2414" s="7"/>
      <c r="L2414" s="7"/>
      <c r="M2414" s="7"/>
      <c r="N2414" s="7"/>
      <c r="O2414" s="7"/>
      <c r="P2414" s="8"/>
      <c r="Q2414" s="8"/>
      <c r="R2414" s="8"/>
      <c r="S2414" s="8"/>
      <c r="T2414" s="8"/>
      <c r="U2414" s="8"/>
      <c r="AI2414"/>
      <c r="AJ2414"/>
    </row>
    <row r="2415" spans="9:36" x14ac:dyDescent="0.2">
      <c r="I2415" s="13"/>
      <c r="J2415" s="6"/>
      <c r="K2415" s="7"/>
      <c r="L2415" s="7"/>
      <c r="M2415" s="7"/>
      <c r="N2415" s="7"/>
      <c r="O2415" s="7"/>
      <c r="P2415" s="8"/>
      <c r="Q2415" s="8"/>
      <c r="R2415" s="8"/>
      <c r="S2415" s="8"/>
      <c r="T2415" s="8"/>
      <c r="U2415" s="8"/>
      <c r="AI2415"/>
      <c r="AJ2415"/>
    </row>
    <row r="2416" spans="9:36" x14ac:dyDescent="0.2">
      <c r="I2416" s="13"/>
      <c r="J2416" s="6"/>
      <c r="K2416" s="7"/>
      <c r="L2416" s="7"/>
      <c r="M2416" s="7"/>
      <c r="N2416" s="7"/>
      <c r="O2416" s="7"/>
      <c r="P2416" s="8"/>
      <c r="Q2416" s="8"/>
      <c r="R2416" s="8"/>
      <c r="S2416" s="8"/>
      <c r="T2416" s="8"/>
      <c r="U2416" s="8"/>
      <c r="AI2416"/>
      <c r="AJ2416"/>
    </row>
    <row r="2417" spans="9:36" x14ac:dyDescent="0.2">
      <c r="I2417" s="13"/>
      <c r="J2417" s="6"/>
      <c r="K2417" s="7"/>
      <c r="L2417" s="7"/>
      <c r="M2417" s="7"/>
      <c r="N2417" s="7"/>
      <c r="O2417" s="7"/>
      <c r="P2417" s="8"/>
      <c r="Q2417" s="8"/>
      <c r="R2417" s="8"/>
      <c r="S2417" s="8"/>
      <c r="T2417" s="8"/>
      <c r="U2417" s="8"/>
      <c r="AI2417"/>
      <c r="AJ2417"/>
    </row>
    <row r="2418" spans="9:36" x14ac:dyDescent="0.2">
      <c r="I2418" s="13"/>
      <c r="J2418" s="6"/>
      <c r="K2418" s="7"/>
      <c r="L2418" s="7"/>
      <c r="M2418" s="7"/>
      <c r="N2418" s="7"/>
      <c r="O2418" s="7"/>
      <c r="P2418" s="8"/>
      <c r="Q2418" s="8"/>
      <c r="R2418" s="8"/>
      <c r="S2418" s="8"/>
      <c r="T2418" s="8"/>
      <c r="U2418" s="8"/>
      <c r="AI2418"/>
      <c r="AJ2418"/>
    </row>
    <row r="2419" spans="9:36" x14ac:dyDescent="0.2">
      <c r="I2419" s="13"/>
      <c r="J2419" s="6"/>
      <c r="K2419" s="7"/>
      <c r="L2419" s="7"/>
      <c r="M2419" s="7"/>
      <c r="N2419" s="7"/>
      <c r="O2419" s="7"/>
      <c r="P2419" s="8"/>
      <c r="Q2419" s="8"/>
      <c r="R2419" s="8"/>
      <c r="S2419" s="8"/>
      <c r="T2419" s="8"/>
      <c r="U2419" s="8"/>
      <c r="AI2419"/>
      <c r="AJ2419"/>
    </row>
    <row r="2420" spans="9:36" x14ac:dyDescent="0.2">
      <c r="I2420" s="13"/>
      <c r="J2420" s="6"/>
      <c r="K2420" s="7"/>
      <c r="L2420" s="7"/>
      <c r="M2420" s="7"/>
      <c r="N2420" s="7"/>
      <c r="O2420" s="7"/>
      <c r="P2420" s="8"/>
      <c r="Q2420" s="8"/>
      <c r="R2420" s="8"/>
      <c r="S2420" s="8"/>
      <c r="T2420" s="8"/>
      <c r="U2420" s="8"/>
      <c r="AI2420"/>
      <c r="AJ2420"/>
    </row>
    <row r="2421" spans="9:36" x14ac:dyDescent="0.2">
      <c r="I2421" s="13"/>
      <c r="J2421" s="6"/>
      <c r="K2421" s="7"/>
      <c r="L2421" s="7"/>
      <c r="M2421" s="7"/>
      <c r="N2421" s="7"/>
      <c r="O2421" s="7"/>
      <c r="P2421" s="8"/>
      <c r="Q2421" s="8"/>
      <c r="R2421" s="8"/>
      <c r="S2421" s="8"/>
      <c r="T2421" s="8"/>
      <c r="U2421" s="8"/>
      <c r="AI2421"/>
      <c r="AJ2421"/>
    </row>
    <row r="2422" spans="9:36" x14ac:dyDescent="0.2">
      <c r="I2422" s="13"/>
      <c r="J2422" s="6"/>
      <c r="K2422" s="7"/>
      <c r="L2422" s="7"/>
      <c r="M2422" s="7"/>
      <c r="N2422" s="7"/>
      <c r="O2422" s="7"/>
      <c r="P2422" s="8"/>
      <c r="Q2422" s="8"/>
      <c r="R2422" s="8"/>
      <c r="S2422" s="8"/>
      <c r="T2422" s="8"/>
      <c r="U2422" s="8"/>
      <c r="AI2422"/>
      <c r="AJ2422"/>
    </row>
    <row r="2423" spans="9:36" x14ac:dyDescent="0.2">
      <c r="I2423" s="13"/>
      <c r="J2423" s="6"/>
      <c r="K2423" s="7"/>
      <c r="L2423" s="7"/>
      <c r="M2423" s="7"/>
      <c r="N2423" s="7"/>
      <c r="O2423" s="7"/>
      <c r="P2423" s="8"/>
      <c r="Q2423" s="8"/>
      <c r="R2423" s="8"/>
      <c r="S2423" s="8"/>
      <c r="T2423" s="8"/>
      <c r="U2423" s="8"/>
      <c r="AI2423"/>
      <c r="AJ2423"/>
    </row>
    <row r="2424" spans="9:36" x14ac:dyDescent="0.2">
      <c r="I2424" s="13"/>
      <c r="J2424" s="6"/>
      <c r="K2424" s="7"/>
      <c r="L2424" s="7"/>
      <c r="M2424" s="7"/>
      <c r="N2424" s="7"/>
      <c r="O2424" s="7"/>
      <c r="P2424" s="8"/>
      <c r="Q2424" s="8"/>
      <c r="R2424" s="8"/>
      <c r="S2424" s="8"/>
      <c r="T2424" s="8"/>
      <c r="U2424" s="8"/>
      <c r="AI2424"/>
      <c r="AJ2424"/>
    </row>
    <row r="2425" spans="9:36" x14ac:dyDescent="0.2">
      <c r="I2425" s="13"/>
      <c r="J2425" s="6"/>
      <c r="K2425" s="7"/>
      <c r="L2425" s="7"/>
      <c r="M2425" s="7"/>
      <c r="N2425" s="7"/>
      <c r="O2425" s="7"/>
      <c r="P2425" s="8"/>
      <c r="Q2425" s="8"/>
      <c r="R2425" s="8"/>
      <c r="S2425" s="8"/>
      <c r="T2425" s="8"/>
      <c r="U2425" s="8"/>
      <c r="AI2425"/>
      <c r="AJ2425"/>
    </row>
    <row r="2426" spans="9:36" x14ac:dyDescent="0.2">
      <c r="I2426" s="13"/>
      <c r="J2426" s="6"/>
      <c r="K2426" s="7"/>
      <c r="L2426" s="7"/>
      <c r="M2426" s="7"/>
      <c r="N2426" s="7"/>
      <c r="O2426" s="7"/>
      <c r="P2426" s="8"/>
      <c r="Q2426" s="8"/>
      <c r="R2426" s="8"/>
      <c r="S2426" s="8"/>
      <c r="T2426" s="8"/>
      <c r="U2426" s="8"/>
      <c r="AI2426"/>
      <c r="AJ2426"/>
    </row>
    <row r="2427" spans="9:36" x14ac:dyDescent="0.2">
      <c r="I2427" s="13"/>
      <c r="J2427" s="6"/>
      <c r="K2427" s="7"/>
      <c r="L2427" s="7"/>
      <c r="M2427" s="7"/>
      <c r="N2427" s="7"/>
      <c r="O2427" s="7"/>
      <c r="P2427" s="8"/>
      <c r="Q2427" s="8"/>
      <c r="R2427" s="8"/>
      <c r="S2427" s="8"/>
      <c r="T2427" s="8"/>
      <c r="U2427" s="8"/>
      <c r="AI2427"/>
      <c r="AJ2427"/>
    </row>
    <row r="2428" spans="9:36" x14ac:dyDescent="0.2">
      <c r="I2428" s="13"/>
      <c r="J2428" s="6"/>
      <c r="K2428" s="7"/>
      <c r="L2428" s="7"/>
      <c r="M2428" s="7"/>
      <c r="N2428" s="7"/>
      <c r="O2428" s="7"/>
      <c r="P2428" s="8"/>
      <c r="Q2428" s="8"/>
      <c r="R2428" s="8"/>
      <c r="S2428" s="8"/>
      <c r="T2428" s="8"/>
      <c r="U2428" s="8"/>
      <c r="AI2428"/>
      <c r="AJ2428"/>
    </row>
    <row r="2429" spans="9:36" x14ac:dyDescent="0.2">
      <c r="I2429" s="13"/>
      <c r="J2429" s="6"/>
      <c r="K2429" s="7"/>
      <c r="L2429" s="7"/>
      <c r="M2429" s="7"/>
      <c r="N2429" s="7"/>
      <c r="O2429" s="7"/>
      <c r="P2429" s="8"/>
      <c r="Q2429" s="8"/>
      <c r="R2429" s="8"/>
      <c r="S2429" s="8"/>
      <c r="T2429" s="8"/>
      <c r="U2429" s="8"/>
      <c r="AI2429"/>
      <c r="AJ2429"/>
    </row>
    <row r="2430" spans="9:36" x14ac:dyDescent="0.2">
      <c r="I2430" s="13"/>
      <c r="J2430" s="6"/>
      <c r="K2430" s="7"/>
      <c r="L2430" s="7"/>
      <c r="M2430" s="7"/>
      <c r="N2430" s="7"/>
      <c r="O2430" s="7"/>
      <c r="P2430" s="8"/>
      <c r="Q2430" s="8"/>
      <c r="R2430" s="8"/>
      <c r="S2430" s="8"/>
      <c r="T2430" s="8"/>
      <c r="U2430" s="8"/>
      <c r="AI2430"/>
      <c r="AJ2430"/>
    </row>
    <row r="2431" spans="9:36" x14ac:dyDescent="0.2">
      <c r="I2431" s="13"/>
      <c r="J2431" s="6"/>
      <c r="K2431" s="7"/>
      <c r="L2431" s="7"/>
      <c r="M2431" s="7"/>
      <c r="N2431" s="7"/>
      <c r="O2431" s="7"/>
      <c r="P2431" s="8"/>
      <c r="Q2431" s="8"/>
      <c r="R2431" s="8"/>
      <c r="S2431" s="8"/>
      <c r="T2431" s="8"/>
      <c r="U2431" s="8"/>
      <c r="AI2431"/>
      <c r="AJ2431"/>
    </row>
    <row r="2432" spans="9:36" x14ac:dyDescent="0.2">
      <c r="I2432" s="13"/>
      <c r="J2432" s="6"/>
      <c r="K2432" s="7"/>
      <c r="L2432" s="7"/>
      <c r="M2432" s="7"/>
      <c r="N2432" s="7"/>
      <c r="O2432" s="7"/>
      <c r="P2432" s="8"/>
      <c r="Q2432" s="8"/>
      <c r="R2432" s="8"/>
      <c r="S2432" s="8"/>
      <c r="T2432" s="8"/>
      <c r="U2432" s="8"/>
      <c r="AI2432"/>
      <c r="AJ2432"/>
    </row>
    <row r="2433" spans="9:36" x14ac:dyDescent="0.2">
      <c r="I2433" s="13"/>
      <c r="J2433" s="6"/>
      <c r="K2433" s="7"/>
      <c r="L2433" s="7"/>
      <c r="M2433" s="7"/>
      <c r="N2433" s="7"/>
      <c r="O2433" s="7"/>
      <c r="P2433" s="8"/>
      <c r="Q2433" s="8"/>
      <c r="R2433" s="8"/>
      <c r="S2433" s="8"/>
      <c r="T2433" s="8"/>
      <c r="U2433" s="8"/>
      <c r="AI2433"/>
      <c r="AJ2433"/>
    </row>
    <row r="2434" spans="9:36" x14ac:dyDescent="0.2">
      <c r="I2434" s="13"/>
      <c r="J2434" s="6"/>
      <c r="K2434" s="7"/>
      <c r="L2434" s="7"/>
      <c r="M2434" s="7"/>
      <c r="N2434" s="7"/>
      <c r="O2434" s="7"/>
      <c r="P2434" s="8"/>
      <c r="Q2434" s="8"/>
      <c r="R2434" s="8"/>
      <c r="S2434" s="8"/>
      <c r="T2434" s="8"/>
      <c r="U2434" s="8"/>
      <c r="AI2434"/>
      <c r="AJ2434"/>
    </row>
    <row r="2435" spans="9:36" x14ac:dyDescent="0.2">
      <c r="I2435" s="13"/>
      <c r="J2435" s="6"/>
      <c r="K2435" s="7"/>
      <c r="L2435" s="7"/>
      <c r="M2435" s="7"/>
      <c r="N2435" s="7"/>
      <c r="O2435" s="7"/>
      <c r="P2435" s="8"/>
      <c r="Q2435" s="8"/>
      <c r="R2435" s="8"/>
      <c r="S2435" s="8"/>
      <c r="T2435" s="8"/>
      <c r="U2435" s="8"/>
      <c r="AI2435"/>
      <c r="AJ2435"/>
    </row>
    <row r="2436" spans="9:36" x14ac:dyDescent="0.2">
      <c r="I2436" s="13"/>
      <c r="J2436" s="6"/>
      <c r="K2436" s="7"/>
      <c r="L2436" s="7"/>
      <c r="M2436" s="7"/>
      <c r="N2436" s="7"/>
      <c r="O2436" s="7"/>
      <c r="P2436" s="8"/>
      <c r="Q2436" s="8"/>
      <c r="R2436" s="8"/>
      <c r="S2436" s="8"/>
      <c r="T2436" s="8"/>
      <c r="U2436" s="8"/>
      <c r="AI2436"/>
      <c r="AJ2436"/>
    </row>
    <row r="2437" spans="9:36" x14ac:dyDescent="0.2">
      <c r="I2437" s="13"/>
      <c r="J2437" s="6"/>
      <c r="K2437" s="7"/>
      <c r="L2437" s="7"/>
      <c r="M2437" s="7"/>
      <c r="N2437" s="7"/>
      <c r="O2437" s="7"/>
      <c r="P2437" s="8"/>
      <c r="Q2437" s="8"/>
      <c r="R2437" s="8"/>
      <c r="S2437" s="8"/>
      <c r="T2437" s="8"/>
      <c r="U2437" s="8"/>
      <c r="AI2437"/>
      <c r="AJ2437"/>
    </row>
    <row r="2438" spans="9:36" x14ac:dyDescent="0.2">
      <c r="I2438" s="13"/>
      <c r="J2438" s="6"/>
      <c r="K2438" s="7"/>
      <c r="L2438" s="7"/>
      <c r="M2438" s="7"/>
      <c r="N2438" s="7"/>
      <c r="O2438" s="7"/>
      <c r="P2438" s="8"/>
      <c r="Q2438" s="8"/>
      <c r="R2438" s="8"/>
      <c r="S2438" s="8"/>
      <c r="T2438" s="8"/>
      <c r="U2438" s="8"/>
      <c r="AI2438"/>
      <c r="AJ2438"/>
    </row>
    <row r="2439" spans="9:36" x14ac:dyDescent="0.2">
      <c r="I2439" s="13"/>
      <c r="J2439" s="6"/>
      <c r="K2439" s="7"/>
      <c r="L2439" s="7"/>
      <c r="M2439" s="7"/>
      <c r="N2439" s="7"/>
      <c r="O2439" s="7"/>
      <c r="P2439" s="8"/>
      <c r="Q2439" s="8"/>
      <c r="R2439" s="8"/>
      <c r="S2439" s="8"/>
      <c r="T2439" s="8"/>
      <c r="U2439" s="8"/>
      <c r="AI2439"/>
      <c r="AJ2439"/>
    </row>
    <row r="2440" spans="9:36" x14ac:dyDescent="0.2">
      <c r="I2440" s="13"/>
      <c r="J2440" s="6"/>
      <c r="K2440" s="7"/>
      <c r="L2440" s="7"/>
      <c r="M2440" s="7"/>
      <c r="N2440" s="7"/>
      <c r="O2440" s="7"/>
      <c r="P2440" s="8"/>
      <c r="Q2440" s="8"/>
      <c r="R2440" s="8"/>
      <c r="S2440" s="8"/>
      <c r="T2440" s="8"/>
      <c r="U2440" s="8"/>
      <c r="AI2440"/>
      <c r="AJ2440"/>
    </row>
    <row r="2441" spans="9:36" x14ac:dyDescent="0.2">
      <c r="I2441" s="13"/>
      <c r="J2441" s="6"/>
      <c r="K2441" s="7"/>
      <c r="L2441" s="7"/>
      <c r="M2441" s="7"/>
      <c r="N2441" s="7"/>
      <c r="O2441" s="7"/>
      <c r="P2441" s="8"/>
      <c r="Q2441" s="8"/>
      <c r="R2441" s="8"/>
      <c r="S2441" s="8"/>
      <c r="T2441" s="8"/>
      <c r="U2441" s="8"/>
      <c r="AI2441"/>
      <c r="AJ2441"/>
    </row>
    <row r="2442" spans="9:36" x14ac:dyDescent="0.2">
      <c r="I2442" s="13"/>
      <c r="J2442" s="6"/>
      <c r="K2442" s="7"/>
      <c r="L2442" s="7"/>
      <c r="M2442" s="7"/>
      <c r="N2442" s="7"/>
      <c r="O2442" s="7"/>
      <c r="P2442" s="8"/>
      <c r="Q2442" s="8"/>
      <c r="R2442" s="8"/>
      <c r="S2442" s="8"/>
      <c r="T2442" s="8"/>
      <c r="U2442" s="8"/>
      <c r="AI2442"/>
      <c r="AJ2442"/>
    </row>
    <row r="2443" spans="9:36" x14ac:dyDescent="0.2">
      <c r="I2443" s="13"/>
      <c r="J2443" s="6"/>
      <c r="K2443" s="7"/>
      <c r="L2443" s="7"/>
      <c r="M2443" s="7"/>
      <c r="N2443" s="7"/>
      <c r="O2443" s="7"/>
      <c r="P2443" s="8"/>
      <c r="Q2443" s="8"/>
      <c r="R2443" s="8"/>
      <c r="S2443" s="8"/>
      <c r="T2443" s="8"/>
      <c r="U2443" s="8"/>
      <c r="AI2443"/>
      <c r="AJ2443"/>
    </row>
    <row r="2444" spans="9:36" x14ac:dyDescent="0.2">
      <c r="I2444" s="13"/>
      <c r="J2444" s="6"/>
      <c r="K2444" s="7"/>
      <c r="L2444" s="7"/>
      <c r="M2444" s="7"/>
      <c r="N2444" s="7"/>
      <c r="O2444" s="7"/>
      <c r="P2444" s="8"/>
      <c r="Q2444" s="8"/>
      <c r="R2444" s="8"/>
      <c r="S2444" s="8"/>
      <c r="T2444" s="8"/>
      <c r="U2444" s="8"/>
      <c r="AI2444"/>
      <c r="AJ2444"/>
    </row>
    <row r="2445" spans="9:36" x14ac:dyDescent="0.2">
      <c r="I2445" s="13"/>
      <c r="J2445" s="6"/>
      <c r="K2445" s="7"/>
      <c r="L2445" s="7"/>
      <c r="M2445" s="7"/>
      <c r="N2445" s="7"/>
      <c r="O2445" s="7"/>
      <c r="P2445" s="8"/>
      <c r="Q2445" s="8"/>
      <c r="R2445" s="8"/>
      <c r="S2445" s="8"/>
      <c r="T2445" s="8"/>
      <c r="U2445" s="8"/>
      <c r="AI2445"/>
      <c r="AJ2445"/>
    </row>
    <row r="2446" spans="9:36" x14ac:dyDescent="0.2">
      <c r="I2446" s="13"/>
      <c r="J2446" s="6"/>
      <c r="K2446" s="7"/>
      <c r="L2446" s="7"/>
      <c r="M2446" s="7"/>
      <c r="N2446" s="7"/>
      <c r="O2446" s="7"/>
      <c r="P2446" s="8"/>
      <c r="Q2446" s="8"/>
      <c r="R2446" s="8"/>
      <c r="S2446" s="8"/>
      <c r="T2446" s="8"/>
      <c r="U2446" s="8"/>
      <c r="AI2446"/>
      <c r="AJ2446"/>
    </row>
    <row r="2447" spans="9:36" x14ac:dyDescent="0.2">
      <c r="I2447" s="13"/>
      <c r="J2447" s="6"/>
      <c r="K2447" s="7"/>
      <c r="L2447" s="7"/>
      <c r="M2447" s="7"/>
      <c r="N2447" s="7"/>
      <c r="O2447" s="7"/>
      <c r="P2447" s="8"/>
      <c r="Q2447" s="8"/>
      <c r="R2447" s="8"/>
      <c r="S2447" s="8"/>
      <c r="T2447" s="8"/>
      <c r="U2447" s="8"/>
      <c r="AI2447"/>
      <c r="AJ2447"/>
    </row>
    <row r="2448" spans="9:36" x14ac:dyDescent="0.2">
      <c r="I2448" s="13"/>
      <c r="J2448" s="6"/>
      <c r="K2448" s="7"/>
      <c r="L2448" s="7"/>
      <c r="M2448" s="7"/>
      <c r="N2448" s="7"/>
      <c r="O2448" s="7"/>
      <c r="P2448" s="8"/>
      <c r="Q2448" s="8"/>
      <c r="R2448" s="8"/>
      <c r="S2448" s="8"/>
      <c r="T2448" s="8"/>
      <c r="U2448" s="8"/>
      <c r="AI2448"/>
      <c r="AJ2448"/>
    </row>
    <row r="2449" spans="9:36" x14ac:dyDescent="0.2">
      <c r="I2449" s="13"/>
      <c r="J2449" s="6"/>
      <c r="K2449" s="7"/>
      <c r="L2449" s="7"/>
      <c r="M2449" s="7"/>
      <c r="N2449" s="7"/>
      <c r="O2449" s="7"/>
      <c r="P2449" s="8"/>
      <c r="Q2449" s="8"/>
      <c r="R2449" s="8"/>
      <c r="S2449" s="8"/>
      <c r="T2449" s="8"/>
      <c r="U2449" s="8"/>
      <c r="AI2449"/>
      <c r="AJ2449"/>
    </row>
    <row r="2450" spans="9:36" x14ac:dyDescent="0.2">
      <c r="I2450" s="13"/>
      <c r="J2450" s="6"/>
      <c r="K2450" s="7"/>
      <c r="L2450" s="7"/>
      <c r="M2450" s="7"/>
      <c r="N2450" s="7"/>
      <c r="O2450" s="7"/>
      <c r="P2450" s="8"/>
      <c r="Q2450" s="8"/>
      <c r="R2450" s="8"/>
      <c r="S2450" s="8"/>
      <c r="T2450" s="8"/>
      <c r="U2450" s="8"/>
      <c r="AI2450"/>
      <c r="AJ2450"/>
    </row>
    <row r="2451" spans="9:36" x14ac:dyDescent="0.2">
      <c r="I2451" s="13"/>
      <c r="J2451" s="6"/>
      <c r="K2451" s="7"/>
      <c r="L2451" s="7"/>
      <c r="M2451" s="7"/>
      <c r="N2451" s="7"/>
      <c r="O2451" s="7"/>
      <c r="P2451" s="8"/>
      <c r="Q2451" s="8"/>
      <c r="R2451" s="8"/>
      <c r="S2451" s="8"/>
      <c r="T2451" s="8"/>
      <c r="U2451" s="8"/>
      <c r="AI2451"/>
      <c r="AJ2451"/>
    </row>
    <row r="2452" spans="9:36" x14ac:dyDescent="0.2">
      <c r="I2452" s="13"/>
      <c r="J2452" s="6"/>
      <c r="K2452" s="7"/>
      <c r="L2452" s="7"/>
      <c r="M2452" s="7"/>
      <c r="N2452" s="7"/>
      <c r="O2452" s="7"/>
      <c r="P2452" s="8"/>
      <c r="Q2452" s="8"/>
      <c r="R2452" s="8"/>
      <c r="S2452" s="8"/>
      <c r="T2452" s="8"/>
      <c r="U2452" s="8"/>
      <c r="AI2452"/>
      <c r="AJ2452"/>
    </row>
    <row r="2453" spans="9:36" x14ac:dyDescent="0.2">
      <c r="I2453" s="13"/>
      <c r="J2453" s="6"/>
      <c r="K2453" s="7"/>
      <c r="L2453" s="7"/>
      <c r="M2453" s="7"/>
      <c r="N2453" s="7"/>
      <c r="O2453" s="7"/>
      <c r="P2453" s="8"/>
      <c r="Q2453" s="8"/>
      <c r="R2453" s="8"/>
      <c r="S2453" s="8"/>
      <c r="T2453" s="8"/>
      <c r="U2453" s="8"/>
      <c r="AI2453"/>
      <c r="AJ2453"/>
    </row>
    <row r="2454" spans="9:36" x14ac:dyDescent="0.2">
      <c r="I2454" s="13"/>
      <c r="J2454" s="6"/>
      <c r="K2454" s="7"/>
      <c r="L2454" s="7"/>
      <c r="M2454" s="7"/>
      <c r="N2454" s="7"/>
      <c r="O2454" s="7"/>
      <c r="P2454" s="8"/>
      <c r="Q2454" s="8"/>
      <c r="R2454" s="8"/>
      <c r="S2454" s="8"/>
      <c r="T2454" s="8"/>
      <c r="U2454" s="8"/>
      <c r="AI2454"/>
      <c r="AJ2454"/>
    </row>
    <row r="2455" spans="9:36" x14ac:dyDescent="0.2">
      <c r="I2455" s="13"/>
      <c r="J2455" s="6"/>
      <c r="K2455" s="7"/>
      <c r="L2455" s="7"/>
      <c r="M2455" s="7"/>
      <c r="N2455" s="7"/>
      <c r="O2455" s="7"/>
      <c r="P2455" s="8"/>
      <c r="Q2455" s="8"/>
      <c r="R2455" s="8"/>
      <c r="S2455" s="8"/>
      <c r="T2455" s="8"/>
      <c r="U2455" s="8"/>
      <c r="AI2455"/>
      <c r="AJ2455"/>
    </row>
    <row r="2456" spans="9:36" x14ac:dyDescent="0.2">
      <c r="I2456" s="13"/>
      <c r="J2456" s="6"/>
      <c r="K2456" s="7"/>
      <c r="L2456" s="7"/>
      <c r="M2456" s="7"/>
      <c r="N2456" s="7"/>
      <c r="O2456" s="7"/>
      <c r="P2456" s="8"/>
      <c r="Q2456" s="8"/>
      <c r="R2456" s="8"/>
      <c r="S2456" s="8"/>
      <c r="T2456" s="8"/>
      <c r="U2456" s="8"/>
      <c r="AI2456"/>
      <c r="AJ2456"/>
    </row>
    <row r="2457" spans="9:36" x14ac:dyDescent="0.2">
      <c r="I2457" s="13"/>
      <c r="J2457" s="6"/>
      <c r="K2457" s="7"/>
      <c r="L2457" s="7"/>
      <c r="M2457" s="7"/>
      <c r="N2457" s="7"/>
      <c r="O2457" s="7"/>
      <c r="P2457" s="8"/>
      <c r="Q2457" s="8"/>
      <c r="R2457" s="8"/>
      <c r="S2457" s="8"/>
      <c r="T2457" s="8"/>
      <c r="U2457" s="8"/>
      <c r="AI2457"/>
      <c r="AJ2457"/>
    </row>
    <row r="2458" spans="9:36" x14ac:dyDescent="0.2">
      <c r="I2458" s="13"/>
      <c r="J2458" s="6"/>
      <c r="K2458" s="7"/>
      <c r="L2458" s="7"/>
      <c r="M2458" s="7"/>
      <c r="N2458" s="7"/>
      <c r="O2458" s="7"/>
      <c r="P2458" s="8"/>
      <c r="Q2458" s="8"/>
      <c r="R2458" s="8"/>
      <c r="S2458" s="8"/>
      <c r="T2458" s="8"/>
      <c r="U2458" s="8"/>
      <c r="AI2458"/>
      <c r="AJ2458"/>
    </row>
    <row r="2459" spans="9:36" x14ac:dyDescent="0.2">
      <c r="I2459" s="13"/>
      <c r="J2459" s="6"/>
      <c r="K2459" s="7"/>
      <c r="L2459" s="7"/>
      <c r="M2459" s="7"/>
      <c r="N2459" s="7"/>
      <c r="O2459" s="7"/>
      <c r="P2459" s="8"/>
      <c r="Q2459" s="8"/>
      <c r="R2459" s="8"/>
      <c r="S2459" s="8"/>
      <c r="T2459" s="8"/>
      <c r="U2459" s="8"/>
      <c r="AI2459"/>
      <c r="AJ2459"/>
    </row>
    <row r="2460" spans="9:36" x14ac:dyDescent="0.2">
      <c r="I2460" s="13"/>
      <c r="J2460" s="6"/>
      <c r="K2460" s="7"/>
      <c r="L2460" s="7"/>
      <c r="M2460" s="7"/>
      <c r="N2460" s="7"/>
      <c r="O2460" s="7"/>
      <c r="P2460" s="8"/>
      <c r="Q2460" s="8"/>
      <c r="R2460" s="8"/>
      <c r="S2460" s="8"/>
      <c r="T2460" s="8"/>
      <c r="U2460" s="8"/>
      <c r="AI2460"/>
      <c r="AJ2460"/>
    </row>
    <row r="2461" spans="9:36" x14ac:dyDescent="0.2">
      <c r="I2461" s="13"/>
      <c r="J2461" s="6"/>
      <c r="K2461" s="7"/>
      <c r="L2461" s="7"/>
      <c r="M2461" s="7"/>
      <c r="N2461" s="7"/>
      <c r="O2461" s="7"/>
      <c r="P2461" s="8"/>
      <c r="Q2461" s="8"/>
      <c r="R2461" s="8"/>
      <c r="S2461" s="8"/>
      <c r="T2461" s="8"/>
      <c r="U2461" s="8"/>
      <c r="AI2461"/>
      <c r="AJ2461"/>
    </row>
    <row r="2462" spans="9:36" x14ac:dyDescent="0.2">
      <c r="I2462" s="13"/>
      <c r="J2462" s="6"/>
      <c r="K2462" s="7"/>
      <c r="L2462" s="7"/>
      <c r="M2462" s="7"/>
      <c r="N2462" s="7"/>
      <c r="O2462" s="7"/>
      <c r="P2462" s="8"/>
      <c r="Q2462" s="8"/>
      <c r="R2462" s="8"/>
      <c r="S2462" s="8"/>
      <c r="T2462" s="8"/>
      <c r="U2462" s="8"/>
      <c r="AI2462"/>
      <c r="AJ2462"/>
    </row>
    <row r="2463" spans="9:36" x14ac:dyDescent="0.2">
      <c r="I2463" s="13"/>
      <c r="J2463" s="6"/>
      <c r="K2463" s="7"/>
      <c r="L2463" s="7"/>
      <c r="M2463" s="7"/>
      <c r="N2463" s="7"/>
      <c r="O2463" s="7"/>
      <c r="P2463" s="8"/>
      <c r="Q2463" s="8"/>
      <c r="R2463" s="8"/>
      <c r="S2463" s="8"/>
      <c r="T2463" s="8"/>
      <c r="U2463" s="8"/>
      <c r="AI2463"/>
      <c r="AJ2463"/>
    </row>
    <row r="2464" spans="9:36" x14ac:dyDescent="0.2">
      <c r="I2464" s="13"/>
      <c r="J2464" s="6"/>
      <c r="K2464" s="7"/>
      <c r="L2464" s="7"/>
      <c r="M2464" s="7"/>
      <c r="N2464" s="7"/>
      <c r="O2464" s="7"/>
      <c r="P2464" s="8"/>
      <c r="Q2464" s="8"/>
      <c r="R2464" s="8"/>
      <c r="S2464" s="8"/>
      <c r="T2464" s="8"/>
      <c r="U2464" s="8"/>
      <c r="AI2464"/>
      <c r="AJ2464"/>
    </row>
    <row r="2465" spans="9:36" x14ac:dyDescent="0.2">
      <c r="I2465" s="13"/>
      <c r="J2465" s="6"/>
      <c r="K2465" s="7"/>
      <c r="L2465" s="7"/>
      <c r="M2465" s="7"/>
      <c r="N2465" s="7"/>
      <c r="O2465" s="7"/>
      <c r="P2465" s="8"/>
      <c r="Q2465" s="8"/>
      <c r="R2465" s="8"/>
      <c r="S2465" s="8"/>
      <c r="T2465" s="8"/>
      <c r="U2465" s="8"/>
      <c r="AI2465"/>
      <c r="AJ2465"/>
    </row>
    <row r="2466" spans="9:36" x14ac:dyDescent="0.2">
      <c r="I2466" s="13"/>
      <c r="J2466" s="6"/>
      <c r="K2466" s="7"/>
      <c r="L2466" s="7"/>
      <c r="M2466" s="7"/>
      <c r="N2466" s="7"/>
      <c r="O2466" s="7"/>
      <c r="P2466" s="8"/>
      <c r="Q2466" s="8"/>
      <c r="R2466" s="8"/>
      <c r="S2466" s="8"/>
      <c r="T2466" s="8"/>
      <c r="U2466" s="8"/>
      <c r="AI2466"/>
      <c r="AJ2466"/>
    </row>
    <row r="2467" spans="9:36" x14ac:dyDescent="0.2">
      <c r="I2467" s="13"/>
      <c r="J2467" s="6"/>
      <c r="K2467" s="7"/>
      <c r="L2467" s="7"/>
      <c r="M2467" s="7"/>
      <c r="N2467" s="7"/>
      <c r="O2467" s="7"/>
      <c r="P2467" s="8"/>
      <c r="Q2467" s="8"/>
      <c r="R2467" s="8"/>
      <c r="S2467" s="8"/>
      <c r="T2467" s="8"/>
      <c r="U2467" s="8"/>
      <c r="AI2467"/>
      <c r="AJ2467"/>
    </row>
    <row r="2468" spans="9:36" x14ac:dyDescent="0.2">
      <c r="I2468" s="13"/>
      <c r="J2468" s="6"/>
      <c r="K2468" s="7"/>
      <c r="L2468" s="7"/>
      <c r="M2468" s="7"/>
      <c r="N2468" s="7"/>
      <c r="O2468" s="7"/>
      <c r="P2468" s="8"/>
      <c r="Q2468" s="8"/>
      <c r="R2468" s="8"/>
      <c r="S2468" s="8"/>
      <c r="T2468" s="8"/>
      <c r="U2468" s="8"/>
      <c r="AI2468"/>
      <c r="AJ2468"/>
    </row>
    <row r="2469" spans="9:36" x14ac:dyDescent="0.2">
      <c r="I2469" s="13"/>
      <c r="J2469" s="6"/>
      <c r="K2469" s="7"/>
      <c r="L2469" s="7"/>
      <c r="M2469" s="7"/>
      <c r="N2469" s="7"/>
      <c r="O2469" s="7"/>
      <c r="P2469" s="8"/>
      <c r="Q2469" s="8"/>
      <c r="R2469" s="8"/>
      <c r="S2469" s="8"/>
      <c r="T2469" s="8"/>
      <c r="U2469" s="8"/>
      <c r="AI2469"/>
      <c r="AJ2469"/>
    </row>
    <row r="2470" spans="9:36" x14ac:dyDescent="0.2">
      <c r="I2470" s="13"/>
      <c r="J2470" s="6"/>
      <c r="K2470" s="7"/>
      <c r="L2470" s="7"/>
      <c r="M2470" s="7"/>
      <c r="N2470" s="7"/>
      <c r="O2470" s="7"/>
      <c r="P2470" s="8"/>
      <c r="Q2470" s="8"/>
      <c r="R2470" s="8"/>
      <c r="S2470" s="8"/>
      <c r="T2470" s="8"/>
      <c r="U2470" s="8"/>
      <c r="AI2470"/>
      <c r="AJ2470"/>
    </row>
    <row r="2471" spans="9:36" x14ac:dyDescent="0.2">
      <c r="I2471" s="13"/>
      <c r="J2471" s="6"/>
      <c r="K2471" s="7"/>
      <c r="L2471" s="7"/>
      <c r="M2471" s="7"/>
      <c r="N2471" s="7"/>
      <c r="O2471" s="7"/>
      <c r="P2471" s="8"/>
      <c r="Q2471" s="8"/>
      <c r="R2471" s="8"/>
      <c r="S2471" s="8"/>
      <c r="T2471" s="8"/>
      <c r="U2471" s="8"/>
      <c r="AI2471"/>
      <c r="AJ2471"/>
    </row>
    <row r="2472" spans="9:36" x14ac:dyDescent="0.2">
      <c r="I2472" s="13"/>
      <c r="J2472" s="6"/>
      <c r="K2472" s="7"/>
      <c r="L2472" s="7"/>
      <c r="M2472" s="7"/>
      <c r="N2472" s="7"/>
      <c r="O2472" s="7"/>
      <c r="P2472" s="8"/>
      <c r="Q2472" s="8"/>
      <c r="R2472" s="8"/>
      <c r="S2472" s="8"/>
      <c r="T2472" s="8"/>
      <c r="U2472" s="8"/>
      <c r="AI2472"/>
      <c r="AJ2472"/>
    </row>
    <row r="2473" spans="9:36" x14ac:dyDescent="0.2">
      <c r="I2473" s="13"/>
      <c r="J2473" s="6"/>
      <c r="K2473" s="7"/>
      <c r="L2473" s="7"/>
      <c r="M2473" s="7"/>
      <c r="N2473" s="7"/>
      <c r="O2473" s="7"/>
      <c r="P2473" s="8"/>
      <c r="Q2473" s="8"/>
      <c r="R2473" s="8"/>
      <c r="S2473" s="8"/>
      <c r="T2473" s="8"/>
      <c r="U2473" s="8"/>
      <c r="AI2473"/>
      <c r="AJ2473"/>
    </row>
    <row r="2474" spans="9:36" x14ac:dyDescent="0.2">
      <c r="I2474" s="13"/>
      <c r="J2474" s="6"/>
      <c r="K2474" s="7"/>
      <c r="L2474" s="7"/>
      <c r="M2474" s="7"/>
      <c r="N2474" s="7"/>
      <c r="O2474" s="7"/>
      <c r="P2474" s="8"/>
      <c r="Q2474" s="8"/>
      <c r="R2474" s="8"/>
      <c r="S2474" s="8"/>
      <c r="T2474" s="8"/>
      <c r="U2474" s="8"/>
      <c r="AI2474"/>
      <c r="AJ2474"/>
    </row>
    <row r="2475" spans="9:36" x14ac:dyDescent="0.2">
      <c r="I2475" s="13"/>
      <c r="J2475" s="6"/>
      <c r="K2475" s="7"/>
      <c r="L2475" s="7"/>
      <c r="M2475" s="7"/>
      <c r="N2475" s="7"/>
      <c r="O2475" s="7"/>
      <c r="P2475" s="8"/>
      <c r="Q2475" s="8"/>
      <c r="R2475" s="8"/>
      <c r="S2475" s="8"/>
      <c r="T2475" s="8"/>
      <c r="U2475" s="8"/>
      <c r="AI2475"/>
      <c r="AJ2475"/>
    </row>
    <row r="2476" spans="9:36" x14ac:dyDescent="0.2">
      <c r="I2476" s="13"/>
      <c r="J2476" s="6"/>
      <c r="K2476" s="7"/>
      <c r="L2476" s="7"/>
      <c r="M2476" s="7"/>
      <c r="N2476" s="7"/>
      <c r="O2476" s="7"/>
      <c r="P2476" s="8"/>
      <c r="Q2476" s="8"/>
      <c r="R2476" s="8"/>
      <c r="S2476" s="8"/>
      <c r="T2476" s="8"/>
      <c r="U2476" s="8"/>
      <c r="AI2476"/>
      <c r="AJ2476"/>
    </row>
    <row r="2477" spans="9:36" x14ac:dyDescent="0.2">
      <c r="I2477" s="13"/>
      <c r="J2477" s="6"/>
      <c r="K2477" s="7"/>
      <c r="L2477" s="7"/>
      <c r="M2477" s="7"/>
      <c r="N2477" s="7"/>
      <c r="O2477" s="7"/>
      <c r="P2477" s="8"/>
      <c r="Q2477" s="8"/>
      <c r="R2477" s="8"/>
      <c r="S2477" s="8"/>
      <c r="T2477" s="8"/>
      <c r="U2477" s="8"/>
      <c r="AI2477"/>
      <c r="AJ2477"/>
    </row>
    <row r="2478" spans="9:36" x14ac:dyDescent="0.2">
      <c r="I2478" s="13"/>
      <c r="J2478" s="6"/>
      <c r="K2478" s="7"/>
      <c r="L2478" s="7"/>
      <c r="M2478" s="7"/>
      <c r="N2478" s="7"/>
      <c r="O2478" s="7"/>
      <c r="P2478" s="8"/>
      <c r="Q2478" s="8"/>
      <c r="R2478" s="8"/>
      <c r="S2478" s="8"/>
      <c r="T2478" s="8"/>
      <c r="U2478" s="8"/>
      <c r="AI2478"/>
      <c r="AJ2478"/>
    </row>
    <row r="2479" spans="9:36" x14ac:dyDescent="0.2">
      <c r="I2479" s="13"/>
      <c r="J2479" s="6"/>
      <c r="K2479" s="7"/>
      <c r="L2479" s="7"/>
      <c r="M2479" s="7"/>
      <c r="N2479" s="7"/>
      <c r="O2479" s="7"/>
      <c r="P2479" s="8"/>
      <c r="Q2479" s="8"/>
      <c r="R2479" s="8"/>
      <c r="S2479" s="8"/>
      <c r="T2479" s="8"/>
      <c r="U2479" s="8"/>
      <c r="AI2479"/>
      <c r="AJ2479"/>
    </row>
    <row r="2480" spans="9:36" x14ac:dyDescent="0.2">
      <c r="I2480" s="13"/>
      <c r="J2480" s="6"/>
      <c r="K2480" s="7"/>
      <c r="L2480" s="7"/>
      <c r="M2480" s="7"/>
      <c r="N2480" s="7"/>
      <c r="O2480" s="7"/>
      <c r="P2480" s="8"/>
      <c r="Q2480" s="8"/>
      <c r="R2480" s="8"/>
      <c r="S2480" s="8"/>
      <c r="T2480" s="8"/>
      <c r="U2480" s="8"/>
      <c r="AI2480"/>
      <c r="AJ2480"/>
    </row>
    <row r="2481" spans="9:36" x14ac:dyDescent="0.2">
      <c r="I2481" s="13"/>
      <c r="J2481" s="6"/>
      <c r="K2481" s="7"/>
      <c r="L2481" s="7"/>
      <c r="M2481" s="7"/>
      <c r="N2481" s="7"/>
      <c r="O2481" s="7"/>
      <c r="P2481" s="8"/>
      <c r="Q2481" s="8"/>
      <c r="R2481" s="8"/>
      <c r="S2481" s="8"/>
      <c r="T2481" s="8"/>
      <c r="U2481" s="8"/>
      <c r="AI2481"/>
      <c r="AJ2481"/>
    </row>
    <row r="2482" spans="9:36" x14ac:dyDescent="0.2">
      <c r="I2482" s="13"/>
      <c r="J2482" s="6"/>
      <c r="K2482" s="7"/>
      <c r="L2482" s="7"/>
      <c r="M2482" s="7"/>
      <c r="N2482" s="7"/>
      <c r="O2482" s="7"/>
      <c r="P2482" s="8"/>
      <c r="Q2482" s="8"/>
      <c r="R2482" s="8"/>
      <c r="S2482" s="8"/>
      <c r="T2482" s="8"/>
      <c r="U2482" s="8"/>
      <c r="AI2482"/>
      <c r="AJ2482"/>
    </row>
    <row r="2483" spans="9:36" x14ac:dyDescent="0.2">
      <c r="I2483" s="13"/>
      <c r="J2483" s="6"/>
      <c r="K2483" s="7"/>
      <c r="L2483" s="7"/>
      <c r="M2483" s="7"/>
      <c r="N2483" s="7"/>
      <c r="O2483" s="7"/>
      <c r="P2483" s="8"/>
      <c r="Q2483" s="8"/>
      <c r="R2483" s="8"/>
      <c r="S2483" s="8"/>
      <c r="T2483" s="8"/>
      <c r="U2483" s="8"/>
      <c r="AI2483"/>
      <c r="AJ2483"/>
    </row>
    <row r="2484" spans="9:36" x14ac:dyDescent="0.2">
      <c r="I2484" s="13"/>
      <c r="J2484" s="6"/>
      <c r="K2484" s="7"/>
      <c r="L2484" s="7"/>
      <c r="M2484" s="7"/>
      <c r="N2484" s="7"/>
      <c r="O2484" s="7"/>
      <c r="P2484" s="8"/>
      <c r="Q2484" s="8"/>
      <c r="R2484" s="8"/>
      <c r="S2484" s="8"/>
      <c r="T2484" s="8"/>
      <c r="U2484" s="8"/>
      <c r="AI2484"/>
      <c r="AJ2484"/>
    </row>
    <row r="2485" spans="9:36" x14ac:dyDescent="0.2">
      <c r="I2485" s="13"/>
      <c r="J2485" s="6"/>
      <c r="K2485" s="7"/>
      <c r="L2485" s="7"/>
      <c r="M2485" s="7"/>
      <c r="N2485" s="7"/>
      <c r="O2485" s="7"/>
      <c r="P2485" s="8"/>
      <c r="Q2485" s="8"/>
      <c r="R2485" s="8"/>
      <c r="S2485" s="8"/>
      <c r="T2485" s="8"/>
      <c r="U2485" s="8"/>
      <c r="AI2485"/>
      <c r="AJ2485"/>
    </row>
    <row r="2486" spans="9:36" x14ac:dyDescent="0.2">
      <c r="I2486" s="13"/>
      <c r="J2486" s="6"/>
      <c r="K2486" s="7"/>
      <c r="L2486" s="7"/>
      <c r="M2486" s="7"/>
      <c r="N2486" s="7"/>
      <c r="O2486" s="7"/>
      <c r="P2486" s="8"/>
      <c r="Q2486" s="8"/>
      <c r="R2486" s="8"/>
      <c r="S2486" s="8"/>
      <c r="T2486" s="8"/>
      <c r="U2486" s="8"/>
      <c r="AI2486"/>
      <c r="AJ2486"/>
    </row>
    <row r="2487" spans="9:36" x14ac:dyDescent="0.2">
      <c r="I2487" s="13"/>
      <c r="J2487" s="6"/>
      <c r="K2487" s="7"/>
      <c r="L2487" s="7"/>
      <c r="M2487" s="7"/>
      <c r="N2487" s="7"/>
      <c r="O2487" s="7"/>
      <c r="P2487" s="8"/>
      <c r="Q2487" s="8"/>
      <c r="R2487" s="8"/>
      <c r="S2487" s="8"/>
      <c r="T2487" s="8"/>
      <c r="U2487" s="8"/>
      <c r="AI2487"/>
      <c r="AJ2487"/>
    </row>
    <row r="2488" spans="9:36" x14ac:dyDescent="0.2">
      <c r="I2488" s="13"/>
      <c r="J2488" s="6"/>
      <c r="K2488" s="7"/>
      <c r="L2488" s="7"/>
      <c r="M2488" s="7"/>
      <c r="N2488" s="7"/>
      <c r="O2488" s="7"/>
      <c r="P2488" s="8"/>
      <c r="Q2488" s="8"/>
      <c r="R2488" s="8"/>
      <c r="S2488" s="8"/>
      <c r="T2488" s="8"/>
      <c r="U2488" s="8"/>
      <c r="AI2488"/>
      <c r="AJ2488"/>
    </row>
    <row r="2489" spans="9:36" x14ac:dyDescent="0.2">
      <c r="I2489" s="13"/>
      <c r="J2489" s="6"/>
      <c r="K2489" s="7"/>
      <c r="L2489" s="7"/>
      <c r="M2489" s="7"/>
      <c r="N2489" s="7"/>
      <c r="O2489" s="7"/>
      <c r="P2489" s="8"/>
      <c r="Q2489" s="8"/>
      <c r="R2489" s="8"/>
      <c r="S2489" s="8"/>
      <c r="T2489" s="8"/>
      <c r="U2489" s="8"/>
      <c r="AI2489"/>
      <c r="AJ2489"/>
    </row>
    <row r="2490" spans="9:36" x14ac:dyDescent="0.2">
      <c r="I2490" s="13"/>
      <c r="J2490" s="6"/>
      <c r="K2490" s="7"/>
      <c r="L2490" s="7"/>
      <c r="M2490" s="7"/>
      <c r="N2490" s="7"/>
      <c r="O2490" s="7"/>
      <c r="P2490" s="8"/>
      <c r="Q2490" s="8"/>
      <c r="R2490" s="8"/>
      <c r="S2490" s="8"/>
      <c r="T2490" s="8"/>
      <c r="U2490" s="8"/>
      <c r="AI2490"/>
      <c r="AJ2490"/>
    </row>
    <row r="2491" spans="9:36" x14ac:dyDescent="0.2">
      <c r="I2491" s="13"/>
      <c r="J2491" s="6"/>
      <c r="K2491" s="7"/>
      <c r="L2491" s="7"/>
      <c r="M2491" s="7"/>
      <c r="N2491" s="7"/>
      <c r="O2491" s="7"/>
      <c r="P2491" s="8"/>
      <c r="Q2491" s="8"/>
      <c r="R2491" s="8"/>
      <c r="S2491" s="8"/>
      <c r="T2491" s="8"/>
      <c r="U2491" s="8"/>
      <c r="AI2491"/>
      <c r="AJ2491"/>
    </row>
    <row r="2492" spans="9:36" x14ac:dyDescent="0.2">
      <c r="I2492" s="13"/>
      <c r="J2492" s="6"/>
      <c r="K2492" s="7"/>
      <c r="L2492" s="7"/>
      <c r="M2492" s="7"/>
      <c r="N2492" s="7"/>
      <c r="O2492" s="7"/>
      <c r="P2492" s="8"/>
      <c r="Q2492" s="8"/>
      <c r="R2492" s="8"/>
      <c r="S2492" s="8"/>
      <c r="T2492" s="8"/>
      <c r="U2492" s="8"/>
      <c r="AI2492"/>
      <c r="AJ2492"/>
    </row>
    <row r="2493" spans="9:36" x14ac:dyDescent="0.2">
      <c r="I2493" s="13"/>
      <c r="J2493" s="6"/>
      <c r="K2493" s="7"/>
      <c r="L2493" s="7"/>
      <c r="M2493" s="7"/>
      <c r="N2493" s="7"/>
      <c r="O2493" s="7"/>
      <c r="P2493" s="8"/>
      <c r="Q2493" s="8"/>
      <c r="R2493" s="8"/>
      <c r="S2493" s="8"/>
      <c r="T2493" s="8"/>
      <c r="U2493" s="8"/>
      <c r="AI2493"/>
      <c r="AJ2493"/>
    </row>
    <row r="2494" spans="9:36" x14ac:dyDescent="0.2">
      <c r="I2494" s="13"/>
      <c r="J2494" s="6"/>
      <c r="K2494" s="7"/>
      <c r="L2494" s="7"/>
      <c r="M2494" s="7"/>
      <c r="N2494" s="7"/>
      <c r="O2494" s="7"/>
      <c r="P2494" s="8"/>
      <c r="Q2494" s="8"/>
      <c r="R2494" s="8"/>
      <c r="S2494" s="8"/>
      <c r="T2494" s="8"/>
      <c r="U2494" s="8"/>
      <c r="AI2494"/>
      <c r="AJ2494"/>
    </row>
    <row r="2495" spans="9:36" x14ac:dyDescent="0.2">
      <c r="I2495" s="13"/>
      <c r="J2495" s="6"/>
      <c r="K2495" s="7"/>
      <c r="L2495" s="7"/>
      <c r="M2495" s="7"/>
      <c r="N2495" s="7"/>
      <c r="O2495" s="7"/>
      <c r="P2495" s="8"/>
      <c r="Q2495" s="8"/>
      <c r="R2495" s="8"/>
      <c r="S2495" s="8"/>
      <c r="T2495" s="8"/>
      <c r="U2495" s="8"/>
      <c r="AI2495"/>
      <c r="AJ2495"/>
    </row>
    <row r="2496" spans="9:36" x14ac:dyDescent="0.2">
      <c r="I2496" s="13"/>
      <c r="J2496" s="6"/>
      <c r="K2496" s="7"/>
      <c r="L2496" s="7"/>
      <c r="M2496" s="7"/>
      <c r="N2496" s="7"/>
      <c r="O2496" s="7"/>
      <c r="P2496" s="8"/>
      <c r="Q2496" s="8"/>
      <c r="R2496" s="8"/>
      <c r="S2496" s="8"/>
      <c r="T2496" s="8"/>
      <c r="U2496" s="8"/>
      <c r="AI2496"/>
      <c r="AJ2496"/>
    </row>
    <row r="2497" spans="9:36" x14ac:dyDescent="0.2">
      <c r="I2497" s="13"/>
      <c r="J2497" s="6"/>
      <c r="K2497" s="7"/>
      <c r="L2497" s="7"/>
      <c r="M2497" s="7"/>
      <c r="N2497" s="7"/>
      <c r="O2497" s="7"/>
      <c r="P2497" s="8"/>
      <c r="Q2497" s="8"/>
      <c r="R2497" s="8"/>
      <c r="S2497" s="8"/>
      <c r="T2497" s="8"/>
      <c r="U2497" s="8"/>
      <c r="AI2497"/>
      <c r="AJ2497"/>
    </row>
    <row r="2498" spans="9:36" x14ac:dyDescent="0.2">
      <c r="I2498" s="13"/>
      <c r="J2498" s="6"/>
      <c r="K2498" s="7"/>
      <c r="L2498" s="7"/>
      <c r="M2498" s="7"/>
      <c r="N2498" s="7"/>
      <c r="O2498" s="7"/>
      <c r="P2498" s="8"/>
      <c r="Q2498" s="8"/>
      <c r="R2498" s="8"/>
      <c r="S2498" s="8"/>
      <c r="T2498" s="8"/>
      <c r="U2498" s="8"/>
      <c r="AI2498"/>
      <c r="AJ2498"/>
    </row>
    <row r="2499" spans="9:36" x14ac:dyDescent="0.2">
      <c r="I2499" s="13"/>
      <c r="J2499" s="6"/>
      <c r="K2499" s="7"/>
      <c r="L2499" s="7"/>
      <c r="M2499" s="7"/>
      <c r="N2499" s="7"/>
      <c r="O2499" s="7"/>
      <c r="P2499" s="8"/>
      <c r="Q2499" s="8"/>
      <c r="R2499" s="8"/>
      <c r="S2499" s="8"/>
      <c r="T2499" s="8"/>
      <c r="U2499" s="8"/>
      <c r="AI2499"/>
      <c r="AJ2499"/>
    </row>
    <row r="2500" spans="9:36" x14ac:dyDescent="0.2">
      <c r="I2500" s="13"/>
      <c r="J2500" s="6"/>
      <c r="K2500" s="7"/>
      <c r="L2500" s="7"/>
      <c r="M2500" s="7"/>
      <c r="N2500" s="7"/>
      <c r="O2500" s="7"/>
      <c r="P2500" s="8"/>
      <c r="Q2500" s="8"/>
      <c r="R2500" s="8"/>
      <c r="S2500" s="8"/>
      <c r="T2500" s="8"/>
      <c r="U2500" s="8"/>
      <c r="AI2500"/>
      <c r="AJ2500"/>
    </row>
    <row r="2501" spans="9:36" x14ac:dyDescent="0.2">
      <c r="I2501" s="13"/>
      <c r="J2501" s="6"/>
      <c r="K2501" s="7"/>
      <c r="L2501" s="7"/>
      <c r="M2501" s="7"/>
      <c r="N2501" s="7"/>
      <c r="O2501" s="7"/>
      <c r="P2501" s="8"/>
      <c r="Q2501" s="8"/>
      <c r="R2501" s="8"/>
      <c r="S2501" s="8"/>
      <c r="T2501" s="8"/>
      <c r="U2501" s="8"/>
      <c r="AI2501"/>
      <c r="AJ2501"/>
    </row>
    <row r="2502" spans="9:36" x14ac:dyDescent="0.2">
      <c r="I2502" s="13"/>
      <c r="J2502" s="6"/>
      <c r="K2502" s="7"/>
      <c r="L2502" s="7"/>
      <c r="M2502" s="7"/>
      <c r="N2502" s="7"/>
      <c r="O2502" s="7"/>
      <c r="P2502" s="8"/>
      <c r="Q2502" s="8"/>
      <c r="R2502" s="8"/>
      <c r="S2502" s="8"/>
      <c r="T2502" s="8"/>
      <c r="U2502" s="8"/>
      <c r="AI2502"/>
      <c r="AJ2502"/>
    </row>
    <row r="2503" spans="9:36" x14ac:dyDescent="0.2">
      <c r="I2503" s="13"/>
      <c r="J2503" s="6"/>
      <c r="K2503" s="7"/>
      <c r="L2503" s="7"/>
      <c r="M2503" s="7"/>
      <c r="N2503" s="7"/>
      <c r="O2503" s="7"/>
      <c r="P2503" s="8"/>
      <c r="Q2503" s="8"/>
      <c r="R2503" s="8"/>
      <c r="S2503" s="8"/>
      <c r="T2503" s="8"/>
      <c r="U2503" s="8"/>
      <c r="AI2503"/>
      <c r="AJ2503"/>
    </row>
    <row r="2504" spans="9:36" x14ac:dyDescent="0.2">
      <c r="I2504" s="13"/>
      <c r="J2504" s="6"/>
      <c r="K2504" s="7"/>
      <c r="L2504" s="7"/>
      <c r="M2504" s="7"/>
      <c r="N2504" s="7"/>
      <c r="O2504" s="7"/>
      <c r="P2504" s="8"/>
      <c r="Q2504" s="8"/>
      <c r="R2504" s="8"/>
      <c r="S2504" s="8"/>
      <c r="T2504" s="8"/>
      <c r="U2504" s="8"/>
      <c r="AI2504"/>
      <c r="AJ2504"/>
    </row>
    <row r="2505" spans="9:36" x14ac:dyDescent="0.2">
      <c r="I2505" s="13"/>
      <c r="J2505" s="6"/>
      <c r="K2505" s="7"/>
      <c r="L2505" s="7"/>
      <c r="M2505" s="7"/>
      <c r="N2505" s="7"/>
      <c r="O2505" s="7"/>
      <c r="P2505" s="8"/>
      <c r="Q2505" s="8"/>
      <c r="R2505" s="8"/>
      <c r="S2505" s="8"/>
      <c r="T2505" s="8"/>
      <c r="U2505" s="8"/>
      <c r="AI2505"/>
      <c r="AJ2505"/>
    </row>
    <row r="2506" spans="9:36" x14ac:dyDescent="0.2">
      <c r="I2506" s="13"/>
      <c r="J2506" s="6"/>
      <c r="K2506" s="7"/>
      <c r="L2506" s="7"/>
      <c r="M2506" s="7"/>
      <c r="N2506" s="7"/>
      <c r="O2506" s="7"/>
      <c r="P2506" s="8"/>
      <c r="Q2506" s="8"/>
      <c r="R2506" s="8"/>
      <c r="S2506" s="8"/>
      <c r="T2506" s="8"/>
      <c r="U2506" s="8"/>
      <c r="AI2506"/>
      <c r="AJ2506"/>
    </row>
    <row r="2507" spans="9:36" x14ac:dyDescent="0.2">
      <c r="I2507" s="13"/>
      <c r="J2507" s="6"/>
      <c r="K2507" s="7"/>
      <c r="L2507" s="7"/>
      <c r="M2507" s="7"/>
      <c r="N2507" s="7"/>
      <c r="O2507" s="7"/>
      <c r="P2507" s="8"/>
      <c r="Q2507" s="8"/>
      <c r="R2507" s="8"/>
      <c r="S2507" s="8"/>
      <c r="T2507" s="8"/>
      <c r="U2507" s="8"/>
      <c r="AI2507"/>
      <c r="AJ2507"/>
    </row>
    <row r="2508" spans="9:36" x14ac:dyDescent="0.2">
      <c r="I2508" s="13"/>
      <c r="J2508" s="6"/>
      <c r="K2508" s="7"/>
      <c r="L2508" s="7"/>
      <c r="M2508" s="7"/>
      <c r="N2508" s="7"/>
      <c r="O2508" s="7"/>
      <c r="P2508" s="8"/>
      <c r="Q2508" s="8"/>
      <c r="R2508" s="8"/>
      <c r="S2508" s="8"/>
      <c r="T2508" s="8"/>
      <c r="U2508" s="8"/>
      <c r="AI2508"/>
      <c r="AJ2508"/>
    </row>
    <row r="2509" spans="9:36" x14ac:dyDescent="0.2">
      <c r="I2509" s="13"/>
      <c r="J2509" s="6"/>
      <c r="K2509" s="7"/>
      <c r="L2509" s="7"/>
      <c r="M2509" s="7"/>
      <c r="N2509" s="7"/>
      <c r="O2509" s="7"/>
      <c r="P2509" s="8"/>
      <c r="Q2509" s="8"/>
      <c r="R2509" s="8"/>
      <c r="S2509" s="8"/>
      <c r="T2509" s="8"/>
      <c r="U2509" s="8"/>
      <c r="AI2509"/>
      <c r="AJ2509"/>
    </row>
    <row r="2510" spans="9:36" x14ac:dyDescent="0.2">
      <c r="I2510" s="13"/>
      <c r="J2510" s="6"/>
      <c r="K2510" s="7"/>
      <c r="L2510" s="7"/>
      <c r="M2510" s="7"/>
      <c r="N2510" s="7"/>
      <c r="O2510" s="7"/>
      <c r="P2510" s="8"/>
      <c r="Q2510" s="8"/>
      <c r="R2510" s="8"/>
      <c r="S2510" s="8"/>
      <c r="T2510" s="8"/>
      <c r="U2510" s="8"/>
      <c r="AI2510"/>
      <c r="AJ2510"/>
    </row>
    <row r="2511" spans="9:36" x14ac:dyDescent="0.2">
      <c r="I2511" s="13"/>
      <c r="J2511" s="6"/>
      <c r="K2511" s="7"/>
      <c r="L2511" s="7"/>
      <c r="M2511" s="7"/>
      <c r="N2511" s="7"/>
      <c r="O2511" s="7"/>
      <c r="P2511" s="8"/>
      <c r="Q2511" s="8"/>
      <c r="R2511" s="8"/>
      <c r="S2511" s="8"/>
      <c r="T2511" s="8"/>
      <c r="U2511" s="8"/>
      <c r="AI2511"/>
      <c r="AJ2511"/>
    </row>
    <row r="2512" spans="9:36" x14ac:dyDescent="0.2">
      <c r="I2512" s="13"/>
      <c r="J2512" s="6"/>
      <c r="K2512" s="7"/>
      <c r="L2512" s="7"/>
      <c r="M2512" s="7"/>
      <c r="N2512" s="7"/>
      <c r="O2512" s="7"/>
      <c r="P2512" s="8"/>
      <c r="Q2512" s="8"/>
      <c r="R2512" s="8"/>
      <c r="S2512" s="8"/>
      <c r="T2512" s="8"/>
      <c r="U2512" s="8"/>
      <c r="AI2512"/>
      <c r="AJ2512"/>
    </row>
    <row r="2513" spans="9:36" x14ac:dyDescent="0.2">
      <c r="I2513" s="13"/>
      <c r="J2513" s="6"/>
      <c r="K2513" s="7"/>
      <c r="L2513" s="7"/>
      <c r="M2513" s="7"/>
      <c r="N2513" s="7"/>
      <c r="O2513" s="7"/>
      <c r="P2513" s="8"/>
      <c r="Q2513" s="8"/>
      <c r="R2513" s="8"/>
      <c r="S2513" s="8"/>
      <c r="T2513" s="8"/>
      <c r="U2513" s="8"/>
      <c r="AI2513"/>
      <c r="AJ2513"/>
    </row>
    <row r="2514" spans="9:36" x14ac:dyDescent="0.2">
      <c r="I2514" s="13"/>
      <c r="J2514" s="6"/>
      <c r="K2514" s="7"/>
      <c r="L2514" s="7"/>
      <c r="M2514" s="7"/>
      <c r="N2514" s="7"/>
      <c r="O2514" s="7"/>
      <c r="P2514" s="8"/>
      <c r="Q2514" s="8"/>
      <c r="R2514" s="8"/>
      <c r="S2514" s="8"/>
      <c r="T2514" s="8"/>
      <c r="U2514" s="8"/>
      <c r="AI2514"/>
      <c r="AJ2514"/>
    </row>
    <row r="2515" spans="9:36" x14ac:dyDescent="0.2">
      <c r="I2515" s="13"/>
      <c r="J2515" s="6"/>
      <c r="K2515" s="7"/>
      <c r="L2515" s="7"/>
      <c r="M2515" s="7"/>
      <c r="N2515" s="7"/>
      <c r="O2515" s="7"/>
      <c r="P2515" s="8"/>
      <c r="Q2515" s="8"/>
      <c r="R2515" s="8"/>
      <c r="S2515" s="8"/>
      <c r="T2515" s="8"/>
      <c r="U2515" s="8"/>
      <c r="AI2515"/>
      <c r="AJ2515"/>
    </row>
    <row r="2516" spans="9:36" x14ac:dyDescent="0.2">
      <c r="I2516" s="13"/>
      <c r="J2516" s="6"/>
      <c r="K2516" s="7"/>
      <c r="L2516" s="7"/>
      <c r="M2516" s="7"/>
      <c r="N2516" s="7"/>
      <c r="O2516" s="7"/>
      <c r="P2516" s="8"/>
      <c r="Q2516" s="8"/>
      <c r="R2516" s="8"/>
      <c r="S2516" s="8"/>
      <c r="T2516" s="8"/>
      <c r="U2516" s="8"/>
      <c r="AI2516"/>
      <c r="AJ2516"/>
    </row>
    <row r="2517" spans="9:36" x14ac:dyDescent="0.2">
      <c r="I2517" s="13"/>
      <c r="J2517" s="6"/>
      <c r="K2517" s="7"/>
      <c r="L2517" s="7"/>
      <c r="M2517" s="7"/>
      <c r="N2517" s="7"/>
      <c r="O2517" s="7"/>
      <c r="P2517" s="8"/>
      <c r="Q2517" s="8"/>
      <c r="R2517" s="8"/>
      <c r="S2517" s="8"/>
      <c r="T2517" s="8"/>
      <c r="U2517" s="8"/>
      <c r="AI2517"/>
      <c r="AJ2517"/>
    </row>
    <row r="2518" spans="9:36" x14ac:dyDescent="0.2">
      <c r="I2518" s="13"/>
      <c r="J2518" s="6"/>
      <c r="K2518" s="7"/>
      <c r="L2518" s="7"/>
      <c r="M2518" s="7"/>
      <c r="N2518" s="7"/>
      <c r="O2518" s="7"/>
      <c r="P2518" s="8"/>
      <c r="Q2518" s="8"/>
      <c r="R2518" s="8"/>
      <c r="S2518" s="8"/>
      <c r="T2518" s="8"/>
      <c r="U2518" s="8"/>
      <c r="AI2518"/>
      <c r="AJ2518"/>
    </row>
    <row r="2519" spans="9:36" x14ac:dyDescent="0.2">
      <c r="I2519" s="13"/>
      <c r="J2519" s="6"/>
      <c r="K2519" s="7"/>
      <c r="L2519" s="7"/>
      <c r="M2519" s="7"/>
      <c r="N2519" s="7"/>
      <c r="O2519" s="7"/>
      <c r="P2519" s="8"/>
      <c r="Q2519" s="8"/>
      <c r="R2519" s="8"/>
      <c r="S2519" s="8"/>
      <c r="T2519" s="8"/>
      <c r="U2519" s="8"/>
      <c r="AI2519"/>
      <c r="AJ2519"/>
    </row>
    <row r="2520" spans="9:36" x14ac:dyDescent="0.2">
      <c r="I2520" s="13"/>
      <c r="J2520" s="6"/>
      <c r="K2520" s="7"/>
      <c r="L2520" s="7"/>
      <c r="M2520" s="7"/>
      <c r="N2520" s="7"/>
      <c r="O2520" s="7"/>
      <c r="P2520" s="8"/>
      <c r="Q2520" s="8"/>
      <c r="R2520" s="8"/>
      <c r="S2520" s="8"/>
      <c r="T2520" s="8"/>
      <c r="U2520" s="8"/>
      <c r="AI2520"/>
      <c r="AJ2520"/>
    </row>
    <row r="2521" spans="9:36" x14ac:dyDescent="0.2">
      <c r="I2521" s="13"/>
      <c r="J2521" s="6"/>
      <c r="K2521" s="7"/>
      <c r="L2521" s="7"/>
      <c r="M2521" s="7"/>
      <c r="N2521" s="7"/>
      <c r="O2521" s="7"/>
      <c r="P2521" s="8"/>
      <c r="Q2521" s="8"/>
      <c r="R2521" s="8"/>
      <c r="S2521" s="8"/>
      <c r="T2521" s="8"/>
      <c r="U2521" s="8"/>
      <c r="AI2521"/>
      <c r="AJ2521"/>
    </row>
    <row r="2522" spans="9:36" x14ac:dyDescent="0.2">
      <c r="I2522" s="13"/>
      <c r="J2522" s="6"/>
      <c r="K2522" s="7"/>
      <c r="L2522" s="7"/>
      <c r="M2522" s="7"/>
      <c r="N2522" s="7"/>
      <c r="O2522" s="7"/>
      <c r="P2522" s="8"/>
      <c r="Q2522" s="8"/>
      <c r="R2522" s="8"/>
      <c r="S2522" s="8"/>
      <c r="T2522" s="8"/>
      <c r="U2522" s="8"/>
      <c r="AI2522"/>
      <c r="AJ2522"/>
    </row>
    <row r="2523" spans="9:36" x14ac:dyDescent="0.2">
      <c r="I2523" s="13"/>
      <c r="J2523" s="6"/>
      <c r="K2523" s="7"/>
      <c r="L2523" s="7"/>
      <c r="M2523" s="7"/>
      <c r="N2523" s="7"/>
      <c r="O2523" s="7"/>
      <c r="P2523" s="8"/>
      <c r="Q2523" s="8"/>
      <c r="R2523" s="8"/>
      <c r="S2523" s="8"/>
      <c r="T2523" s="8"/>
      <c r="U2523" s="8"/>
      <c r="AI2523"/>
      <c r="AJ2523"/>
    </row>
    <row r="2524" spans="9:36" x14ac:dyDescent="0.2">
      <c r="I2524" s="13"/>
      <c r="J2524" s="6"/>
      <c r="K2524" s="7"/>
      <c r="L2524" s="7"/>
      <c r="M2524" s="7"/>
      <c r="N2524" s="7"/>
      <c r="O2524" s="7"/>
      <c r="P2524" s="8"/>
      <c r="Q2524" s="8"/>
      <c r="R2524" s="8"/>
      <c r="S2524" s="8"/>
      <c r="T2524" s="8"/>
      <c r="U2524" s="8"/>
      <c r="AI2524"/>
      <c r="AJ2524"/>
    </row>
    <row r="2525" spans="9:36" x14ac:dyDescent="0.2">
      <c r="I2525" s="13"/>
      <c r="J2525" s="6"/>
      <c r="K2525" s="7"/>
      <c r="L2525" s="7"/>
      <c r="M2525" s="7"/>
      <c r="N2525" s="7"/>
      <c r="O2525" s="7"/>
      <c r="P2525" s="8"/>
      <c r="Q2525" s="8"/>
      <c r="R2525" s="8"/>
      <c r="S2525" s="8"/>
      <c r="T2525" s="8"/>
      <c r="U2525" s="8"/>
      <c r="AI2525"/>
      <c r="AJ2525"/>
    </row>
    <row r="2526" spans="9:36" x14ac:dyDescent="0.2">
      <c r="I2526" s="13"/>
      <c r="J2526" s="6"/>
      <c r="K2526" s="7"/>
      <c r="L2526" s="7"/>
      <c r="M2526" s="7"/>
      <c r="N2526" s="7"/>
      <c r="O2526" s="7"/>
      <c r="P2526" s="8"/>
      <c r="Q2526" s="8"/>
      <c r="R2526" s="8"/>
      <c r="S2526" s="8"/>
      <c r="T2526" s="8"/>
      <c r="U2526" s="8"/>
      <c r="AI2526"/>
      <c r="AJ2526"/>
    </row>
    <row r="2527" spans="9:36" x14ac:dyDescent="0.2">
      <c r="I2527" s="13"/>
      <c r="J2527" s="6"/>
      <c r="K2527" s="7"/>
      <c r="L2527" s="7"/>
      <c r="M2527" s="7"/>
      <c r="N2527" s="7"/>
      <c r="O2527" s="7"/>
      <c r="P2527" s="8"/>
      <c r="Q2527" s="8"/>
      <c r="R2527" s="8"/>
      <c r="S2527" s="8"/>
      <c r="T2527" s="8"/>
      <c r="U2527" s="8"/>
      <c r="AI2527"/>
      <c r="AJ2527"/>
    </row>
    <row r="2528" spans="9:36" x14ac:dyDescent="0.2">
      <c r="I2528" s="13"/>
      <c r="J2528" s="6"/>
      <c r="K2528" s="7"/>
      <c r="L2528" s="7"/>
      <c r="M2528" s="7"/>
      <c r="N2528" s="7"/>
      <c r="O2528" s="7"/>
      <c r="P2528" s="8"/>
      <c r="Q2528" s="8"/>
      <c r="R2528" s="8"/>
      <c r="S2528" s="8"/>
      <c r="T2528" s="8"/>
      <c r="U2528" s="8"/>
      <c r="AI2528"/>
      <c r="AJ2528"/>
    </row>
    <row r="2529" spans="9:36" x14ac:dyDescent="0.2">
      <c r="I2529" s="13"/>
      <c r="J2529" s="6"/>
      <c r="K2529" s="7"/>
      <c r="L2529" s="7"/>
      <c r="M2529" s="7"/>
      <c r="N2529" s="7"/>
      <c r="O2529" s="7"/>
      <c r="P2529" s="8"/>
      <c r="Q2529" s="8"/>
      <c r="R2529" s="8"/>
      <c r="S2529" s="8"/>
      <c r="T2529" s="8"/>
      <c r="U2529" s="8"/>
      <c r="AI2529"/>
      <c r="AJ2529"/>
    </row>
    <row r="2530" spans="9:36" x14ac:dyDescent="0.2">
      <c r="I2530" s="13"/>
      <c r="J2530" s="6"/>
      <c r="K2530" s="7"/>
      <c r="L2530" s="7"/>
      <c r="M2530" s="7"/>
      <c r="N2530" s="7"/>
      <c r="O2530" s="7"/>
      <c r="P2530" s="8"/>
      <c r="Q2530" s="8"/>
      <c r="R2530" s="8"/>
      <c r="S2530" s="8"/>
      <c r="T2530" s="8"/>
      <c r="U2530" s="8"/>
      <c r="AI2530"/>
      <c r="AJ2530"/>
    </row>
    <row r="2531" spans="9:36" x14ac:dyDescent="0.2">
      <c r="I2531" s="13"/>
      <c r="J2531" s="6"/>
      <c r="K2531" s="7"/>
      <c r="L2531" s="7"/>
      <c r="M2531" s="7"/>
      <c r="N2531" s="7"/>
      <c r="O2531" s="7"/>
      <c r="P2531" s="8"/>
      <c r="Q2531" s="8"/>
      <c r="R2531" s="8"/>
      <c r="S2531" s="8"/>
      <c r="T2531" s="8"/>
      <c r="U2531" s="8"/>
      <c r="AI2531"/>
      <c r="AJ2531"/>
    </row>
    <row r="2532" spans="9:36" x14ac:dyDescent="0.2">
      <c r="I2532" s="13"/>
      <c r="J2532" s="6"/>
      <c r="K2532" s="7"/>
      <c r="L2532" s="7"/>
      <c r="M2532" s="7"/>
      <c r="N2532" s="7"/>
      <c r="O2532" s="7"/>
      <c r="P2532" s="8"/>
      <c r="Q2532" s="8"/>
      <c r="R2532" s="8"/>
      <c r="S2532" s="8"/>
      <c r="T2532" s="8"/>
      <c r="U2532" s="8"/>
      <c r="AI2532"/>
      <c r="AJ2532"/>
    </row>
    <row r="2533" spans="9:36" x14ac:dyDescent="0.2">
      <c r="I2533" s="13"/>
      <c r="J2533" s="6"/>
      <c r="K2533" s="7"/>
      <c r="L2533" s="7"/>
      <c r="M2533" s="7"/>
      <c r="N2533" s="7"/>
      <c r="O2533" s="7"/>
      <c r="P2533" s="8"/>
      <c r="Q2533" s="8"/>
      <c r="R2533" s="8"/>
      <c r="S2533" s="8"/>
      <c r="T2533" s="8"/>
      <c r="U2533" s="8"/>
      <c r="AI2533"/>
      <c r="AJ2533"/>
    </row>
    <row r="2534" spans="9:36" x14ac:dyDescent="0.2">
      <c r="I2534" s="13"/>
      <c r="J2534" s="6"/>
      <c r="K2534" s="7"/>
      <c r="L2534" s="7"/>
      <c r="M2534" s="7"/>
      <c r="N2534" s="7"/>
      <c r="O2534" s="7"/>
      <c r="P2534" s="8"/>
      <c r="Q2534" s="8"/>
      <c r="R2534" s="8"/>
      <c r="S2534" s="8"/>
      <c r="T2534" s="8"/>
      <c r="U2534" s="8"/>
      <c r="AI2534"/>
      <c r="AJ2534"/>
    </row>
    <row r="2535" spans="9:36" x14ac:dyDescent="0.2">
      <c r="I2535" s="13"/>
      <c r="J2535" s="6"/>
      <c r="K2535" s="7"/>
      <c r="L2535" s="7"/>
      <c r="M2535" s="7"/>
      <c r="N2535" s="7"/>
      <c r="O2535" s="7"/>
      <c r="P2535" s="8"/>
      <c r="Q2535" s="8"/>
      <c r="R2535" s="8"/>
      <c r="S2535" s="8"/>
      <c r="T2535" s="8"/>
      <c r="U2535" s="8"/>
      <c r="AI2535"/>
      <c r="AJ2535"/>
    </row>
    <row r="2536" spans="9:36" x14ac:dyDescent="0.2">
      <c r="I2536" s="13"/>
      <c r="J2536" s="6"/>
      <c r="K2536" s="7"/>
      <c r="L2536" s="7"/>
      <c r="M2536" s="7"/>
      <c r="N2536" s="7"/>
      <c r="O2536" s="7"/>
      <c r="P2536" s="8"/>
      <c r="Q2536" s="8"/>
      <c r="R2536" s="8"/>
      <c r="S2536" s="8"/>
      <c r="T2536" s="8"/>
      <c r="U2536" s="8"/>
      <c r="AI2536"/>
      <c r="AJ2536"/>
    </row>
    <row r="2537" spans="9:36" x14ac:dyDescent="0.2">
      <c r="I2537" s="13"/>
      <c r="J2537" s="6"/>
      <c r="K2537" s="7"/>
      <c r="L2537" s="7"/>
      <c r="M2537" s="7"/>
      <c r="N2537" s="7"/>
      <c r="O2537" s="7"/>
      <c r="P2537" s="8"/>
      <c r="Q2537" s="8"/>
      <c r="R2537" s="8"/>
      <c r="S2537" s="8"/>
      <c r="T2537" s="8"/>
      <c r="U2537" s="8"/>
      <c r="AI2537"/>
      <c r="AJ2537"/>
    </row>
    <row r="2538" spans="9:36" x14ac:dyDescent="0.2">
      <c r="I2538" s="13"/>
      <c r="J2538" s="6"/>
      <c r="K2538" s="7"/>
      <c r="L2538" s="7"/>
      <c r="M2538" s="7"/>
      <c r="N2538" s="7"/>
      <c r="O2538" s="7"/>
      <c r="P2538" s="8"/>
      <c r="Q2538" s="8"/>
      <c r="R2538" s="8"/>
      <c r="S2538" s="8"/>
      <c r="T2538" s="8"/>
      <c r="U2538" s="8"/>
      <c r="AI2538"/>
      <c r="AJ2538"/>
    </row>
    <row r="2539" spans="9:36" x14ac:dyDescent="0.2">
      <c r="I2539" s="13"/>
      <c r="J2539" s="6"/>
      <c r="K2539" s="7"/>
      <c r="L2539" s="7"/>
      <c r="M2539" s="7"/>
      <c r="N2539" s="7"/>
      <c r="O2539" s="7"/>
      <c r="P2539" s="8"/>
      <c r="Q2539" s="8"/>
      <c r="R2539" s="8"/>
      <c r="S2539" s="8"/>
      <c r="T2539" s="8"/>
      <c r="U2539" s="8"/>
      <c r="AI2539"/>
      <c r="AJ2539"/>
    </row>
    <row r="2540" spans="9:36" x14ac:dyDescent="0.2">
      <c r="I2540" s="13"/>
      <c r="J2540" s="6"/>
      <c r="K2540" s="7"/>
      <c r="L2540" s="7"/>
      <c r="M2540" s="7"/>
      <c r="N2540" s="7"/>
      <c r="O2540" s="7"/>
      <c r="P2540" s="8"/>
      <c r="Q2540" s="8"/>
      <c r="R2540" s="8"/>
      <c r="S2540" s="8"/>
      <c r="T2540" s="8"/>
      <c r="U2540" s="8"/>
      <c r="AI2540"/>
      <c r="AJ2540"/>
    </row>
    <row r="2541" spans="9:36" x14ac:dyDescent="0.2">
      <c r="I2541" s="13"/>
      <c r="J2541" s="6"/>
      <c r="K2541" s="7"/>
      <c r="L2541" s="7"/>
      <c r="M2541" s="7"/>
      <c r="N2541" s="7"/>
      <c r="O2541" s="7"/>
      <c r="P2541" s="8"/>
      <c r="Q2541" s="8"/>
      <c r="R2541" s="8"/>
      <c r="S2541" s="8"/>
      <c r="T2541" s="8"/>
      <c r="U2541" s="8"/>
      <c r="AI2541"/>
      <c r="AJ2541"/>
    </row>
    <row r="2542" spans="9:36" x14ac:dyDescent="0.2">
      <c r="I2542" s="13"/>
      <c r="J2542" s="6"/>
      <c r="K2542" s="7"/>
      <c r="L2542" s="7"/>
      <c r="M2542" s="7"/>
      <c r="N2542" s="7"/>
      <c r="O2542" s="7"/>
      <c r="P2542" s="8"/>
      <c r="Q2542" s="8"/>
      <c r="R2542" s="8"/>
      <c r="S2542" s="8"/>
      <c r="T2542" s="8"/>
      <c r="U2542" s="8"/>
      <c r="AI2542"/>
      <c r="AJ2542"/>
    </row>
    <row r="2543" spans="9:36" x14ac:dyDescent="0.2">
      <c r="I2543" s="13"/>
      <c r="J2543" s="6"/>
      <c r="K2543" s="7"/>
      <c r="L2543" s="7"/>
      <c r="M2543" s="7"/>
      <c r="N2543" s="7"/>
      <c r="O2543" s="7"/>
      <c r="P2543" s="8"/>
      <c r="Q2543" s="8"/>
      <c r="R2543" s="8"/>
      <c r="S2543" s="8"/>
      <c r="T2543" s="8"/>
      <c r="U2543" s="8"/>
      <c r="AI2543"/>
      <c r="AJ2543"/>
    </row>
    <row r="2544" spans="9:36" x14ac:dyDescent="0.2">
      <c r="I2544" s="13"/>
      <c r="J2544" s="6"/>
      <c r="K2544" s="7"/>
      <c r="L2544" s="7"/>
      <c r="M2544" s="7"/>
      <c r="N2544" s="7"/>
      <c r="O2544" s="7"/>
      <c r="P2544" s="8"/>
      <c r="Q2544" s="8"/>
      <c r="R2544" s="8"/>
      <c r="S2544" s="8"/>
      <c r="T2544" s="8"/>
      <c r="U2544" s="8"/>
      <c r="AI2544"/>
      <c r="AJ2544"/>
    </row>
    <row r="2545" spans="9:36" x14ac:dyDescent="0.2">
      <c r="I2545" s="13"/>
      <c r="J2545" s="6"/>
      <c r="K2545" s="7"/>
      <c r="L2545" s="7"/>
      <c r="M2545" s="7"/>
      <c r="N2545" s="7"/>
      <c r="O2545" s="7"/>
      <c r="P2545" s="8"/>
      <c r="Q2545" s="8"/>
      <c r="R2545" s="8"/>
      <c r="S2545" s="8"/>
      <c r="T2545" s="8"/>
      <c r="U2545" s="8"/>
      <c r="AI2545"/>
      <c r="AJ2545"/>
    </row>
    <row r="2546" spans="9:36" x14ac:dyDescent="0.2">
      <c r="I2546" s="13"/>
      <c r="J2546" s="6"/>
      <c r="K2546" s="7"/>
      <c r="L2546" s="7"/>
      <c r="M2546" s="7"/>
      <c r="N2546" s="7"/>
      <c r="O2546" s="7"/>
      <c r="P2546" s="8"/>
      <c r="Q2546" s="8"/>
      <c r="R2546" s="8"/>
      <c r="S2546" s="8"/>
      <c r="T2546" s="8"/>
      <c r="U2546" s="8"/>
      <c r="AI2546"/>
      <c r="AJ2546"/>
    </row>
    <row r="2547" spans="9:36" x14ac:dyDescent="0.2">
      <c r="I2547" s="13"/>
      <c r="J2547" s="6"/>
      <c r="K2547" s="7"/>
      <c r="L2547" s="7"/>
      <c r="M2547" s="7"/>
      <c r="N2547" s="7"/>
      <c r="O2547" s="7"/>
      <c r="P2547" s="8"/>
      <c r="Q2547" s="8"/>
      <c r="R2547" s="8"/>
      <c r="S2547" s="8"/>
      <c r="T2547" s="8"/>
      <c r="U2547" s="8"/>
      <c r="AI2547"/>
      <c r="AJ2547"/>
    </row>
    <row r="2548" spans="9:36" x14ac:dyDescent="0.2">
      <c r="I2548" s="13"/>
      <c r="J2548" s="6"/>
      <c r="K2548" s="7"/>
      <c r="L2548" s="7"/>
      <c r="M2548" s="7"/>
      <c r="N2548" s="7"/>
      <c r="O2548" s="7"/>
      <c r="P2548" s="8"/>
      <c r="Q2548" s="8"/>
      <c r="R2548" s="8"/>
      <c r="S2548" s="8"/>
      <c r="T2548" s="8"/>
      <c r="U2548" s="8"/>
      <c r="AI2548"/>
      <c r="AJ2548"/>
    </row>
    <row r="2549" spans="9:36" x14ac:dyDescent="0.2">
      <c r="I2549" s="13"/>
      <c r="J2549" s="6"/>
      <c r="K2549" s="7"/>
      <c r="L2549" s="7"/>
      <c r="M2549" s="7"/>
      <c r="N2549" s="7"/>
      <c r="O2549" s="7"/>
      <c r="P2549" s="8"/>
      <c r="Q2549" s="8"/>
      <c r="R2549" s="8"/>
      <c r="S2549" s="8"/>
      <c r="T2549" s="8"/>
      <c r="U2549" s="8"/>
      <c r="AI2549"/>
      <c r="AJ2549"/>
    </row>
    <row r="2550" spans="9:36" x14ac:dyDescent="0.2">
      <c r="I2550" s="13"/>
      <c r="J2550" s="6"/>
      <c r="K2550" s="7"/>
      <c r="L2550" s="7"/>
      <c r="M2550" s="7"/>
      <c r="N2550" s="7"/>
      <c r="O2550" s="7"/>
      <c r="P2550" s="8"/>
      <c r="Q2550" s="8"/>
      <c r="R2550" s="8"/>
      <c r="S2550" s="8"/>
      <c r="T2550" s="8"/>
      <c r="U2550" s="8"/>
      <c r="AI2550"/>
      <c r="AJ2550"/>
    </row>
    <row r="2551" spans="9:36" x14ac:dyDescent="0.2">
      <c r="I2551" s="13"/>
      <c r="J2551" s="6"/>
      <c r="K2551" s="7"/>
      <c r="L2551" s="7"/>
      <c r="M2551" s="7"/>
      <c r="N2551" s="7"/>
      <c r="O2551" s="7"/>
      <c r="P2551" s="8"/>
      <c r="Q2551" s="8"/>
      <c r="R2551" s="8"/>
      <c r="S2551" s="8"/>
      <c r="T2551" s="8"/>
      <c r="U2551" s="8"/>
      <c r="AI2551"/>
      <c r="AJ2551"/>
    </row>
    <row r="2552" spans="9:36" x14ac:dyDescent="0.2">
      <c r="I2552" s="13"/>
      <c r="J2552" s="6"/>
      <c r="K2552" s="7"/>
      <c r="L2552" s="7"/>
      <c r="M2552" s="7"/>
      <c r="N2552" s="7"/>
      <c r="O2552" s="7"/>
      <c r="P2552" s="8"/>
      <c r="Q2552" s="8"/>
      <c r="R2552" s="8"/>
      <c r="S2552" s="8"/>
      <c r="T2552" s="8"/>
      <c r="U2552" s="8"/>
      <c r="AI2552"/>
      <c r="AJ2552"/>
    </row>
    <row r="2553" spans="9:36" x14ac:dyDescent="0.2">
      <c r="I2553" s="13"/>
      <c r="J2553" s="6"/>
      <c r="K2553" s="7"/>
      <c r="L2553" s="7"/>
      <c r="M2553" s="7"/>
      <c r="N2553" s="7"/>
      <c r="O2553" s="7"/>
      <c r="P2553" s="8"/>
      <c r="Q2553" s="8"/>
      <c r="R2553" s="8"/>
      <c r="S2553" s="8"/>
      <c r="T2553" s="8"/>
      <c r="U2553" s="8"/>
      <c r="AI2553"/>
      <c r="AJ2553"/>
    </row>
    <row r="2554" spans="9:36" x14ac:dyDescent="0.2">
      <c r="I2554" s="13"/>
      <c r="J2554" s="6"/>
      <c r="K2554" s="7"/>
      <c r="L2554" s="7"/>
      <c r="M2554" s="7"/>
      <c r="N2554" s="7"/>
      <c r="O2554" s="7"/>
      <c r="P2554" s="8"/>
      <c r="Q2554" s="8"/>
      <c r="R2554" s="8"/>
      <c r="S2554" s="8"/>
      <c r="T2554" s="8"/>
      <c r="U2554" s="8"/>
      <c r="AI2554"/>
      <c r="AJ2554"/>
    </row>
    <row r="2555" spans="9:36" x14ac:dyDescent="0.2">
      <c r="I2555" s="13"/>
      <c r="J2555" s="6"/>
      <c r="K2555" s="7"/>
      <c r="L2555" s="7"/>
      <c r="M2555" s="7"/>
      <c r="N2555" s="7"/>
      <c r="O2555" s="7"/>
      <c r="P2555" s="8"/>
      <c r="Q2555" s="8"/>
      <c r="R2555" s="8"/>
      <c r="S2555" s="8"/>
      <c r="T2555" s="8"/>
      <c r="U2555" s="8"/>
      <c r="AI2555"/>
      <c r="AJ2555"/>
    </row>
    <row r="2556" spans="9:36" x14ac:dyDescent="0.2">
      <c r="I2556" s="13"/>
      <c r="J2556" s="6"/>
      <c r="K2556" s="7"/>
      <c r="L2556" s="7"/>
      <c r="M2556" s="7"/>
      <c r="N2556" s="7"/>
      <c r="O2556" s="7"/>
      <c r="P2556" s="8"/>
      <c r="Q2556" s="8"/>
      <c r="R2556" s="8"/>
      <c r="S2556" s="8"/>
      <c r="T2556" s="8"/>
      <c r="U2556" s="8"/>
      <c r="AI2556"/>
      <c r="AJ2556"/>
    </row>
    <row r="2557" spans="9:36" x14ac:dyDescent="0.2">
      <c r="I2557" s="13"/>
      <c r="J2557" s="6"/>
      <c r="K2557" s="7"/>
      <c r="L2557" s="7"/>
      <c r="M2557" s="7"/>
      <c r="N2557" s="7"/>
      <c r="O2557" s="7"/>
      <c r="P2557" s="8"/>
      <c r="Q2557" s="8"/>
      <c r="R2557" s="8"/>
      <c r="S2557" s="8"/>
      <c r="T2557" s="8"/>
      <c r="U2557" s="8"/>
      <c r="AI2557"/>
      <c r="AJ2557"/>
    </row>
    <row r="2558" spans="9:36" x14ac:dyDescent="0.2">
      <c r="I2558" s="13"/>
      <c r="J2558" s="6"/>
      <c r="K2558" s="7"/>
      <c r="L2558" s="7"/>
      <c r="M2558" s="7"/>
      <c r="N2558" s="7"/>
      <c r="O2558" s="7"/>
      <c r="P2558" s="8"/>
      <c r="Q2558" s="8"/>
      <c r="R2558" s="8"/>
      <c r="S2558" s="8"/>
      <c r="T2558" s="8"/>
      <c r="U2558" s="8"/>
      <c r="AI2558"/>
      <c r="AJ2558"/>
    </row>
    <row r="2559" spans="9:36" x14ac:dyDescent="0.2">
      <c r="I2559" s="13"/>
      <c r="J2559" s="6"/>
      <c r="K2559" s="7"/>
      <c r="L2559" s="7"/>
      <c r="M2559" s="7"/>
      <c r="N2559" s="7"/>
      <c r="O2559" s="7"/>
      <c r="P2559" s="8"/>
      <c r="Q2559" s="8"/>
      <c r="R2559" s="8"/>
      <c r="S2559" s="8"/>
      <c r="T2559" s="8"/>
      <c r="U2559" s="8"/>
      <c r="AI2559"/>
      <c r="AJ2559"/>
    </row>
    <row r="2560" spans="9:36" x14ac:dyDescent="0.2">
      <c r="I2560" s="13"/>
      <c r="J2560" s="6"/>
      <c r="K2560" s="7"/>
      <c r="L2560" s="7"/>
      <c r="M2560" s="7"/>
      <c r="N2560" s="7"/>
      <c r="O2560" s="7"/>
      <c r="P2560" s="8"/>
      <c r="Q2560" s="8"/>
      <c r="R2560" s="8"/>
      <c r="S2560" s="8"/>
      <c r="T2560" s="8"/>
      <c r="U2560" s="8"/>
      <c r="AI2560"/>
      <c r="AJ2560"/>
    </row>
    <row r="2561" spans="9:36" x14ac:dyDescent="0.2">
      <c r="I2561" s="13"/>
      <c r="J2561" s="6"/>
      <c r="K2561" s="7"/>
      <c r="L2561" s="7"/>
      <c r="M2561" s="7"/>
      <c r="N2561" s="7"/>
      <c r="O2561" s="7"/>
      <c r="P2561" s="8"/>
      <c r="Q2561" s="8"/>
      <c r="R2561" s="8"/>
      <c r="S2561" s="8"/>
      <c r="T2561" s="8"/>
      <c r="U2561" s="8"/>
      <c r="AI2561"/>
      <c r="AJ2561"/>
    </row>
    <row r="2562" spans="9:36" x14ac:dyDescent="0.2">
      <c r="I2562" s="13"/>
      <c r="J2562" s="6"/>
      <c r="K2562" s="7"/>
      <c r="L2562" s="7"/>
      <c r="M2562" s="7"/>
      <c r="N2562" s="7"/>
      <c r="O2562" s="7"/>
      <c r="P2562" s="8"/>
      <c r="Q2562" s="8"/>
      <c r="R2562" s="8"/>
      <c r="S2562" s="8"/>
      <c r="T2562" s="8"/>
      <c r="U2562" s="8"/>
      <c r="AI2562"/>
      <c r="AJ2562"/>
    </row>
    <row r="2563" spans="9:36" x14ac:dyDescent="0.2">
      <c r="I2563" s="13"/>
      <c r="J2563" s="6"/>
      <c r="K2563" s="7"/>
      <c r="L2563" s="7"/>
      <c r="M2563" s="7"/>
      <c r="N2563" s="7"/>
      <c r="O2563" s="7"/>
      <c r="P2563" s="8"/>
      <c r="Q2563" s="8"/>
      <c r="R2563" s="8"/>
      <c r="S2563" s="8"/>
      <c r="T2563" s="8"/>
      <c r="U2563" s="8"/>
      <c r="AI2563"/>
      <c r="AJ2563"/>
    </row>
    <row r="2564" spans="9:36" x14ac:dyDescent="0.2">
      <c r="I2564" s="13"/>
      <c r="J2564" s="6"/>
      <c r="K2564" s="7"/>
      <c r="L2564" s="7"/>
      <c r="M2564" s="7"/>
      <c r="N2564" s="7"/>
      <c r="O2564" s="7"/>
      <c r="P2564" s="8"/>
      <c r="Q2564" s="8"/>
      <c r="R2564" s="8"/>
      <c r="S2564" s="8"/>
      <c r="T2564" s="8"/>
      <c r="U2564" s="8"/>
      <c r="AI2564"/>
      <c r="AJ2564"/>
    </row>
    <row r="2565" spans="9:36" x14ac:dyDescent="0.2">
      <c r="I2565" s="13"/>
      <c r="J2565" s="6"/>
      <c r="K2565" s="7"/>
      <c r="L2565" s="7"/>
      <c r="M2565" s="7"/>
      <c r="N2565" s="7"/>
      <c r="O2565" s="7"/>
      <c r="P2565" s="8"/>
      <c r="Q2565" s="8"/>
      <c r="R2565" s="8"/>
      <c r="S2565" s="8"/>
      <c r="T2565" s="8"/>
      <c r="U2565" s="8"/>
      <c r="AI2565"/>
      <c r="AJ2565"/>
    </row>
    <row r="2566" spans="9:36" x14ac:dyDescent="0.2">
      <c r="I2566" s="13"/>
      <c r="J2566" s="6"/>
      <c r="K2566" s="7"/>
      <c r="L2566" s="7"/>
      <c r="M2566" s="7"/>
      <c r="N2566" s="7"/>
      <c r="O2566" s="7"/>
      <c r="P2566" s="8"/>
      <c r="Q2566" s="8"/>
      <c r="R2566" s="8"/>
      <c r="S2566" s="8"/>
      <c r="T2566" s="8"/>
      <c r="U2566" s="8"/>
      <c r="AI2566"/>
      <c r="AJ2566"/>
    </row>
    <row r="2567" spans="9:36" x14ac:dyDescent="0.2">
      <c r="I2567" s="13"/>
      <c r="J2567" s="6"/>
      <c r="K2567" s="7"/>
      <c r="L2567" s="7"/>
      <c r="M2567" s="7"/>
      <c r="N2567" s="7"/>
      <c r="O2567" s="7"/>
      <c r="P2567" s="8"/>
      <c r="Q2567" s="8"/>
      <c r="R2567" s="8"/>
      <c r="S2567" s="8"/>
      <c r="T2567" s="8"/>
      <c r="U2567" s="8"/>
      <c r="AI2567"/>
      <c r="AJ2567"/>
    </row>
    <row r="2568" spans="9:36" x14ac:dyDescent="0.2">
      <c r="I2568" s="13"/>
      <c r="J2568" s="6"/>
      <c r="K2568" s="7"/>
      <c r="L2568" s="7"/>
      <c r="M2568" s="7"/>
      <c r="N2568" s="7"/>
      <c r="O2568" s="7"/>
      <c r="P2568" s="8"/>
      <c r="Q2568" s="8"/>
      <c r="R2568" s="8"/>
      <c r="S2568" s="8"/>
      <c r="T2568" s="8"/>
      <c r="U2568" s="8"/>
      <c r="AI2568"/>
      <c r="AJ2568"/>
    </row>
    <row r="2569" spans="9:36" x14ac:dyDescent="0.2">
      <c r="I2569" s="13"/>
      <c r="J2569" s="6"/>
      <c r="K2569" s="7"/>
      <c r="L2569" s="7"/>
      <c r="M2569" s="7"/>
      <c r="N2569" s="7"/>
      <c r="O2569" s="7"/>
      <c r="P2569" s="8"/>
      <c r="Q2569" s="8"/>
      <c r="R2569" s="8"/>
      <c r="S2569" s="8"/>
      <c r="T2569" s="8"/>
      <c r="U2569" s="8"/>
      <c r="AI2569"/>
      <c r="AJ2569"/>
    </row>
    <row r="2570" spans="9:36" x14ac:dyDescent="0.2">
      <c r="I2570" s="13"/>
      <c r="J2570" s="6"/>
      <c r="K2570" s="7"/>
      <c r="L2570" s="7"/>
      <c r="M2570" s="7"/>
      <c r="N2570" s="7"/>
      <c r="O2570" s="7"/>
      <c r="P2570" s="8"/>
      <c r="Q2570" s="8"/>
      <c r="R2570" s="8"/>
      <c r="S2570" s="8"/>
      <c r="T2570" s="8"/>
      <c r="U2570" s="8"/>
      <c r="AI2570"/>
      <c r="AJ2570"/>
    </row>
    <row r="2571" spans="9:36" x14ac:dyDescent="0.2">
      <c r="I2571" s="13"/>
      <c r="J2571" s="6"/>
      <c r="K2571" s="7"/>
      <c r="L2571" s="7"/>
      <c r="M2571" s="7"/>
      <c r="N2571" s="7"/>
      <c r="O2571" s="7"/>
      <c r="P2571" s="8"/>
      <c r="Q2571" s="8"/>
      <c r="R2571" s="8"/>
      <c r="S2571" s="8"/>
      <c r="T2571" s="8"/>
      <c r="U2571" s="8"/>
      <c r="AI2571"/>
      <c r="AJ2571"/>
    </row>
    <row r="2572" spans="9:36" x14ac:dyDescent="0.2">
      <c r="I2572" s="13"/>
      <c r="J2572" s="6"/>
      <c r="K2572" s="7"/>
      <c r="L2572" s="7"/>
      <c r="M2572" s="7"/>
      <c r="N2572" s="7"/>
      <c r="O2572" s="7"/>
      <c r="P2572" s="8"/>
      <c r="Q2572" s="8"/>
      <c r="R2572" s="8"/>
      <c r="S2572" s="8"/>
      <c r="T2572" s="8"/>
      <c r="U2572" s="8"/>
      <c r="AI2572"/>
      <c r="AJ2572"/>
    </row>
    <row r="2573" spans="9:36" x14ac:dyDescent="0.2">
      <c r="I2573" s="13"/>
      <c r="J2573" s="6"/>
      <c r="K2573" s="7"/>
      <c r="L2573" s="7"/>
      <c r="M2573" s="7"/>
      <c r="N2573" s="7"/>
      <c r="O2573" s="7"/>
      <c r="P2573" s="8"/>
      <c r="Q2573" s="8"/>
      <c r="R2573" s="8"/>
      <c r="S2573" s="8"/>
      <c r="T2573" s="8"/>
      <c r="U2573" s="8"/>
      <c r="AI2573"/>
      <c r="AJ2573"/>
    </row>
    <row r="2574" spans="9:36" x14ac:dyDescent="0.2">
      <c r="I2574" s="13"/>
      <c r="J2574" s="6"/>
      <c r="K2574" s="7"/>
      <c r="L2574" s="7"/>
      <c r="M2574" s="7"/>
      <c r="N2574" s="7"/>
      <c r="O2574" s="7"/>
      <c r="P2574" s="8"/>
      <c r="Q2574" s="8"/>
      <c r="R2574" s="8"/>
      <c r="S2574" s="8"/>
      <c r="T2574" s="8"/>
      <c r="U2574" s="8"/>
      <c r="AI2574"/>
      <c r="AJ2574"/>
    </row>
    <row r="2575" spans="9:36" x14ac:dyDescent="0.2">
      <c r="I2575" s="13"/>
      <c r="J2575" s="6"/>
      <c r="K2575" s="7"/>
      <c r="L2575" s="7"/>
      <c r="M2575" s="7"/>
      <c r="N2575" s="7"/>
      <c r="O2575" s="7"/>
      <c r="P2575" s="8"/>
      <c r="Q2575" s="8"/>
      <c r="R2575" s="8"/>
      <c r="S2575" s="8"/>
      <c r="T2575" s="8"/>
      <c r="U2575" s="8"/>
      <c r="AI2575"/>
      <c r="AJ2575"/>
    </row>
    <row r="2576" spans="9:36" x14ac:dyDescent="0.2">
      <c r="I2576" s="13"/>
      <c r="J2576" s="6"/>
      <c r="K2576" s="7"/>
      <c r="L2576" s="7"/>
      <c r="M2576" s="7"/>
      <c r="N2576" s="7"/>
      <c r="O2576" s="7"/>
      <c r="P2576" s="8"/>
      <c r="Q2576" s="8"/>
      <c r="R2576" s="8"/>
      <c r="S2576" s="8"/>
      <c r="T2576" s="8"/>
      <c r="U2576" s="8"/>
      <c r="AI2576"/>
      <c r="AJ2576"/>
    </row>
    <row r="2577" spans="9:36" x14ac:dyDescent="0.2">
      <c r="I2577" s="13"/>
      <c r="J2577" s="6"/>
      <c r="K2577" s="7"/>
      <c r="L2577" s="7"/>
      <c r="M2577" s="7"/>
      <c r="N2577" s="7"/>
      <c r="O2577" s="7"/>
      <c r="P2577" s="8"/>
      <c r="Q2577" s="8"/>
      <c r="R2577" s="8"/>
      <c r="S2577" s="8"/>
      <c r="T2577" s="8"/>
      <c r="U2577" s="8"/>
      <c r="AI2577"/>
      <c r="AJ2577"/>
    </row>
    <row r="2578" spans="9:36" x14ac:dyDescent="0.2">
      <c r="I2578" s="13"/>
      <c r="J2578" s="6"/>
      <c r="K2578" s="7"/>
      <c r="L2578" s="7"/>
      <c r="M2578" s="7"/>
      <c r="N2578" s="7"/>
      <c r="O2578" s="7"/>
      <c r="P2578" s="8"/>
      <c r="Q2578" s="8"/>
      <c r="R2578" s="8"/>
      <c r="S2578" s="8"/>
      <c r="T2578" s="8"/>
      <c r="U2578" s="8"/>
      <c r="AI2578"/>
      <c r="AJ2578"/>
    </row>
    <row r="2579" spans="9:36" x14ac:dyDescent="0.2">
      <c r="I2579" s="13"/>
      <c r="J2579" s="6"/>
      <c r="K2579" s="7"/>
      <c r="L2579" s="7"/>
      <c r="M2579" s="7"/>
      <c r="N2579" s="7"/>
      <c r="O2579" s="7"/>
      <c r="P2579" s="8"/>
      <c r="Q2579" s="8"/>
      <c r="R2579" s="8"/>
      <c r="S2579" s="8"/>
      <c r="T2579" s="8"/>
      <c r="U2579" s="8"/>
      <c r="AI2579"/>
      <c r="AJ2579"/>
    </row>
    <row r="2580" spans="9:36" x14ac:dyDescent="0.2">
      <c r="I2580" s="13"/>
      <c r="J2580" s="6"/>
      <c r="K2580" s="7"/>
      <c r="L2580" s="7"/>
      <c r="M2580" s="7"/>
      <c r="N2580" s="7"/>
      <c r="O2580" s="7"/>
      <c r="P2580" s="8"/>
      <c r="Q2580" s="8"/>
      <c r="R2580" s="8"/>
      <c r="S2580" s="8"/>
      <c r="T2580" s="8"/>
      <c r="U2580" s="8"/>
      <c r="AI2580"/>
      <c r="AJ2580"/>
    </row>
    <row r="2581" spans="9:36" x14ac:dyDescent="0.2">
      <c r="I2581" s="13"/>
      <c r="J2581" s="6"/>
      <c r="K2581" s="7"/>
      <c r="L2581" s="7"/>
      <c r="M2581" s="7"/>
      <c r="N2581" s="7"/>
      <c r="O2581" s="7"/>
      <c r="P2581" s="8"/>
      <c r="Q2581" s="8"/>
      <c r="R2581" s="8"/>
      <c r="S2581" s="8"/>
      <c r="T2581" s="8"/>
      <c r="U2581" s="8"/>
      <c r="AI2581"/>
      <c r="AJ2581"/>
    </row>
    <row r="2582" spans="9:36" x14ac:dyDescent="0.2">
      <c r="I2582" s="13"/>
      <c r="J2582" s="6"/>
      <c r="K2582" s="7"/>
      <c r="L2582" s="7"/>
      <c r="M2582" s="7"/>
      <c r="N2582" s="7"/>
      <c r="O2582" s="7"/>
      <c r="P2582" s="8"/>
      <c r="Q2582" s="8"/>
      <c r="R2582" s="8"/>
      <c r="S2582" s="8"/>
      <c r="T2582" s="8"/>
      <c r="U2582" s="8"/>
      <c r="AI2582"/>
      <c r="AJ2582"/>
    </row>
    <row r="2583" spans="9:36" x14ac:dyDescent="0.2">
      <c r="I2583" s="13"/>
      <c r="J2583" s="6"/>
      <c r="K2583" s="7"/>
      <c r="L2583" s="7"/>
      <c r="M2583" s="7"/>
      <c r="N2583" s="7"/>
      <c r="O2583" s="7"/>
      <c r="P2583" s="8"/>
      <c r="Q2583" s="8"/>
      <c r="R2583" s="8"/>
      <c r="S2583" s="8"/>
      <c r="T2583" s="8"/>
      <c r="U2583" s="8"/>
      <c r="AI2583"/>
      <c r="AJ2583"/>
    </row>
    <row r="2584" spans="9:36" x14ac:dyDescent="0.2">
      <c r="I2584" s="13"/>
      <c r="J2584" s="6"/>
      <c r="K2584" s="7"/>
      <c r="L2584" s="7"/>
      <c r="M2584" s="7"/>
      <c r="N2584" s="7"/>
      <c r="O2584" s="7"/>
      <c r="P2584" s="8"/>
      <c r="Q2584" s="8"/>
      <c r="R2584" s="8"/>
      <c r="S2584" s="8"/>
      <c r="T2584" s="8"/>
      <c r="U2584" s="8"/>
      <c r="AI2584"/>
      <c r="AJ2584"/>
    </row>
    <row r="2585" spans="9:36" x14ac:dyDescent="0.2">
      <c r="I2585" s="13"/>
      <c r="J2585" s="6"/>
      <c r="K2585" s="7"/>
      <c r="L2585" s="7"/>
      <c r="M2585" s="7"/>
      <c r="N2585" s="7"/>
      <c r="O2585" s="7"/>
      <c r="P2585" s="8"/>
      <c r="Q2585" s="8"/>
      <c r="R2585" s="8"/>
      <c r="S2585" s="8"/>
      <c r="T2585" s="8"/>
      <c r="U2585" s="8"/>
      <c r="AI2585"/>
      <c r="AJ2585"/>
    </row>
    <row r="2586" spans="9:36" x14ac:dyDescent="0.2">
      <c r="I2586" s="13"/>
      <c r="J2586" s="6"/>
      <c r="K2586" s="7"/>
      <c r="L2586" s="7"/>
      <c r="M2586" s="7"/>
      <c r="N2586" s="7"/>
      <c r="O2586" s="7"/>
      <c r="P2586" s="8"/>
      <c r="Q2586" s="8"/>
      <c r="R2586" s="8"/>
      <c r="S2586" s="8"/>
      <c r="T2586" s="8"/>
      <c r="U2586" s="8"/>
      <c r="AI2586"/>
      <c r="AJ2586"/>
    </row>
    <row r="2587" spans="9:36" x14ac:dyDescent="0.2">
      <c r="I2587" s="13"/>
      <c r="J2587" s="6"/>
      <c r="K2587" s="7"/>
      <c r="L2587" s="7"/>
      <c r="M2587" s="7"/>
      <c r="N2587" s="7"/>
      <c r="O2587" s="7"/>
      <c r="P2587" s="8"/>
      <c r="Q2587" s="8"/>
      <c r="R2587" s="8"/>
      <c r="S2587" s="8"/>
      <c r="T2587" s="8"/>
      <c r="U2587" s="8"/>
      <c r="AI2587"/>
      <c r="AJ2587"/>
    </row>
    <row r="2588" spans="9:36" x14ac:dyDescent="0.2">
      <c r="I2588" s="13"/>
      <c r="J2588" s="6"/>
      <c r="K2588" s="7"/>
      <c r="L2588" s="7"/>
      <c r="M2588" s="7"/>
      <c r="N2588" s="7"/>
      <c r="O2588" s="7"/>
      <c r="P2588" s="8"/>
      <c r="Q2588" s="8"/>
      <c r="R2588" s="8"/>
      <c r="S2588" s="8"/>
      <c r="T2588" s="8"/>
      <c r="U2588" s="8"/>
      <c r="AI2588"/>
      <c r="AJ2588"/>
    </row>
    <row r="2589" spans="9:36" x14ac:dyDescent="0.2">
      <c r="I2589" s="13"/>
      <c r="J2589" s="6"/>
      <c r="K2589" s="7"/>
      <c r="L2589" s="7"/>
      <c r="M2589" s="7"/>
      <c r="N2589" s="7"/>
      <c r="O2589" s="7"/>
      <c r="P2589" s="8"/>
      <c r="Q2589" s="8"/>
      <c r="R2589" s="8"/>
      <c r="S2589" s="8"/>
      <c r="T2589" s="8"/>
      <c r="U2589" s="8"/>
      <c r="AI2589"/>
      <c r="AJ2589"/>
    </row>
    <row r="2590" spans="9:36" x14ac:dyDescent="0.2">
      <c r="I2590" s="13"/>
      <c r="J2590" s="6"/>
      <c r="K2590" s="7"/>
      <c r="L2590" s="7"/>
      <c r="M2590" s="7"/>
      <c r="N2590" s="7"/>
      <c r="O2590" s="7"/>
      <c r="P2590" s="8"/>
      <c r="Q2590" s="8"/>
      <c r="R2590" s="8"/>
      <c r="S2590" s="8"/>
      <c r="T2590" s="8"/>
      <c r="U2590" s="8"/>
      <c r="AI2590"/>
      <c r="AJ2590"/>
    </row>
    <row r="2591" spans="9:36" x14ac:dyDescent="0.2">
      <c r="I2591" s="13"/>
      <c r="J2591" s="6"/>
      <c r="K2591" s="7"/>
      <c r="L2591" s="7"/>
      <c r="M2591" s="7"/>
      <c r="N2591" s="7"/>
      <c r="O2591" s="7"/>
      <c r="P2591" s="8"/>
      <c r="Q2591" s="8"/>
      <c r="R2591" s="8"/>
      <c r="S2591" s="8"/>
      <c r="T2591" s="8"/>
      <c r="U2591" s="8"/>
      <c r="AI2591"/>
      <c r="AJ2591"/>
    </row>
    <row r="2592" spans="9:36" x14ac:dyDescent="0.2">
      <c r="I2592" s="13"/>
      <c r="J2592" s="6"/>
      <c r="K2592" s="7"/>
      <c r="L2592" s="7"/>
      <c r="M2592" s="7"/>
      <c r="N2592" s="7"/>
      <c r="O2592" s="7"/>
      <c r="P2592" s="8"/>
      <c r="Q2592" s="8"/>
      <c r="R2592" s="8"/>
      <c r="S2592" s="8"/>
      <c r="T2592" s="8"/>
      <c r="U2592" s="8"/>
      <c r="AI2592"/>
      <c r="AJ2592"/>
    </row>
    <row r="2593" spans="9:36" x14ac:dyDescent="0.2">
      <c r="I2593" s="13"/>
      <c r="J2593" s="6"/>
      <c r="K2593" s="7"/>
      <c r="L2593" s="7"/>
      <c r="M2593" s="7"/>
      <c r="N2593" s="7"/>
      <c r="O2593" s="7"/>
      <c r="P2593" s="8"/>
      <c r="Q2593" s="8"/>
      <c r="R2593" s="8"/>
      <c r="S2593" s="8"/>
      <c r="T2593" s="8"/>
      <c r="U2593" s="8"/>
      <c r="AI2593"/>
      <c r="AJ2593"/>
    </row>
    <row r="2594" spans="9:36" x14ac:dyDescent="0.2">
      <c r="I2594" s="13"/>
      <c r="J2594" s="6"/>
      <c r="K2594" s="7"/>
      <c r="L2594" s="7"/>
      <c r="M2594" s="7"/>
      <c r="N2594" s="7"/>
      <c r="O2594" s="7"/>
      <c r="P2594" s="8"/>
      <c r="Q2594" s="8"/>
      <c r="R2594" s="8"/>
      <c r="S2594" s="8"/>
      <c r="T2594" s="8"/>
      <c r="U2594" s="8"/>
      <c r="AI2594"/>
      <c r="AJ2594"/>
    </row>
    <row r="2595" spans="9:36" x14ac:dyDescent="0.2">
      <c r="I2595" s="13"/>
      <c r="J2595" s="6"/>
      <c r="K2595" s="7"/>
      <c r="L2595" s="7"/>
      <c r="M2595" s="7"/>
      <c r="N2595" s="7"/>
      <c r="O2595" s="7"/>
      <c r="P2595" s="8"/>
      <c r="Q2595" s="8"/>
      <c r="R2595" s="8"/>
      <c r="S2595" s="8"/>
      <c r="T2595" s="8"/>
      <c r="U2595" s="8"/>
      <c r="AI2595"/>
      <c r="AJ2595"/>
    </row>
    <row r="2596" spans="9:36" x14ac:dyDescent="0.2">
      <c r="I2596" s="13"/>
      <c r="J2596" s="6"/>
      <c r="K2596" s="7"/>
      <c r="L2596" s="7"/>
      <c r="M2596" s="7"/>
      <c r="N2596" s="7"/>
      <c r="O2596" s="7"/>
      <c r="P2596" s="8"/>
      <c r="Q2596" s="8"/>
      <c r="R2596" s="8"/>
      <c r="S2596" s="8"/>
      <c r="T2596" s="8"/>
      <c r="U2596" s="8"/>
      <c r="AI2596"/>
      <c r="AJ2596"/>
    </row>
    <row r="2597" spans="9:36" x14ac:dyDescent="0.2">
      <c r="I2597" s="13"/>
      <c r="J2597" s="6"/>
      <c r="K2597" s="7"/>
      <c r="L2597" s="7"/>
      <c r="M2597" s="7"/>
      <c r="N2597" s="7"/>
      <c r="O2597" s="7"/>
      <c r="P2597" s="8"/>
      <c r="Q2597" s="8"/>
      <c r="R2597" s="8"/>
      <c r="S2597" s="8"/>
      <c r="T2597" s="8"/>
      <c r="U2597" s="8"/>
      <c r="AI2597"/>
      <c r="AJ2597"/>
    </row>
    <row r="2598" spans="9:36" x14ac:dyDescent="0.2">
      <c r="I2598" s="13"/>
      <c r="J2598" s="6"/>
      <c r="K2598" s="7"/>
      <c r="L2598" s="7"/>
      <c r="M2598" s="7"/>
      <c r="N2598" s="7"/>
      <c r="O2598" s="7"/>
      <c r="P2598" s="8"/>
      <c r="Q2598" s="8"/>
      <c r="R2598" s="8"/>
      <c r="S2598" s="8"/>
      <c r="T2598" s="8"/>
      <c r="U2598" s="8"/>
      <c r="AI2598"/>
      <c r="AJ2598"/>
    </row>
    <row r="2599" spans="9:36" x14ac:dyDescent="0.2">
      <c r="I2599" s="13"/>
      <c r="J2599" s="6"/>
      <c r="K2599" s="7"/>
      <c r="L2599" s="7"/>
      <c r="M2599" s="7"/>
      <c r="N2599" s="7"/>
      <c r="O2599" s="7"/>
      <c r="P2599" s="8"/>
      <c r="Q2599" s="8"/>
      <c r="R2599" s="8"/>
      <c r="S2599" s="8"/>
      <c r="T2599" s="8"/>
      <c r="U2599" s="8"/>
      <c r="AI2599"/>
      <c r="AJ2599"/>
    </row>
    <row r="2600" spans="9:36" x14ac:dyDescent="0.2">
      <c r="I2600" s="13"/>
      <c r="J2600" s="6"/>
      <c r="K2600" s="7"/>
      <c r="L2600" s="7"/>
      <c r="M2600" s="7"/>
      <c r="N2600" s="7"/>
      <c r="O2600" s="7"/>
      <c r="P2600" s="8"/>
      <c r="Q2600" s="8"/>
      <c r="R2600" s="8"/>
      <c r="S2600" s="8"/>
      <c r="T2600" s="8"/>
      <c r="U2600" s="8"/>
      <c r="AI2600"/>
      <c r="AJ2600"/>
    </row>
    <row r="2601" spans="9:36" x14ac:dyDescent="0.2">
      <c r="I2601" s="13"/>
      <c r="J2601" s="6"/>
      <c r="K2601" s="7"/>
      <c r="L2601" s="7"/>
      <c r="M2601" s="7"/>
      <c r="N2601" s="7"/>
      <c r="O2601" s="7"/>
      <c r="P2601" s="8"/>
      <c r="Q2601" s="8"/>
      <c r="R2601" s="8"/>
      <c r="S2601" s="8"/>
      <c r="T2601" s="8"/>
      <c r="U2601" s="8"/>
      <c r="AI2601"/>
      <c r="AJ2601"/>
    </row>
    <row r="2602" spans="9:36" x14ac:dyDescent="0.2">
      <c r="I2602" s="13"/>
      <c r="J2602" s="6"/>
      <c r="K2602" s="7"/>
      <c r="L2602" s="7"/>
      <c r="M2602" s="7"/>
      <c r="N2602" s="7"/>
      <c r="O2602" s="7"/>
      <c r="P2602" s="8"/>
      <c r="Q2602" s="8"/>
      <c r="R2602" s="8"/>
      <c r="S2602" s="8"/>
      <c r="T2602" s="8"/>
      <c r="U2602" s="8"/>
      <c r="AI2602"/>
      <c r="AJ2602"/>
    </row>
    <row r="2603" spans="9:36" x14ac:dyDescent="0.2">
      <c r="I2603" s="13"/>
      <c r="J2603" s="6"/>
      <c r="K2603" s="7"/>
      <c r="L2603" s="7"/>
      <c r="M2603" s="7"/>
      <c r="N2603" s="7"/>
      <c r="O2603" s="7"/>
      <c r="P2603" s="8"/>
      <c r="Q2603" s="8"/>
      <c r="R2603" s="8"/>
      <c r="S2603" s="8"/>
      <c r="T2603" s="8"/>
      <c r="U2603" s="8"/>
      <c r="AI2603"/>
      <c r="AJ2603"/>
    </row>
    <row r="2604" spans="9:36" x14ac:dyDescent="0.2">
      <c r="I2604" s="13"/>
      <c r="J2604" s="6"/>
      <c r="K2604" s="7"/>
      <c r="L2604" s="7"/>
      <c r="M2604" s="7"/>
      <c r="N2604" s="7"/>
      <c r="O2604" s="7"/>
      <c r="P2604" s="8"/>
      <c r="Q2604" s="8"/>
      <c r="R2604" s="8"/>
      <c r="S2604" s="8"/>
      <c r="T2604" s="8"/>
      <c r="U2604" s="8"/>
      <c r="AI2604"/>
      <c r="AJ2604"/>
    </row>
    <row r="2605" spans="9:36" x14ac:dyDescent="0.2">
      <c r="I2605" s="13"/>
      <c r="J2605" s="6"/>
      <c r="K2605" s="7"/>
      <c r="L2605" s="7"/>
      <c r="M2605" s="7"/>
      <c r="N2605" s="7"/>
      <c r="O2605" s="7"/>
      <c r="P2605" s="8"/>
      <c r="Q2605" s="8"/>
      <c r="R2605" s="8"/>
      <c r="S2605" s="8"/>
      <c r="T2605" s="8"/>
      <c r="U2605" s="8"/>
      <c r="AI2605"/>
      <c r="AJ2605"/>
    </row>
    <row r="2606" spans="9:36" x14ac:dyDescent="0.2">
      <c r="I2606" s="13"/>
      <c r="J2606" s="6"/>
      <c r="K2606" s="7"/>
      <c r="L2606" s="7"/>
      <c r="M2606" s="7"/>
      <c r="N2606" s="7"/>
      <c r="O2606" s="7"/>
      <c r="P2606" s="8"/>
      <c r="Q2606" s="8"/>
      <c r="R2606" s="8"/>
      <c r="S2606" s="8"/>
      <c r="T2606" s="8"/>
      <c r="U2606" s="8"/>
      <c r="AI2606"/>
      <c r="AJ2606"/>
    </row>
    <row r="2607" spans="9:36" x14ac:dyDescent="0.2">
      <c r="I2607" s="13"/>
      <c r="J2607" s="6"/>
      <c r="K2607" s="7"/>
      <c r="L2607" s="7"/>
      <c r="M2607" s="7"/>
      <c r="N2607" s="7"/>
      <c r="O2607" s="7"/>
      <c r="P2607" s="8"/>
      <c r="Q2607" s="8"/>
      <c r="R2607" s="8"/>
      <c r="S2607" s="8"/>
      <c r="T2607" s="8"/>
      <c r="U2607" s="8"/>
      <c r="AI2607"/>
      <c r="AJ2607"/>
    </row>
    <row r="2608" spans="9:36" x14ac:dyDescent="0.2">
      <c r="I2608" s="13"/>
      <c r="J2608" s="6"/>
      <c r="K2608" s="7"/>
      <c r="L2608" s="7"/>
      <c r="M2608" s="7"/>
      <c r="N2608" s="7"/>
      <c r="O2608" s="7"/>
      <c r="P2608" s="8"/>
      <c r="Q2608" s="8"/>
      <c r="R2608" s="8"/>
      <c r="S2608" s="8"/>
      <c r="T2608" s="8"/>
      <c r="U2608" s="8"/>
      <c r="AI2608"/>
      <c r="AJ2608"/>
    </row>
    <row r="2609" spans="9:36" x14ac:dyDescent="0.2">
      <c r="I2609" s="13"/>
      <c r="J2609" s="6"/>
      <c r="K2609" s="7"/>
      <c r="L2609" s="7"/>
      <c r="M2609" s="7"/>
      <c r="N2609" s="7"/>
      <c r="O2609" s="7"/>
      <c r="P2609" s="8"/>
      <c r="Q2609" s="8"/>
      <c r="R2609" s="8"/>
      <c r="S2609" s="8"/>
      <c r="T2609" s="8"/>
      <c r="U2609" s="8"/>
      <c r="AI2609"/>
      <c r="AJ2609"/>
    </row>
    <row r="2610" spans="9:36" x14ac:dyDescent="0.2">
      <c r="I2610" s="13"/>
      <c r="J2610" s="6"/>
      <c r="K2610" s="7"/>
      <c r="L2610" s="7"/>
      <c r="M2610" s="7"/>
      <c r="N2610" s="7"/>
      <c r="O2610" s="7"/>
      <c r="P2610" s="8"/>
      <c r="Q2610" s="8"/>
      <c r="R2610" s="8"/>
      <c r="S2610" s="8"/>
      <c r="T2610" s="8"/>
      <c r="U2610" s="8"/>
      <c r="AI2610"/>
      <c r="AJ2610"/>
    </row>
    <row r="2611" spans="9:36" x14ac:dyDescent="0.2">
      <c r="I2611" s="13"/>
      <c r="J2611" s="6"/>
      <c r="K2611" s="7"/>
      <c r="L2611" s="7"/>
      <c r="M2611" s="7"/>
      <c r="N2611" s="7"/>
      <c r="O2611" s="7"/>
      <c r="P2611" s="8"/>
      <c r="Q2611" s="8"/>
      <c r="R2611" s="8"/>
      <c r="S2611" s="8"/>
      <c r="T2611" s="8"/>
      <c r="U2611" s="8"/>
      <c r="AI2611"/>
      <c r="AJ2611"/>
    </row>
    <row r="2612" spans="9:36" x14ac:dyDescent="0.2">
      <c r="I2612" s="13"/>
      <c r="J2612" s="6"/>
      <c r="K2612" s="7"/>
      <c r="L2612" s="7"/>
      <c r="M2612" s="7"/>
      <c r="N2612" s="7"/>
      <c r="O2612" s="7"/>
      <c r="P2612" s="8"/>
      <c r="Q2612" s="8"/>
      <c r="R2612" s="8"/>
      <c r="S2612" s="8"/>
      <c r="T2612" s="8"/>
      <c r="U2612" s="8"/>
      <c r="AI2612"/>
      <c r="AJ2612"/>
    </row>
    <row r="2613" spans="9:36" x14ac:dyDescent="0.2">
      <c r="I2613" s="13"/>
      <c r="J2613" s="6"/>
      <c r="K2613" s="7"/>
      <c r="L2613" s="7"/>
      <c r="M2613" s="7"/>
      <c r="N2613" s="7"/>
      <c r="O2613" s="7"/>
      <c r="P2613" s="8"/>
      <c r="Q2613" s="8"/>
      <c r="R2613" s="8"/>
      <c r="S2613" s="8"/>
      <c r="T2613" s="8"/>
      <c r="U2613" s="8"/>
      <c r="AI2613"/>
      <c r="AJ2613"/>
    </row>
    <row r="2614" spans="9:36" x14ac:dyDescent="0.2">
      <c r="I2614" s="13"/>
      <c r="J2614" s="6"/>
      <c r="K2614" s="7"/>
      <c r="L2614" s="7"/>
      <c r="M2614" s="7"/>
      <c r="N2614" s="7"/>
      <c r="O2614" s="7"/>
      <c r="P2614" s="8"/>
      <c r="Q2614" s="8"/>
      <c r="R2614" s="8"/>
      <c r="S2614" s="8"/>
      <c r="T2614" s="8"/>
      <c r="U2614" s="8"/>
      <c r="AI2614"/>
      <c r="AJ2614"/>
    </row>
    <row r="2615" spans="9:36" x14ac:dyDescent="0.2">
      <c r="I2615" s="13"/>
      <c r="J2615" s="6"/>
      <c r="K2615" s="7"/>
      <c r="L2615" s="7"/>
      <c r="M2615" s="7"/>
      <c r="N2615" s="7"/>
      <c r="O2615" s="7"/>
      <c r="P2615" s="8"/>
      <c r="Q2615" s="8"/>
      <c r="R2615" s="8"/>
      <c r="S2615" s="8"/>
      <c r="T2615" s="8"/>
      <c r="U2615" s="8"/>
      <c r="AI2615"/>
      <c r="AJ2615"/>
    </row>
    <row r="2616" spans="9:36" x14ac:dyDescent="0.2">
      <c r="I2616" s="13"/>
      <c r="J2616" s="6"/>
      <c r="K2616" s="7"/>
      <c r="L2616" s="7"/>
      <c r="M2616" s="7"/>
      <c r="N2616" s="7"/>
      <c r="O2616" s="7"/>
      <c r="P2616" s="8"/>
      <c r="Q2616" s="8"/>
      <c r="R2616" s="8"/>
      <c r="S2616" s="8"/>
      <c r="T2616" s="8"/>
      <c r="U2616" s="8"/>
      <c r="AI2616"/>
      <c r="AJ2616"/>
    </row>
    <row r="2617" spans="9:36" x14ac:dyDescent="0.2">
      <c r="I2617" s="13"/>
      <c r="J2617" s="6"/>
      <c r="K2617" s="7"/>
      <c r="L2617" s="7"/>
      <c r="M2617" s="7"/>
      <c r="N2617" s="7"/>
      <c r="O2617" s="7"/>
      <c r="P2617" s="8"/>
      <c r="Q2617" s="8"/>
      <c r="R2617" s="8"/>
      <c r="S2617" s="8"/>
      <c r="T2617" s="8"/>
      <c r="U2617" s="8"/>
      <c r="AI2617"/>
      <c r="AJ2617"/>
    </row>
    <row r="2618" spans="9:36" x14ac:dyDescent="0.2">
      <c r="I2618" s="13"/>
      <c r="J2618" s="6"/>
      <c r="K2618" s="7"/>
      <c r="L2618" s="7"/>
      <c r="M2618" s="7"/>
      <c r="N2618" s="7"/>
      <c r="O2618" s="7"/>
      <c r="P2618" s="8"/>
      <c r="Q2618" s="8"/>
      <c r="R2618" s="8"/>
      <c r="S2618" s="8"/>
      <c r="T2618" s="8"/>
      <c r="U2618" s="8"/>
      <c r="AI2618"/>
      <c r="AJ2618"/>
    </row>
    <row r="2619" spans="9:36" x14ac:dyDescent="0.2">
      <c r="I2619" s="13"/>
      <c r="J2619" s="6"/>
      <c r="K2619" s="7"/>
      <c r="L2619" s="7"/>
      <c r="M2619" s="7"/>
      <c r="N2619" s="7"/>
      <c r="O2619" s="7"/>
      <c r="P2619" s="8"/>
      <c r="Q2619" s="8"/>
      <c r="R2619" s="8"/>
      <c r="S2619" s="8"/>
      <c r="T2619" s="8"/>
      <c r="U2619" s="8"/>
      <c r="AI2619"/>
      <c r="AJ2619"/>
    </row>
    <row r="2620" spans="9:36" x14ac:dyDescent="0.2">
      <c r="I2620" s="13"/>
      <c r="J2620" s="6"/>
      <c r="K2620" s="7"/>
      <c r="L2620" s="7"/>
      <c r="M2620" s="7"/>
      <c r="N2620" s="7"/>
      <c r="O2620" s="7"/>
      <c r="P2620" s="8"/>
      <c r="Q2620" s="8"/>
      <c r="R2620" s="8"/>
      <c r="S2620" s="8"/>
      <c r="T2620" s="8"/>
      <c r="U2620" s="8"/>
      <c r="AI2620"/>
      <c r="AJ2620"/>
    </row>
    <row r="2621" spans="9:36" x14ac:dyDescent="0.2">
      <c r="I2621" s="13"/>
      <c r="J2621" s="6"/>
      <c r="K2621" s="7"/>
      <c r="L2621" s="7"/>
      <c r="M2621" s="7"/>
      <c r="N2621" s="7"/>
      <c r="O2621" s="7"/>
      <c r="P2621" s="8"/>
      <c r="Q2621" s="8"/>
      <c r="R2621" s="8"/>
      <c r="S2621" s="8"/>
      <c r="T2621" s="8"/>
      <c r="U2621" s="8"/>
      <c r="AI2621"/>
      <c r="AJ2621"/>
    </row>
    <row r="2622" spans="9:36" x14ac:dyDescent="0.2">
      <c r="I2622" s="13"/>
      <c r="J2622" s="6"/>
      <c r="K2622" s="7"/>
      <c r="L2622" s="7"/>
      <c r="M2622" s="7"/>
      <c r="N2622" s="7"/>
      <c r="O2622" s="7"/>
      <c r="P2622" s="8"/>
      <c r="Q2622" s="8"/>
      <c r="R2622" s="8"/>
      <c r="S2622" s="8"/>
      <c r="T2622" s="8"/>
      <c r="U2622" s="8"/>
      <c r="AI2622"/>
      <c r="AJ2622"/>
    </row>
    <row r="2623" spans="9:36" x14ac:dyDescent="0.2">
      <c r="I2623" s="13"/>
      <c r="J2623" s="6"/>
      <c r="K2623" s="7"/>
      <c r="L2623" s="7"/>
      <c r="M2623" s="7"/>
      <c r="N2623" s="7"/>
      <c r="O2623" s="7"/>
      <c r="P2623" s="8"/>
      <c r="Q2623" s="8"/>
      <c r="R2623" s="8"/>
      <c r="S2623" s="8"/>
      <c r="T2623" s="8"/>
      <c r="U2623" s="8"/>
      <c r="AI2623"/>
      <c r="AJ2623"/>
    </row>
    <row r="2624" spans="9:36" x14ac:dyDescent="0.2">
      <c r="I2624" s="13"/>
      <c r="J2624" s="6"/>
      <c r="K2624" s="7"/>
      <c r="L2624" s="7"/>
      <c r="M2624" s="7"/>
      <c r="N2624" s="7"/>
      <c r="O2624" s="7"/>
      <c r="P2624" s="8"/>
      <c r="Q2624" s="8"/>
      <c r="R2624" s="8"/>
      <c r="S2624" s="8"/>
      <c r="T2624" s="8"/>
      <c r="U2624" s="8"/>
      <c r="AI2624"/>
      <c r="AJ2624"/>
    </row>
    <row r="2625" spans="9:36" x14ac:dyDescent="0.2">
      <c r="I2625" s="13"/>
      <c r="J2625" s="6"/>
      <c r="K2625" s="7"/>
      <c r="L2625" s="7"/>
      <c r="M2625" s="7"/>
      <c r="N2625" s="7"/>
      <c r="O2625" s="7"/>
      <c r="P2625" s="8"/>
      <c r="Q2625" s="8"/>
      <c r="R2625" s="8"/>
      <c r="S2625" s="8"/>
      <c r="T2625" s="8"/>
      <c r="U2625" s="8"/>
      <c r="AI2625"/>
      <c r="AJ2625"/>
    </row>
    <row r="2626" spans="9:36" x14ac:dyDescent="0.2">
      <c r="I2626" s="13"/>
      <c r="J2626" s="6"/>
      <c r="K2626" s="7"/>
      <c r="L2626" s="7"/>
      <c r="M2626" s="7"/>
      <c r="N2626" s="7"/>
      <c r="O2626" s="7"/>
      <c r="P2626" s="8"/>
      <c r="Q2626" s="8"/>
      <c r="R2626" s="8"/>
      <c r="S2626" s="8"/>
      <c r="T2626" s="8"/>
      <c r="U2626" s="8"/>
      <c r="AI2626"/>
      <c r="AJ2626"/>
    </row>
    <row r="2627" spans="9:36" x14ac:dyDescent="0.2">
      <c r="I2627" s="13"/>
      <c r="J2627" s="6"/>
      <c r="K2627" s="7"/>
      <c r="L2627" s="7"/>
      <c r="M2627" s="7"/>
      <c r="N2627" s="7"/>
      <c r="O2627" s="7"/>
      <c r="P2627" s="8"/>
      <c r="Q2627" s="8"/>
      <c r="R2627" s="8"/>
      <c r="S2627" s="8"/>
      <c r="T2627" s="8"/>
      <c r="U2627" s="8"/>
      <c r="AI2627"/>
      <c r="AJ2627"/>
    </row>
    <row r="2628" spans="9:36" x14ac:dyDescent="0.2">
      <c r="I2628" s="13"/>
      <c r="J2628" s="6"/>
      <c r="K2628" s="7"/>
      <c r="L2628" s="7"/>
      <c r="M2628" s="7"/>
      <c r="N2628" s="7"/>
      <c r="O2628" s="7"/>
      <c r="P2628" s="8"/>
      <c r="Q2628" s="8"/>
      <c r="R2628" s="8"/>
      <c r="S2628" s="8"/>
      <c r="T2628" s="8"/>
      <c r="U2628" s="8"/>
      <c r="AI2628"/>
      <c r="AJ2628"/>
    </row>
    <row r="2629" spans="9:36" x14ac:dyDescent="0.2">
      <c r="I2629" s="13"/>
      <c r="J2629" s="6"/>
      <c r="K2629" s="7"/>
      <c r="L2629" s="7"/>
      <c r="M2629" s="7"/>
      <c r="N2629" s="7"/>
      <c r="O2629" s="7"/>
      <c r="P2629" s="8"/>
      <c r="Q2629" s="8"/>
      <c r="R2629" s="8"/>
      <c r="S2629" s="8"/>
      <c r="T2629" s="8"/>
      <c r="U2629" s="8"/>
      <c r="AI2629"/>
      <c r="AJ2629"/>
    </row>
    <row r="2630" spans="9:36" x14ac:dyDescent="0.2">
      <c r="I2630" s="13"/>
      <c r="J2630" s="6"/>
      <c r="K2630" s="7"/>
      <c r="L2630" s="7"/>
      <c r="M2630" s="7"/>
      <c r="N2630" s="7"/>
      <c r="O2630" s="7"/>
      <c r="P2630" s="8"/>
      <c r="Q2630" s="8"/>
      <c r="R2630" s="8"/>
      <c r="S2630" s="8"/>
      <c r="T2630" s="8"/>
      <c r="U2630" s="8"/>
      <c r="AI2630"/>
      <c r="AJ2630"/>
    </row>
    <row r="2631" spans="9:36" x14ac:dyDescent="0.2">
      <c r="I2631" s="13"/>
      <c r="J2631" s="6"/>
      <c r="K2631" s="7"/>
      <c r="L2631" s="7"/>
      <c r="M2631" s="7"/>
      <c r="N2631" s="7"/>
      <c r="O2631" s="7"/>
      <c r="P2631" s="8"/>
      <c r="Q2631" s="8"/>
      <c r="R2631" s="8"/>
      <c r="S2631" s="8"/>
      <c r="T2631" s="8"/>
      <c r="U2631" s="8"/>
      <c r="AI2631"/>
      <c r="AJ2631"/>
    </row>
    <row r="2632" spans="9:36" x14ac:dyDescent="0.2">
      <c r="I2632" s="13"/>
      <c r="J2632" s="6"/>
      <c r="K2632" s="7"/>
      <c r="L2632" s="7"/>
      <c r="M2632" s="7"/>
      <c r="N2632" s="7"/>
      <c r="O2632" s="7"/>
      <c r="P2632" s="8"/>
      <c r="Q2632" s="8"/>
      <c r="R2632" s="8"/>
      <c r="S2632" s="8"/>
      <c r="T2632" s="8"/>
      <c r="U2632" s="8"/>
      <c r="AI2632"/>
      <c r="AJ2632"/>
    </row>
    <row r="2633" spans="9:36" x14ac:dyDescent="0.2">
      <c r="I2633" s="13"/>
      <c r="J2633" s="6"/>
      <c r="K2633" s="7"/>
      <c r="L2633" s="7"/>
      <c r="M2633" s="7"/>
      <c r="N2633" s="7"/>
      <c r="O2633" s="7"/>
      <c r="P2633" s="8"/>
      <c r="Q2633" s="8"/>
      <c r="R2633" s="8"/>
      <c r="S2633" s="8"/>
      <c r="T2633" s="8"/>
      <c r="U2633" s="8"/>
      <c r="AI2633"/>
      <c r="AJ2633"/>
    </row>
    <row r="2634" spans="9:36" x14ac:dyDescent="0.2">
      <c r="I2634" s="13"/>
      <c r="J2634" s="6"/>
      <c r="K2634" s="7"/>
      <c r="L2634" s="7"/>
      <c r="M2634" s="7"/>
      <c r="N2634" s="7"/>
      <c r="O2634" s="7"/>
      <c r="P2634" s="8"/>
      <c r="Q2634" s="8"/>
      <c r="R2634" s="8"/>
      <c r="S2634" s="8"/>
      <c r="T2634" s="8"/>
      <c r="U2634" s="8"/>
      <c r="AI2634"/>
      <c r="AJ2634"/>
    </row>
    <row r="2635" spans="9:36" x14ac:dyDescent="0.2">
      <c r="I2635" s="13"/>
      <c r="J2635" s="6"/>
      <c r="K2635" s="7"/>
      <c r="L2635" s="7"/>
      <c r="M2635" s="7"/>
      <c r="N2635" s="7"/>
      <c r="O2635" s="7"/>
      <c r="P2635" s="8"/>
      <c r="Q2635" s="8"/>
      <c r="R2635" s="8"/>
      <c r="S2635" s="8"/>
      <c r="T2635" s="8"/>
      <c r="U2635" s="8"/>
      <c r="AI2635"/>
      <c r="AJ2635"/>
    </row>
    <row r="2636" spans="9:36" x14ac:dyDescent="0.2">
      <c r="I2636" s="13"/>
      <c r="J2636" s="6"/>
      <c r="K2636" s="7"/>
      <c r="L2636" s="7"/>
      <c r="M2636" s="7"/>
      <c r="N2636" s="7"/>
      <c r="O2636" s="7"/>
      <c r="P2636" s="8"/>
      <c r="Q2636" s="8"/>
      <c r="R2636" s="8"/>
      <c r="S2636" s="8"/>
      <c r="T2636" s="8"/>
      <c r="U2636" s="8"/>
      <c r="AI2636"/>
      <c r="AJ2636"/>
    </row>
    <row r="2637" spans="9:36" x14ac:dyDescent="0.2">
      <c r="I2637" s="13"/>
      <c r="J2637" s="6"/>
      <c r="K2637" s="7"/>
      <c r="L2637" s="7"/>
      <c r="M2637" s="7"/>
      <c r="N2637" s="7"/>
      <c r="O2637" s="7"/>
      <c r="P2637" s="8"/>
      <c r="Q2637" s="8"/>
      <c r="R2637" s="8"/>
      <c r="S2637" s="8"/>
      <c r="T2637" s="8"/>
      <c r="U2637" s="8"/>
      <c r="AI2637"/>
      <c r="AJ2637"/>
    </row>
    <row r="2638" spans="9:36" x14ac:dyDescent="0.2">
      <c r="I2638" s="13"/>
      <c r="J2638" s="6"/>
      <c r="K2638" s="7"/>
      <c r="L2638" s="7"/>
      <c r="M2638" s="7"/>
      <c r="N2638" s="7"/>
      <c r="O2638" s="7"/>
      <c r="P2638" s="8"/>
      <c r="Q2638" s="8"/>
      <c r="R2638" s="8"/>
      <c r="S2638" s="8"/>
      <c r="T2638" s="8"/>
      <c r="U2638" s="8"/>
      <c r="AI2638"/>
      <c r="AJ2638"/>
    </row>
    <row r="2639" spans="9:36" x14ac:dyDescent="0.2">
      <c r="I2639" s="13"/>
      <c r="J2639" s="6"/>
      <c r="K2639" s="7"/>
      <c r="L2639" s="7"/>
      <c r="M2639" s="7"/>
      <c r="N2639" s="7"/>
      <c r="O2639" s="7"/>
      <c r="P2639" s="8"/>
      <c r="Q2639" s="8"/>
      <c r="R2639" s="8"/>
      <c r="S2639" s="8"/>
      <c r="T2639" s="8"/>
      <c r="U2639" s="8"/>
      <c r="AI2639"/>
      <c r="AJ2639"/>
    </row>
    <row r="2640" spans="9:36" x14ac:dyDescent="0.2">
      <c r="I2640" s="13"/>
      <c r="J2640" s="6"/>
      <c r="K2640" s="7"/>
      <c r="L2640" s="7"/>
      <c r="M2640" s="7"/>
      <c r="N2640" s="7"/>
      <c r="O2640" s="7"/>
      <c r="P2640" s="8"/>
      <c r="Q2640" s="8"/>
      <c r="R2640" s="8"/>
      <c r="S2640" s="8"/>
      <c r="T2640" s="8"/>
      <c r="U2640" s="8"/>
      <c r="AI2640"/>
      <c r="AJ2640"/>
    </row>
    <row r="2641" spans="9:36" x14ac:dyDescent="0.2">
      <c r="I2641" s="13"/>
      <c r="J2641" s="6"/>
      <c r="K2641" s="7"/>
      <c r="L2641" s="7"/>
      <c r="M2641" s="7"/>
      <c r="N2641" s="7"/>
      <c r="O2641" s="7"/>
      <c r="P2641" s="8"/>
      <c r="Q2641" s="8"/>
      <c r="R2641" s="8"/>
      <c r="S2641" s="8"/>
      <c r="T2641" s="8"/>
      <c r="U2641" s="8"/>
      <c r="AI2641"/>
      <c r="AJ2641"/>
    </row>
    <row r="2642" spans="9:36" x14ac:dyDescent="0.2">
      <c r="I2642" s="13"/>
      <c r="J2642" s="6"/>
      <c r="K2642" s="7"/>
      <c r="L2642" s="7"/>
      <c r="M2642" s="7"/>
      <c r="N2642" s="7"/>
      <c r="O2642" s="7"/>
      <c r="P2642" s="8"/>
      <c r="Q2642" s="8"/>
      <c r="R2642" s="8"/>
      <c r="S2642" s="8"/>
      <c r="T2642" s="8"/>
      <c r="U2642" s="8"/>
      <c r="AI2642"/>
      <c r="AJ2642"/>
    </row>
    <row r="2643" spans="9:36" x14ac:dyDescent="0.2">
      <c r="I2643" s="13"/>
      <c r="J2643" s="6"/>
      <c r="K2643" s="7"/>
      <c r="L2643" s="7"/>
      <c r="M2643" s="7"/>
      <c r="N2643" s="7"/>
      <c r="O2643" s="7"/>
      <c r="P2643" s="8"/>
      <c r="Q2643" s="8"/>
      <c r="R2643" s="8"/>
      <c r="S2643" s="8"/>
      <c r="T2643" s="8"/>
      <c r="U2643" s="8"/>
      <c r="AI2643"/>
      <c r="AJ2643"/>
    </row>
    <row r="2644" spans="9:36" x14ac:dyDescent="0.2">
      <c r="I2644" s="13"/>
      <c r="J2644" s="6"/>
      <c r="K2644" s="7"/>
      <c r="L2644" s="7"/>
      <c r="M2644" s="7"/>
      <c r="N2644" s="7"/>
      <c r="O2644" s="7"/>
      <c r="P2644" s="8"/>
      <c r="Q2644" s="8"/>
      <c r="R2644" s="8"/>
      <c r="S2644" s="8"/>
      <c r="T2644" s="8"/>
      <c r="U2644" s="8"/>
      <c r="AI2644"/>
      <c r="AJ2644"/>
    </row>
    <row r="2645" spans="9:36" x14ac:dyDescent="0.2">
      <c r="I2645" s="13"/>
      <c r="J2645" s="6"/>
      <c r="K2645" s="7"/>
      <c r="L2645" s="7"/>
      <c r="M2645" s="7"/>
      <c r="N2645" s="7"/>
      <c r="O2645" s="7"/>
      <c r="P2645" s="8"/>
      <c r="Q2645" s="8"/>
      <c r="R2645" s="8"/>
      <c r="S2645" s="8"/>
      <c r="T2645" s="8"/>
      <c r="U2645" s="8"/>
      <c r="AI2645"/>
      <c r="AJ2645"/>
    </row>
    <row r="2646" spans="9:36" x14ac:dyDescent="0.2">
      <c r="I2646" s="13"/>
      <c r="J2646" s="6"/>
      <c r="K2646" s="7"/>
      <c r="L2646" s="7"/>
      <c r="M2646" s="7"/>
      <c r="N2646" s="7"/>
      <c r="O2646" s="7"/>
      <c r="P2646" s="8"/>
      <c r="Q2646" s="8"/>
      <c r="R2646" s="8"/>
      <c r="S2646" s="8"/>
      <c r="T2646" s="8"/>
      <c r="U2646" s="8"/>
      <c r="AI2646"/>
      <c r="AJ2646"/>
    </row>
    <row r="2647" spans="9:36" x14ac:dyDescent="0.2">
      <c r="I2647" s="13"/>
      <c r="J2647" s="6"/>
      <c r="K2647" s="7"/>
      <c r="L2647" s="7"/>
      <c r="M2647" s="7"/>
      <c r="N2647" s="7"/>
      <c r="O2647" s="7"/>
      <c r="P2647" s="8"/>
      <c r="Q2647" s="8"/>
      <c r="R2647" s="8"/>
      <c r="S2647" s="8"/>
      <c r="T2647" s="8"/>
      <c r="U2647" s="8"/>
      <c r="AI2647"/>
      <c r="AJ2647"/>
    </row>
    <row r="2648" spans="9:36" x14ac:dyDescent="0.2">
      <c r="I2648" s="13"/>
      <c r="J2648" s="6"/>
      <c r="K2648" s="7"/>
      <c r="L2648" s="7"/>
      <c r="M2648" s="7"/>
      <c r="N2648" s="7"/>
      <c r="O2648" s="7"/>
      <c r="P2648" s="8"/>
      <c r="Q2648" s="8"/>
      <c r="R2648" s="8"/>
      <c r="S2648" s="8"/>
      <c r="T2648" s="8"/>
      <c r="U2648" s="8"/>
      <c r="AI2648"/>
      <c r="AJ2648"/>
    </row>
    <row r="2649" spans="9:36" x14ac:dyDescent="0.2">
      <c r="I2649" s="13"/>
      <c r="J2649" s="6"/>
      <c r="K2649" s="7"/>
      <c r="L2649" s="7"/>
      <c r="M2649" s="7"/>
      <c r="N2649" s="7"/>
      <c r="O2649" s="7"/>
      <c r="P2649" s="8"/>
      <c r="Q2649" s="8"/>
      <c r="R2649" s="8"/>
      <c r="S2649" s="8"/>
      <c r="T2649" s="8"/>
      <c r="U2649" s="8"/>
      <c r="AI2649"/>
      <c r="AJ2649"/>
    </row>
    <row r="2650" spans="9:36" x14ac:dyDescent="0.2">
      <c r="I2650" s="13"/>
      <c r="J2650" s="6"/>
      <c r="K2650" s="7"/>
      <c r="L2650" s="7"/>
      <c r="M2650" s="7"/>
      <c r="N2650" s="7"/>
      <c r="O2650" s="7"/>
      <c r="P2650" s="8"/>
      <c r="Q2650" s="8"/>
      <c r="R2650" s="8"/>
      <c r="S2650" s="8"/>
      <c r="T2650" s="8"/>
      <c r="U2650" s="8"/>
      <c r="AI2650"/>
      <c r="AJ2650"/>
    </row>
    <row r="2651" spans="9:36" x14ac:dyDescent="0.2">
      <c r="I2651" s="13"/>
      <c r="J2651" s="6"/>
      <c r="K2651" s="7"/>
      <c r="L2651" s="7"/>
      <c r="M2651" s="7"/>
      <c r="N2651" s="7"/>
      <c r="O2651" s="7"/>
      <c r="P2651" s="8"/>
      <c r="Q2651" s="8"/>
      <c r="R2651" s="8"/>
      <c r="S2651" s="8"/>
      <c r="T2651" s="8"/>
      <c r="U2651" s="8"/>
      <c r="AI2651"/>
      <c r="AJ2651"/>
    </row>
    <row r="2652" spans="9:36" x14ac:dyDescent="0.2">
      <c r="I2652" s="13"/>
      <c r="J2652" s="6"/>
      <c r="K2652" s="7"/>
      <c r="L2652" s="7"/>
      <c r="M2652" s="7"/>
      <c r="N2652" s="7"/>
      <c r="O2652" s="7"/>
      <c r="P2652" s="8"/>
      <c r="Q2652" s="8"/>
      <c r="R2652" s="8"/>
      <c r="S2652" s="8"/>
      <c r="T2652" s="8"/>
      <c r="U2652" s="8"/>
      <c r="AI2652"/>
      <c r="AJ2652"/>
    </row>
    <row r="2653" spans="9:36" x14ac:dyDescent="0.2">
      <c r="I2653" s="13"/>
      <c r="J2653" s="6"/>
      <c r="K2653" s="7"/>
      <c r="L2653" s="7"/>
      <c r="M2653" s="7"/>
      <c r="N2653" s="7"/>
      <c r="O2653" s="7"/>
      <c r="P2653" s="8"/>
      <c r="Q2653" s="8"/>
      <c r="R2653" s="8"/>
      <c r="S2653" s="8"/>
      <c r="T2653" s="8"/>
      <c r="U2653" s="8"/>
      <c r="AI2653"/>
      <c r="AJ2653"/>
    </row>
    <row r="2654" spans="9:36" x14ac:dyDescent="0.2">
      <c r="I2654" s="13"/>
      <c r="J2654" s="6"/>
      <c r="K2654" s="7"/>
      <c r="L2654" s="7"/>
      <c r="M2654" s="7"/>
      <c r="N2654" s="7"/>
      <c r="O2654" s="7"/>
      <c r="P2654" s="8"/>
      <c r="Q2654" s="8"/>
      <c r="R2654" s="8"/>
      <c r="S2654" s="8"/>
      <c r="T2654" s="8"/>
      <c r="U2654" s="8"/>
      <c r="AI2654"/>
      <c r="AJ2654"/>
    </row>
    <row r="2655" spans="9:36" x14ac:dyDescent="0.2">
      <c r="I2655" s="13"/>
      <c r="J2655" s="6"/>
      <c r="K2655" s="7"/>
      <c r="L2655" s="7"/>
      <c r="M2655" s="7"/>
      <c r="N2655" s="7"/>
      <c r="O2655" s="7"/>
      <c r="P2655" s="8"/>
      <c r="Q2655" s="8"/>
      <c r="R2655" s="8"/>
      <c r="S2655" s="8"/>
      <c r="T2655" s="8"/>
      <c r="U2655" s="8"/>
      <c r="AI2655"/>
      <c r="AJ2655"/>
    </row>
    <row r="2656" spans="9:36" x14ac:dyDescent="0.2">
      <c r="I2656" s="13"/>
      <c r="J2656" s="6"/>
      <c r="K2656" s="7"/>
      <c r="L2656" s="7"/>
      <c r="M2656" s="7"/>
      <c r="N2656" s="7"/>
      <c r="O2656" s="7"/>
      <c r="P2656" s="8"/>
      <c r="Q2656" s="8"/>
      <c r="R2656" s="8"/>
      <c r="S2656" s="8"/>
      <c r="T2656" s="8"/>
      <c r="U2656" s="8"/>
      <c r="AI2656"/>
      <c r="AJ2656"/>
    </row>
    <row r="2657" spans="9:36" x14ac:dyDescent="0.2">
      <c r="I2657" s="13"/>
      <c r="J2657" s="6"/>
      <c r="K2657" s="7"/>
      <c r="L2657" s="7"/>
      <c r="M2657" s="7"/>
      <c r="N2657" s="7"/>
      <c r="O2657" s="7"/>
      <c r="P2657" s="8"/>
      <c r="Q2657" s="8"/>
      <c r="R2657" s="8"/>
      <c r="S2657" s="8"/>
      <c r="T2657" s="8"/>
      <c r="U2657" s="8"/>
      <c r="AI2657"/>
      <c r="AJ2657"/>
    </row>
    <row r="2658" spans="9:36" x14ac:dyDescent="0.2">
      <c r="I2658" s="13"/>
      <c r="J2658" s="6"/>
      <c r="K2658" s="7"/>
      <c r="L2658" s="7"/>
      <c r="M2658" s="7"/>
      <c r="N2658" s="7"/>
      <c r="O2658" s="7"/>
      <c r="P2658" s="8"/>
      <c r="Q2658" s="8"/>
      <c r="R2658" s="8"/>
      <c r="S2658" s="8"/>
      <c r="T2658" s="8"/>
      <c r="U2658" s="8"/>
      <c r="AI2658"/>
      <c r="AJ2658"/>
    </row>
    <row r="2659" spans="9:36" x14ac:dyDescent="0.2">
      <c r="I2659" s="13"/>
      <c r="J2659" s="6"/>
      <c r="K2659" s="7"/>
      <c r="L2659" s="7"/>
      <c r="M2659" s="7"/>
      <c r="N2659" s="7"/>
      <c r="O2659" s="7"/>
      <c r="P2659" s="8"/>
      <c r="Q2659" s="8"/>
      <c r="R2659" s="8"/>
      <c r="S2659" s="8"/>
      <c r="T2659" s="8"/>
      <c r="U2659" s="8"/>
      <c r="AI2659"/>
      <c r="AJ2659"/>
    </row>
    <row r="2660" spans="9:36" x14ac:dyDescent="0.2">
      <c r="I2660" s="13"/>
      <c r="J2660" s="6"/>
      <c r="K2660" s="7"/>
      <c r="L2660" s="7"/>
      <c r="M2660" s="7"/>
      <c r="N2660" s="7"/>
      <c r="O2660" s="7"/>
      <c r="P2660" s="8"/>
      <c r="Q2660" s="8"/>
      <c r="R2660" s="8"/>
      <c r="S2660" s="8"/>
      <c r="T2660" s="8"/>
      <c r="U2660" s="8"/>
      <c r="AI2660"/>
      <c r="AJ2660"/>
    </row>
    <row r="2661" spans="9:36" x14ac:dyDescent="0.2">
      <c r="I2661" s="13"/>
      <c r="J2661" s="6"/>
      <c r="K2661" s="7"/>
      <c r="L2661" s="7"/>
      <c r="M2661" s="7"/>
      <c r="N2661" s="7"/>
      <c r="O2661" s="7"/>
      <c r="P2661" s="8"/>
      <c r="Q2661" s="8"/>
      <c r="R2661" s="8"/>
      <c r="S2661" s="8"/>
      <c r="T2661" s="8"/>
      <c r="U2661" s="8"/>
      <c r="AI2661"/>
      <c r="AJ2661"/>
    </row>
    <row r="2662" spans="9:36" x14ac:dyDescent="0.2">
      <c r="I2662" s="13"/>
      <c r="J2662" s="6"/>
      <c r="K2662" s="7"/>
      <c r="L2662" s="7"/>
      <c r="M2662" s="7"/>
      <c r="N2662" s="7"/>
      <c r="O2662" s="7"/>
      <c r="P2662" s="8"/>
      <c r="Q2662" s="8"/>
      <c r="R2662" s="8"/>
      <c r="S2662" s="8"/>
      <c r="T2662" s="8"/>
      <c r="U2662" s="8"/>
      <c r="AI2662"/>
      <c r="AJ2662"/>
    </row>
    <row r="2663" spans="9:36" x14ac:dyDescent="0.2">
      <c r="I2663" s="13"/>
      <c r="J2663" s="6"/>
      <c r="K2663" s="7"/>
      <c r="L2663" s="7"/>
      <c r="M2663" s="7"/>
      <c r="N2663" s="7"/>
      <c r="O2663" s="7"/>
      <c r="P2663" s="8"/>
      <c r="Q2663" s="8"/>
      <c r="R2663" s="8"/>
      <c r="S2663" s="8"/>
      <c r="T2663" s="8"/>
      <c r="U2663" s="8"/>
      <c r="AI2663"/>
      <c r="AJ2663"/>
    </row>
    <row r="2664" spans="9:36" x14ac:dyDescent="0.2">
      <c r="I2664" s="13"/>
      <c r="J2664" s="6"/>
      <c r="K2664" s="7"/>
      <c r="L2664" s="7"/>
      <c r="M2664" s="7"/>
      <c r="N2664" s="7"/>
      <c r="O2664" s="7"/>
      <c r="P2664" s="8"/>
      <c r="Q2664" s="8"/>
      <c r="R2664" s="8"/>
      <c r="S2664" s="8"/>
      <c r="T2664" s="8"/>
      <c r="U2664" s="8"/>
      <c r="AI2664"/>
      <c r="AJ2664"/>
    </row>
    <row r="2665" spans="9:36" x14ac:dyDescent="0.2">
      <c r="I2665" s="13"/>
      <c r="J2665" s="6"/>
      <c r="K2665" s="7"/>
      <c r="L2665" s="7"/>
      <c r="M2665" s="7"/>
      <c r="N2665" s="7"/>
      <c r="O2665" s="7"/>
      <c r="P2665" s="8"/>
      <c r="Q2665" s="8"/>
      <c r="R2665" s="8"/>
      <c r="S2665" s="8"/>
      <c r="T2665" s="8"/>
      <c r="U2665" s="8"/>
      <c r="AI2665"/>
      <c r="AJ2665"/>
    </row>
    <row r="2666" spans="9:36" x14ac:dyDescent="0.2">
      <c r="I2666" s="13"/>
      <c r="J2666" s="6"/>
      <c r="K2666" s="7"/>
      <c r="L2666" s="7"/>
      <c r="M2666" s="7"/>
      <c r="N2666" s="7"/>
      <c r="O2666" s="7"/>
      <c r="P2666" s="8"/>
      <c r="Q2666" s="8"/>
      <c r="R2666" s="8"/>
      <c r="S2666" s="8"/>
      <c r="T2666" s="8"/>
      <c r="U2666" s="8"/>
      <c r="AI2666"/>
      <c r="AJ2666"/>
    </row>
    <row r="2667" spans="9:36" x14ac:dyDescent="0.2">
      <c r="I2667" s="13"/>
      <c r="J2667" s="6"/>
      <c r="K2667" s="7"/>
      <c r="L2667" s="7"/>
      <c r="M2667" s="7"/>
      <c r="N2667" s="7"/>
      <c r="O2667" s="7"/>
      <c r="P2667" s="8"/>
      <c r="Q2667" s="8"/>
      <c r="R2667" s="8"/>
      <c r="S2667" s="8"/>
      <c r="T2667" s="8"/>
      <c r="U2667" s="8"/>
      <c r="AI2667"/>
      <c r="AJ2667"/>
    </row>
    <row r="2668" spans="9:36" x14ac:dyDescent="0.2">
      <c r="I2668" s="13"/>
      <c r="J2668" s="6"/>
      <c r="K2668" s="7"/>
      <c r="L2668" s="7"/>
      <c r="M2668" s="7"/>
      <c r="N2668" s="7"/>
      <c r="O2668" s="7"/>
      <c r="P2668" s="8"/>
      <c r="Q2668" s="8"/>
      <c r="R2668" s="8"/>
      <c r="S2668" s="8"/>
      <c r="T2668" s="8"/>
      <c r="U2668" s="8"/>
      <c r="AI2668"/>
      <c r="AJ2668"/>
    </row>
    <row r="2669" spans="9:36" x14ac:dyDescent="0.2">
      <c r="I2669" s="13"/>
      <c r="J2669" s="6"/>
      <c r="K2669" s="7"/>
      <c r="L2669" s="7"/>
      <c r="M2669" s="7"/>
      <c r="N2669" s="7"/>
      <c r="O2669" s="7"/>
      <c r="P2669" s="8"/>
      <c r="Q2669" s="8"/>
      <c r="R2669" s="8"/>
      <c r="S2669" s="8"/>
      <c r="T2669" s="8"/>
      <c r="U2669" s="8"/>
      <c r="AI2669"/>
      <c r="AJ2669"/>
    </row>
    <row r="2670" spans="9:36" x14ac:dyDescent="0.2">
      <c r="I2670" s="13"/>
      <c r="J2670" s="6"/>
      <c r="K2670" s="7"/>
      <c r="L2670" s="7"/>
      <c r="M2670" s="7"/>
      <c r="N2670" s="7"/>
      <c r="O2670" s="7"/>
      <c r="P2670" s="8"/>
      <c r="Q2670" s="8"/>
      <c r="R2670" s="8"/>
      <c r="S2670" s="8"/>
      <c r="T2670" s="8"/>
      <c r="U2670" s="8"/>
      <c r="AI2670"/>
      <c r="AJ2670"/>
    </row>
    <row r="2671" spans="9:36" x14ac:dyDescent="0.2">
      <c r="I2671" s="13"/>
      <c r="J2671" s="6"/>
      <c r="K2671" s="7"/>
      <c r="L2671" s="7"/>
      <c r="M2671" s="7"/>
      <c r="N2671" s="7"/>
      <c r="O2671" s="7"/>
      <c r="P2671" s="8"/>
      <c r="Q2671" s="8"/>
      <c r="R2671" s="8"/>
      <c r="S2671" s="8"/>
      <c r="T2671" s="8"/>
      <c r="U2671" s="8"/>
      <c r="AI2671"/>
      <c r="AJ2671"/>
    </row>
    <row r="2672" spans="9:36" x14ac:dyDescent="0.2">
      <c r="I2672" s="13"/>
      <c r="J2672" s="6"/>
      <c r="K2672" s="7"/>
      <c r="L2672" s="7"/>
      <c r="M2672" s="7"/>
      <c r="N2672" s="7"/>
      <c r="O2672" s="7"/>
      <c r="P2672" s="8"/>
      <c r="Q2672" s="8"/>
      <c r="R2672" s="8"/>
      <c r="S2672" s="8"/>
      <c r="T2672" s="8"/>
      <c r="U2672" s="8"/>
      <c r="AI2672"/>
      <c r="AJ2672"/>
    </row>
    <row r="2673" spans="9:36" x14ac:dyDescent="0.2">
      <c r="I2673" s="13"/>
      <c r="J2673" s="6"/>
      <c r="K2673" s="7"/>
      <c r="L2673" s="7"/>
      <c r="M2673" s="7"/>
      <c r="N2673" s="7"/>
      <c r="O2673" s="7"/>
      <c r="P2673" s="8"/>
      <c r="Q2673" s="8"/>
      <c r="R2673" s="8"/>
      <c r="S2673" s="8"/>
      <c r="T2673" s="8"/>
      <c r="U2673" s="8"/>
      <c r="AI2673"/>
      <c r="AJ2673"/>
    </row>
    <row r="2674" spans="9:36" x14ac:dyDescent="0.2">
      <c r="I2674" s="13"/>
      <c r="J2674" s="6"/>
      <c r="K2674" s="7"/>
      <c r="L2674" s="7"/>
      <c r="M2674" s="7"/>
      <c r="N2674" s="7"/>
      <c r="O2674" s="7"/>
      <c r="P2674" s="8"/>
      <c r="Q2674" s="8"/>
      <c r="R2674" s="8"/>
      <c r="S2674" s="8"/>
      <c r="T2674" s="8"/>
      <c r="U2674" s="8"/>
      <c r="AI2674"/>
      <c r="AJ2674"/>
    </row>
    <row r="2675" spans="9:36" x14ac:dyDescent="0.2">
      <c r="I2675" s="13"/>
      <c r="J2675" s="6"/>
      <c r="K2675" s="7"/>
      <c r="L2675" s="7"/>
      <c r="M2675" s="7"/>
      <c r="N2675" s="7"/>
      <c r="O2675" s="7"/>
      <c r="P2675" s="8"/>
      <c r="Q2675" s="8"/>
      <c r="R2675" s="8"/>
      <c r="S2675" s="8"/>
      <c r="T2675" s="8"/>
      <c r="U2675" s="8"/>
      <c r="AI2675"/>
      <c r="AJ2675"/>
    </row>
    <row r="2676" spans="9:36" x14ac:dyDescent="0.2">
      <c r="I2676" s="13"/>
      <c r="J2676" s="6"/>
      <c r="K2676" s="7"/>
      <c r="L2676" s="7"/>
      <c r="M2676" s="7"/>
      <c r="N2676" s="7"/>
      <c r="O2676" s="7"/>
      <c r="P2676" s="8"/>
      <c r="Q2676" s="8"/>
      <c r="R2676" s="8"/>
      <c r="S2676" s="8"/>
      <c r="T2676" s="8"/>
      <c r="U2676" s="8"/>
      <c r="AI2676"/>
      <c r="AJ2676"/>
    </row>
    <row r="2677" spans="9:36" x14ac:dyDescent="0.2">
      <c r="I2677" s="13"/>
      <c r="J2677" s="6"/>
      <c r="K2677" s="7"/>
      <c r="L2677" s="7"/>
      <c r="M2677" s="7"/>
      <c r="N2677" s="7"/>
      <c r="O2677" s="7"/>
      <c r="P2677" s="8"/>
      <c r="Q2677" s="8"/>
      <c r="R2677" s="8"/>
      <c r="S2677" s="8"/>
      <c r="T2677" s="8"/>
      <c r="U2677" s="8"/>
      <c r="AI2677"/>
      <c r="AJ2677"/>
    </row>
    <row r="2678" spans="9:36" x14ac:dyDescent="0.2">
      <c r="I2678" s="13"/>
      <c r="J2678" s="6"/>
      <c r="K2678" s="7"/>
      <c r="L2678" s="7"/>
      <c r="M2678" s="7"/>
      <c r="N2678" s="7"/>
      <c r="O2678" s="7"/>
      <c r="P2678" s="8"/>
      <c r="Q2678" s="8"/>
      <c r="R2678" s="8"/>
      <c r="S2678" s="8"/>
      <c r="T2678" s="8"/>
      <c r="U2678" s="8"/>
      <c r="AI2678"/>
      <c r="AJ2678"/>
    </row>
    <row r="2679" spans="9:36" x14ac:dyDescent="0.2">
      <c r="I2679" s="13"/>
      <c r="J2679" s="6"/>
      <c r="K2679" s="7"/>
      <c r="L2679" s="7"/>
      <c r="M2679" s="7"/>
      <c r="N2679" s="7"/>
      <c r="O2679" s="7"/>
      <c r="P2679" s="8"/>
      <c r="Q2679" s="8"/>
      <c r="R2679" s="8"/>
      <c r="S2679" s="8"/>
      <c r="T2679" s="8"/>
      <c r="U2679" s="8"/>
      <c r="AI2679"/>
      <c r="AJ2679"/>
    </row>
    <row r="2680" spans="9:36" x14ac:dyDescent="0.2">
      <c r="I2680" s="13"/>
      <c r="J2680" s="6"/>
      <c r="K2680" s="7"/>
      <c r="L2680" s="7"/>
      <c r="M2680" s="7"/>
      <c r="N2680" s="7"/>
      <c r="O2680" s="7"/>
      <c r="P2680" s="8"/>
      <c r="Q2680" s="8"/>
      <c r="R2680" s="8"/>
      <c r="S2680" s="8"/>
      <c r="T2680" s="8"/>
      <c r="U2680" s="8"/>
      <c r="AI2680"/>
      <c r="AJ2680"/>
    </row>
    <row r="2681" spans="9:36" x14ac:dyDescent="0.2">
      <c r="I2681" s="13"/>
      <c r="J2681" s="6"/>
      <c r="K2681" s="7"/>
      <c r="L2681" s="7"/>
      <c r="M2681" s="7"/>
      <c r="N2681" s="7"/>
      <c r="O2681" s="7"/>
      <c r="P2681" s="8"/>
      <c r="Q2681" s="8"/>
      <c r="R2681" s="8"/>
      <c r="S2681" s="8"/>
      <c r="T2681" s="8"/>
      <c r="U2681" s="8"/>
      <c r="AI2681"/>
      <c r="AJ2681"/>
    </row>
    <row r="2682" spans="9:36" x14ac:dyDescent="0.2">
      <c r="I2682" s="13"/>
      <c r="J2682" s="6"/>
      <c r="K2682" s="7"/>
      <c r="L2682" s="7"/>
      <c r="M2682" s="7"/>
      <c r="N2682" s="7"/>
      <c r="O2682" s="7"/>
      <c r="P2682" s="8"/>
      <c r="Q2682" s="8"/>
      <c r="R2682" s="8"/>
      <c r="S2682" s="8"/>
      <c r="T2682" s="8"/>
      <c r="U2682" s="8"/>
      <c r="AI2682"/>
      <c r="AJ2682"/>
    </row>
    <row r="2683" spans="9:36" x14ac:dyDescent="0.2">
      <c r="I2683" s="13"/>
      <c r="J2683" s="6"/>
      <c r="K2683" s="7"/>
      <c r="L2683" s="7"/>
      <c r="M2683" s="7"/>
      <c r="N2683" s="7"/>
      <c r="O2683" s="7"/>
      <c r="P2683" s="8"/>
      <c r="Q2683" s="8"/>
      <c r="R2683" s="8"/>
      <c r="S2683" s="8"/>
      <c r="T2683" s="8"/>
      <c r="U2683" s="8"/>
      <c r="AI2683"/>
      <c r="AJ2683"/>
    </row>
    <row r="2684" spans="9:36" x14ac:dyDescent="0.2">
      <c r="I2684" s="13"/>
      <c r="J2684" s="6"/>
      <c r="K2684" s="7"/>
      <c r="L2684" s="7"/>
      <c r="M2684" s="7"/>
      <c r="N2684" s="7"/>
      <c r="O2684" s="7"/>
      <c r="P2684" s="8"/>
      <c r="Q2684" s="8"/>
      <c r="R2684" s="8"/>
      <c r="S2684" s="8"/>
      <c r="T2684" s="8"/>
      <c r="U2684" s="8"/>
      <c r="AI2684"/>
      <c r="AJ2684"/>
    </row>
    <row r="2685" spans="9:36" x14ac:dyDescent="0.2">
      <c r="I2685" s="13"/>
      <c r="J2685" s="6"/>
      <c r="K2685" s="7"/>
      <c r="L2685" s="7"/>
      <c r="M2685" s="7"/>
      <c r="N2685" s="7"/>
      <c r="O2685" s="7"/>
      <c r="P2685" s="8"/>
      <c r="Q2685" s="8"/>
      <c r="R2685" s="8"/>
      <c r="S2685" s="8"/>
      <c r="T2685" s="8"/>
      <c r="U2685" s="8"/>
      <c r="AI2685"/>
      <c r="AJ2685"/>
    </row>
    <row r="2686" spans="9:36" x14ac:dyDescent="0.2">
      <c r="I2686" s="13"/>
      <c r="J2686" s="6"/>
      <c r="K2686" s="7"/>
      <c r="L2686" s="7"/>
      <c r="M2686" s="7"/>
      <c r="N2686" s="7"/>
      <c r="O2686" s="7"/>
      <c r="P2686" s="8"/>
      <c r="Q2686" s="8"/>
      <c r="R2686" s="8"/>
      <c r="S2686" s="8"/>
      <c r="T2686" s="8"/>
      <c r="U2686" s="8"/>
      <c r="AI2686"/>
      <c r="AJ2686"/>
    </row>
    <row r="2687" spans="9:36" x14ac:dyDescent="0.2">
      <c r="I2687" s="13"/>
      <c r="J2687" s="6"/>
      <c r="K2687" s="7"/>
      <c r="L2687" s="7"/>
      <c r="M2687" s="7"/>
      <c r="N2687" s="7"/>
      <c r="O2687" s="7"/>
      <c r="P2687" s="8"/>
      <c r="Q2687" s="8"/>
      <c r="R2687" s="8"/>
      <c r="S2687" s="8"/>
      <c r="T2687" s="8"/>
      <c r="U2687" s="8"/>
      <c r="AI2687"/>
      <c r="AJ2687"/>
    </row>
    <row r="2688" spans="9:36" x14ac:dyDescent="0.2">
      <c r="I2688" s="13"/>
      <c r="J2688" s="6"/>
      <c r="K2688" s="7"/>
      <c r="L2688" s="7"/>
      <c r="M2688" s="7"/>
      <c r="N2688" s="7"/>
      <c r="O2688" s="7"/>
      <c r="P2688" s="8"/>
      <c r="Q2688" s="8"/>
      <c r="R2688" s="8"/>
      <c r="S2688" s="8"/>
      <c r="T2688" s="8"/>
      <c r="U2688" s="8"/>
      <c r="AI2688"/>
      <c r="AJ2688"/>
    </row>
    <row r="2689" spans="9:36" x14ac:dyDescent="0.2">
      <c r="I2689" s="13"/>
      <c r="J2689" s="6"/>
      <c r="K2689" s="7"/>
      <c r="L2689" s="7"/>
      <c r="M2689" s="7"/>
      <c r="N2689" s="7"/>
      <c r="O2689" s="7"/>
      <c r="P2689" s="8"/>
      <c r="Q2689" s="8"/>
      <c r="R2689" s="8"/>
      <c r="S2689" s="8"/>
      <c r="T2689" s="8"/>
      <c r="U2689" s="8"/>
      <c r="AI2689"/>
      <c r="AJ2689"/>
    </row>
    <row r="2690" spans="9:36" x14ac:dyDescent="0.2">
      <c r="I2690" s="13"/>
      <c r="J2690" s="6"/>
      <c r="K2690" s="7"/>
      <c r="L2690" s="7"/>
      <c r="M2690" s="7"/>
      <c r="N2690" s="7"/>
      <c r="O2690" s="7"/>
      <c r="P2690" s="8"/>
      <c r="Q2690" s="8"/>
      <c r="R2690" s="8"/>
      <c r="S2690" s="8"/>
      <c r="T2690" s="8"/>
      <c r="U2690" s="8"/>
      <c r="AI2690"/>
      <c r="AJ2690"/>
    </row>
    <row r="2691" spans="9:36" x14ac:dyDescent="0.2">
      <c r="I2691" s="13"/>
      <c r="J2691" s="6"/>
      <c r="K2691" s="7"/>
      <c r="L2691" s="7"/>
      <c r="M2691" s="7"/>
      <c r="N2691" s="7"/>
      <c r="O2691" s="7"/>
      <c r="P2691" s="8"/>
      <c r="Q2691" s="8"/>
      <c r="R2691" s="8"/>
      <c r="S2691" s="8"/>
      <c r="T2691" s="8"/>
      <c r="U2691" s="8"/>
      <c r="AI2691"/>
      <c r="AJ2691"/>
    </row>
    <row r="2692" spans="9:36" x14ac:dyDescent="0.2">
      <c r="I2692" s="13"/>
      <c r="J2692" s="6"/>
      <c r="K2692" s="7"/>
      <c r="L2692" s="7"/>
      <c r="M2692" s="7"/>
      <c r="N2692" s="7"/>
      <c r="O2692" s="7"/>
      <c r="P2692" s="8"/>
      <c r="Q2692" s="8"/>
      <c r="R2692" s="8"/>
      <c r="S2692" s="8"/>
      <c r="T2692" s="8"/>
      <c r="U2692" s="8"/>
      <c r="AI2692"/>
      <c r="AJ2692"/>
    </row>
    <row r="2693" spans="9:36" x14ac:dyDescent="0.2">
      <c r="I2693" s="13"/>
      <c r="J2693" s="6"/>
      <c r="K2693" s="7"/>
      <c r="L2693" s="7"/>
      <c r="M2693" s="7"/>
      <c r="N2693" s="7"/>
      <c r="O2693" s="7"/>
      <c r="P2693" s="8"/>
      <c r="Q2693" s="8"/>
      <c r="R2693" s="8"/>
      <c r="S2693" s="8"/>
      <c r="T2693" s="8"/>
      <c r="U2693" s="8"/>
      <c r="AI2693"/>
      <c r="AJ2693"/>
    </row>
    <row r="2694" spans="9:36" x14ac:dyDescent="0.2">
      <c r="I2694" s="13"/>
      <c r="J2694" s="6"/>
      <c r="K2694" s="7"/>
      <c r="L2694" s="7"/>
      <c r="M2694" s="7"/>
      <c r="N2694" s="7"/>
      <c r="O2694" s="7"/>
      <c r="P2694" s="8"/>
      <c r="Q2694" s="8"/>
      <c r="R2694" s="8"/>
      <c r="S2694" s="8"/>
      <c r="T2694" s="8"/>
      <c r="U2694" s="8"/>
      <c r="AI2694"/>
      <c r="AJ2694"/>
    </row>
    <row r="2695" spans="9:36" x14ac:dyDescent="0.2">
      <c r="I2695" s="13"/>
      <c r="J2695" s="6"/>
      <c r="K2695" s="7"/>
      <c r="L2695" s="7"/>
      <c r="M2695" s="7"/>
      <c r="N2695" s="7"/>
      <c r="O2695" s="7"/>
      <c r="P2695" s="8"/>
      <c r="Q2695" s="8"/>
      <c r="R2695" s="8"/>
      <c r="S2695" s="8"/>
      <c r="T2695" s="8"/>
      <c r="U2695" s="8"/>
      <c r="AI2695"/>
      <c r="AJ2695"/>
    </row>
    <row r="2696" spans="9:36" x14ac:dyDescent="0.2">
      <c r="I2696" s="13"/>
      <c r="J2696" s="6"/>
      <c r="K2696" s="7"/>
      <c r="L2696" s="7"/>
      <c r="M2696" s="7"/>
      <c r="N2696" s="7"/>
      <c r="O2696" s="7"/>
      <c r="P2696" s="8"/>
      <c r="Q2696" s="8"/>
      <c r="R2696" s="8"/>
      <c r="S2696" s="8"/>
      <c r="T2696" s="8"/>
      <c r="U2696" s="8"/>
      <c r="AI2696"/>
      <c r="AJ2696"/>
    </row>
    <row r="2697" spans="9:36" x14ac:dyDescent="0.2">
      <c r="I2697" s="13"/>
      <c r="J2697" s="6"/>
      <c r="K2697" s="7"/>
      <c r="L2697" s="7"/>
      <c r="M2697" s="7"/>
      <c r="N2697" s="7"/>
      <c r="O2697" s="7"/>
      <c r="P2697" s="8"/>
      <c r="Q2697" s="8"/>
      <c r="R2697" s="8"/>
      <c r="S2697" s="8"/>
      <c r="T2697" s="8"/>
      <c r="U2697" s="8"/>
      <c r="AI2697"/>
      <c r="AJ2697"/>
    </row>
    <row r="2698" spans="9:36" x14ac:dyDescent="0.2">
      <c r="I2698" s="13"/>
      <c r="J2698" s="6"/>
      <c r="K2698" s="7"/>
      <c r="L2698" s="7"/>
      <c r="M2698" s="7"/>
      <c r="N2698" s="7"/>
      <c r="O2698" s="7"/>
      <c r="P2698" s="8"/>
      <c r="Q2698" s="8"/>
      <c r="R2698" s="8"/>
      <c r="S2698" s="8"/>
      <c r="T2698" s="8"/>
      <c r="U2698" s="8"/>
      <c r="AI2698"/>
      <c r="AJ2698"/>
    </row>
    <row r="2699" spans="9:36" x14ac:dyDescent="0.2">
      <c r="I2699" s="13"/>
      <c r="J2699" s="6"/>
      <c r="K2699" s="7"/>
      <c r="L2699" s="7"/>
      <c r="M2699" s="7"/>
      <c r="N2699" s="7"/>
      <c r="O2699" s="7"/>
      <c r="P2699" s="8"/>
      <c r="Q2699" s="8"/>
      <c r="R2699" s="8"/>
      <c r="S2699" s="8"/>
      <c r="T2699" s="8"/>
      <c r="U2699" s="8"/>
      <c r="AI2699"/>
      <c r="AJ2699"/>
    </row>
    <row r="2700" spans="9:36" x14ac:dyDescent="0.2">
      <c r="I2700" s="13"/>
      <c r="J2700" s="6"/>
      <c r="K2700" s="7"/>
      <c r="L2700" s="7"/>
      <c r="M2700" s="7"/>
      <c r="N2700" s="7"/>
      <c r="O2700" s="7"/>
      <c r="P2700" s="8"/>
      <c r="Q2700" s="8"/>
      <c r="R2700" s="8"/>
      <c r="S2700" s="8"/>
      <c r="T2700" s="8"/>
      <c r="U2700" s="8"/>
      <c r="AI2700"/>
      <c r="AJ2700"/>
    </row>
    <row r="2701" spans="9:36" x14ac:dyDescent="0.2">
      <c r="I2701" s="13"/>
      <c r="J2701" s="6"/>
      <c r="K2701" s="7"/>
      <c r="L2701" s="7"/>
      <c r="M2701" s="7"/>
      <c r="N2701" s="7"/>
      <c r="O2701" s="7"/>
      <c r="P2701" s="8"/>
      <c r="Q2701" s="8"/>
      <c r="R2701" s="8"/>
      <c r="S2701" s="8"/>
      <c r="T2701" s="8"/>
      <c r="U2701" s="8"/>
      <c r="AI2701"/>
      <c r="AJ2701"/>
    </row>
    <row r="2702" spans="9:36" x14ac:dyDescent="0.2">
      <c r="I2702" s="13"/>
      <c r="J2702" s="6"/>
      <c r="K2702" s="7"/>
      <c r="L2702" s="7"/>
      <c r="M2702" s="7"/>
      <c r="N2702" s="7"/>
      <c r="O2702" s="7"/>
      <c r="P2702" s="8"/>
      <c r="Q2702" s="8"/>
      <c r="R2702" s="8"/>
      <c r="S2702" s="8"/>
      <c r="T2702" s="8"/>
      <c r="U2702" s="8"/>
      <c r="AI2702"/>
      <c r="AJ2702"/>
    </row>
    <row r="2703" spans="9:36" x14ac:dyDescent="0.2">
      <c r="I2703" s="13"/>
      <c r="J2703" s="6"/>
      <c r="K2703" s="7"/>
      <c r="L2703" s="7"/>
      <c r="M2703" s="7"/>
      <c r="N2703" s="7"/>
      <c r="O2703" s="7"/>
      <c r="P2703" s="8"/>
      <c r="Q2703" s="8"/>
      <c r="R2703" s="8"/>
      <c r="S2703" s="8"/>
      <c r="T2703" s="8"/>
      <c r="U2703" s="8"/>
      <c r="AI2703"/>
      <c r="AJ2703"/>
    </row>
    <row r="2704" spans="9:36" x14ac:dyDescent="0.2">
      <c r="I2704" s="13"/>
      <c r="J2704" s="6"/>
      <c r="K2704" s="7"/>
      <c r="L2704" s="7"/>
      <c r="M2704" s="7"/>
      <c r="N2704" s="7"/>
      <c r="O2704" s="7"/>
      <c r="P2704" s="8"/>
      <c r="Q2704" s="8"/>
      <c r="R2704" s="8"/>
      <c r="S2704" s="8"/>
      <c r="T2704" s="8"/>
      <c r="U2704" s="8"/>
      <c r="AI2704"/>
      <c r="AJ2704"/>
    </row>
    <row r="2705" spans="9:36" x14ac:dyDescent="0.2">
      <c r="I2705" s="13"/>
      <c r="J2705" s="6"/>
      <c r="K2705" s="7"/>
      <c r="L2705" s="7"/>
      <c r="M2705" s="7"/>
      <c r="N2705" s="7"/>
      <c r="O2705" s="7"/>
      <c r="P2705" s="8"/>
      <c r="Q2705" s="8"/>
      <c r="R2705" s="8"/>
      <c r="S2705" s="8"/>
      <c r="T2705" s="8"/>
      <c r="U2705" s="8"/>
      <c r="AI2705"/>
      <c r="AJ2705"/>
    </row>
    <row r="2706" spans="9:36" x14ac:dyDescent="0.2">
      <c r="I2706" s="13"/>
      <c r="J2706" s="6"/>
      <c r="K2706" s="7"/>
      <c r="L2706" s="7"/>
      <c r="M2706" s="7"/>
      <c r="N2706" s="7"/>
      <c r="O2706" s="7"/>
      <c r="P2706" s="8"/>
      <c r="Q2706" s="8"/>
      <c r="R2706" s="8"/>
      <c r="S2706" s="8"/>
      <c r="T2706" s="8"/>
      <c r="U2706" s="8"/>
      <c r="AI2706"/>
      <c r="AJ2706"/>
    </row>
    <row r="2707" spans="9:36" x14ac:dyDescent="0.2">
      <c r="I2707" s="13"/>
      <c r="J2707" s="6"/>
      <c r="K2707" s="7"/>
      <c r="L2707" s="7"/>
      <c r="M2707" s="7"/>
      <c r="N2707" s="7"/>
      <c r="O2707" s="7"/>
      <c r="P2707" s="8"/>
      <c r="Q2707" s="8"/>
      <c r="R2707" s="8"/>
      <c r="S2707" s="8"/>
      <c r="T2707" s="8"/>
      <c r="U2707" s="8"/>
      <c r="AI2707"/>
      <c r="AJ2707"/>
    </row>
    <row r="2708" spans="9:36" x14ac:dyDescent="0.2">
      <c r="I2708" s="13"/>
      <c r="J2708" s="6"/>
      <c r="K2708" s="7"/>
      <c r="L2708" s="7"/>
      <c r="M2708" s="7"/>
      <c r="N2708" s="7"/>
      <c r="O2708" s="7"/>
      <c r="P2708" s="8"/>
      <c r="Q2708" s="8"/>
      <c r="R2708" s="8"/>
      <c r="S2708" s="8"/>
      <c r="T2708" s="8"/>
      <c r="U2708" s="8"/>
      <c r="AI2708"/>
      <c r="AJ2708"/>
    </row>
    <row r="2709" spans="9:36" x14ac:dyDescent="0.2">
      <c r="I2709" s="13"/>
      <c r="J2709" s="6"/>
      <c r="K2709" s="7"/>
      <c r="L2709" s="7"/>
      <c r="M2709" s="7"/>
      <c r="N2709" s="7"/>
      <c r="O2709" s="7"/>
      <c r="P2709" s="8"/>
      <c r="Q2709" s="8"/>
      <c r="R2709" s="8"/>
      <c r="S2709" s="8"/>
      <c r="T2709" s="8"/>
      <c r="U2709" s="8"/>
      <c r="AI2709"/>
      <c r="AJ2709"/>
    </row>
    <row r="2710" spans="9:36" x14ac:dyDescent="0.2">
      <c r="I2710" s="13"/>
      <c r="J2710" s="6"/>
      <c r="K2710" s="7"/>
      <c r="L2710" s="7"/>
      <c r="M2710" s="7"/>
      <c r="N2710" s="7"/>
      <c r="O2710" s="7"/>
      <c r="P2710" s="8"/>
      <c r="Q2710" s="8"/>
      <c r="R2710" s="8"/>
      <c r="S2710" s="8"/>
      <c r="T2710" s="8"/>
      <c r="U2710" s="8"/>
      <c r="AI2710"/>
      <c r="AJ2710"/>
    </row>
    <row r="2711" spans="9:36" x14ac:dyDescent="0.2">
      <c r="I2711" s="13"/>
      <c r="J2711" s="6"/>
      <c r="K2711" s="7"/>
      <c r="L2711" s="7"/>
      <c r="M2711" s="7"/>
      <c r="N2711" s="7"/>
      <c r="O2711" s="7"/>
      <c r="P2711" s="8"/>
      <c r="Q2711" s="8"/>
      <c r="R2711" s="8"/>
      <c r="S2711" s="8"/>
      <c r="T2711" s="8"/>
      <c r="U2711" s="8"/>
      <c r="AI2711"/>
      <c r="AJ2711"/>
    </row>
    <row r="2712" spans="9:36" x14ac:dyDescent="0.2">
      <c r="I2712" s="13"/>
      <c r="J2712" s="6"/>
      <c r="K2712" s="7"/>
      <c r="L2712" s="7"/>
      <c r="M2712" s="7"/>
      <c r="N2712" s="7"/>
      <c r="O2712" s="7"/>
      <c r="P2712" s="8"/>
      <c r="Q2712" s="8"/>
      <c r="R2712" s="8"/>
      <c r="S2712" s="8"/>
      <c r="T2712" s="8"/>
      <c r="U2712" s="8"/>
      <c r="AI2712"/>
      <c r="AJ2712"/>
    </row>
    <row r="2713" spans="9:36" x14ac:dyDescent="0.2">
      <c r="I2713" s="13"/>
      <c r="J2713" s="6"/>
      <c r="K2713" s="7"/>
      <c r="L2713" s="7"/>
      <c r="M2713" s="7"/>
      <c r="N2713" s="7"/>
      <c r="O2713" s="7"/>
      <c r="P2713" s="8"/>
      <c r="Q2713" s="8"/>
      <c r="R2713" s="8"/>
      <c r="S2713" s="8"/>
      <c r="T2713" s="8"/>
      <c r="U2713" s="8"/>
      <c r="AI2713"/>
      <c r="AJ2713"/>
    </row>
    <row r="2714" spans="9:36" x14ac:dyDescent="0.2">
      <c r="I2714" s="13"/>
      <c r="J2714" s="6"/>
      <c r="K2714" s="7"/>
      <c r="L2714" s="7"/>
      <c r="M2714" s="7"/>
      <c r="N2714" s="7"/>
      <c r="O2714" s="7"/>
      <c r="P2714" s="8"/>
      <c r="Q2714" s="8"/>
      <c r="R2714" s="8"/>
      <c r="S2714" s="8"/>
      <c r="T2714" s="8"/>
      <c r="U2714" s="8"/>
      <c r="AI2714"/>
      <c r="AJ2714"/>
    </row>
    <row r="2715" spans="9:36" x14ac:dyDescent="0.2">
      <c r="I2715" s="13"/>
      <c r="J2715" s="6"/>
      <c r="K2715" s="7"/>
      <c r="L2715" s="7"/>
      <c r="M2715" s="7"/>
      <c r="N2715" s="7"/>
      <c r="O2715" s="7"/>
      <c r="P2715" s="8"/>
      <c r="Q2715" s="8"/>
      <c r="R2715" s="8"/>
      <c r="S2715" s="8"/>
      <c r="T2715" s="8"/>
      <c r="U2715" s="8"/>
      <c r="AI2715"/>
      <c r="AJ2715"/>
    </row>
    <row r="2716" spans="9:36" x14ac:dyDescent="0.2">
      <c r="I2716" s="13"/>
      <c r="J2716" s="6"/>
      <c r="K2716" s="7"/>
      <c r="L2716" s="7"/>
      <c r="M2716" s="7"/>
      <c r="N2716" s="7"/>
      <c r="O2716" s="7"/>
      <c r="P2716" s="8"/>
      <c r="Q2716" s="8"/>
      <c r="R2716" s="8"/>
      <c r="S2716" s="8"/>
      <c r="T2716" s="8"/>
      <c r="U2716" s="8"/>
      <c r="AI2716"/>
      <c r="AJ2716"/>
    </row>
    <row r="2717" spans="9:36" x14ac:dyDescent="0.2">
      <c r="I2717" s="13"/>
      <c r="J2717" s="6"/>
      <c r="K2717" s="7"/>
      <c r="L2717" s="7"/>
      <c r="M2717" s="7"/>
      <c r="N2717" s="7"/>
      <c r="O2717" s="7"/>
      <c r="P2717" s="8"/>
      <c r="Q2717" s="8"/>
      <c r="R2717" s="8"/>
      <c r="S2717" s="8"/>
      <c r="T2717" s="8"/>
      <c r="U2717" s="8"/>
      <c r="AI2717"/>
      <c r="AJ2717"/>
    </row>
    <row r="2718" spans="9:36" x14ac:dyDescent="0.2">
      <c r="I2718" s="13"/>
      <c r="J2718" s="6"/>
      <c r="K2718" s="7"/>
      <c r="L2718" s="7"/>
      <c r="M2718" s="7"/>
      <c r="N2718" s="7"/>
      <c r="O2718" s="7"/>
      <c r="P2718" s="8"/>
      <c r="Q2718" s="8"/>
      <c r="R2718" s="8"/>
      <c r="S2718" s="8"/>
      <c r="T2718" s="8"/>
      <c r="U2718" s="8"/>
      <c r="AI2718"/>
      <c r="AJ2718"/>
    </row>
    <row r="2719" spans="9:36" x14ac:dyDescent="0.2">
      <c r="I2719" s="13"/>
      <c r="J2719" s="6"/>
      <c r="K2719" s="7"/>
      <c r="L2719" s="7"/>
      <c r="M2719" s="7"/>
      <c r="N2719" s="7"/>
      <c r="O2719" s="7"/>
      <c r="P2719" s="8"/>
      <c r="Q2719" s="8"/>
      <c r="R2719" s="8"/>
      <c r="S2719" s="8"/>
      <c r="T2719" s="8"/>
      <c r="U2719" s="8"/>
      <c r="AI2719"/>
      <c r="AJ2719"/>
    </row>
    <row r="2720" spans="9:36" x14ac:dyDescent="0.2">
      <c r="I2720" s="13"/>
      <c r="J2720" s="6"/>
      <c r="K2720" s="7"/>
      <c r="L2720" s="7"/>
      <c r="M2720" s="7"/>
      <c r="N2720" s="7"/>
      <c r="O2720" s="7"/>
      <c r="P2720" s="8"/>
      <c r="Q2720" s="8"/>
      <c r="R2720" s="8"/>
      <c r="S2720" s="8"/>
      <c r="T2720" s="8"/>
      <c r="U2720" s="8"/>
      <c r="AI2720"/>
      <c r="AJ2720"/>
    </row>
    <row r="2721" spans="9:36" x14ac:dyDescent="0.2">
      <c r="I2721" s="13"/>
      <c r="J2721" s="6"/>
      <c r="K2721" s="7"/>
      <c r="L2721" s="7"/>
      <c r="M2721" s="7"/>
      <c r="N2721" s="7"/>
      <c r="O2721" s="7"/>
      <c r="P2721" s="8"/>
      <c r="Q2721" s="8"/>
      <c r="R2721" s="8"/>
      <c r="S2721" s="8"/>
      <c r="T2721" s="8"/>
      <c r="U2721" s="8"/>
      <c r="AI2721"/>
      <c r="AJ2721"/>
    </row>
    <row r="2722" spans="9:36" x14ac:dyDescent="0.2">
      <c r="I2722" s="13"/>
      <c r="J2722" s="6"/>
      <c r="K2722" s="7"/>
      <c r="L2722" s="7"/>
      <c r="M2722" s="7"/>
      <c r="N2722" s="7"/>
      <c r="O2722" s="7"/>
      <c r="P2722" s="8"/>
      <c r="Q2722" s="8"/>
      <c r="R2722" s="8"/>
      <c r="S2722" s="8"/>
      <c r="T2722" s="8"/>
      <c r="U2722" s="8"/>
      <c r="AI2722"/>
      <c r="AJ2722"/>
    </row>
    <row r="2723" spans="9:36" x14ac:dyDescent="0.2">
      <c r="I2723" s="13"/>
      <c r="J2723" s="6"/>
      <c r="K2723" s="7"/>
      <c r="L2723" s="7"/>
      <c r="M2723" s="7"/>
      <c r="N2723" s="7"/>
      <c r="O2723" s="7"/>
      <c r="P2723" s="8"/>
      <c r="Q2723" s="8"/>
      <c r="R2723" s="8"/>
      <c r="S2723" s="8"/>
      <c r="T2723" s="8"/>
      <c r="U2723" s="8"/>
      <c r="AI2723"/>
      <c r="AJ2723"/>
    </row>
    <row r="2724" spans="9:36" x14ac:dyDescent="0.2">
      <c r="I2724" s="13"/>
      <c r="J2724" s="6"/>
      <c r="K2724" s="7"/>
      <c r="L2724" s="7"/>
      <c r="M2724" s="7"/>
      <c r="N2724" s="7"/>
      <c r="O2724" s="7"/>
      <c r="P2724" s="8"/>
      <c r="Q2724" s="8"/>
      <c r="R2724" s="8"/>
      <c r="S2724" s="8"/>
      <c r="T2724" s="8"/>
      <c r="U2724" s="8"/>
      <c r="AI2724"/>
      <c r="AJ2724"/>
    </row>
    <row r="2725" spans="9:36" x14ac:dyDescent="0.2">
      <c r="I2725" s="13"/>
      <c r="J2725" s="6"/>
      <c r="K2725" s="7"/>
      <c r="L2725" s="7"/>
      <c r="M2725" s="7"/>
      <c r="N2725" s="7"/>
      <c r="O2725" s="7"/>
      <c r="P2725" s="8"/>
      <c r="Q2725" s="8"/>
      <c r="R2725" s="8"/>
      <c r="S2725" s="8"/>
      <c r="T2725" s="8"/>
      <c r="U2725" s="8"/>
      <c r="AI2725"/>
      <c r="AJ2725"/>
    </row>
    <row r="2726" spans="9:36" x14ac:dyDescent="0.2">
      <c r="I2726" s="13"/>
      <c r="J2726" s="6"/>
      <c r="K2726" s="7"/>
      <c r="L2726" s="7"/>
      <c r="M2726" s="7"/>
      <c r="N2726" s="7"/>
      <c r="O2726" s="7"/>
      <c r="P2726" s="8"/>
      <c r="Q2726" s="8"/>
      <c r="R2726" s="8"/>
      <c r="S2726" s="8"/>
      <c r="T2726" s="8"/>
      <c r="U2726" s="8"/>
      <c r="AI2726"/>
      <c r="AJ2726"/>
    </row>
    <row r="2727" spans="9:36" x14ac:dyDescent="0.2">
      <c r="I2727" s="13"/>
      <c r="J2727" s="6"/>
      <c r="K2727" s="7"/>
      <c r="L2727" s="7"/>
      <c r="M2727" s="7"/>
      <c r="N2727" s="7"/>
      <c r="O2727" s="7"/>
      <c r="P2727" s="8"/>
      <c r="Q2727" s="8"/>
      <c r="R2727" s="8"/>
      <c r="S2727" s="8"/>
      <c r="T2727" s="8"/>
      <c r="U2727" s="8"/>
      <c r="AI2727"/>
      <c r="AJ2727"/>
    </row>
    <row r="2728" spans="9:36" x14ac:dyDescent="0.2">
      <c r="I2728" s="13"/>
      <c r="J2728" s="6"/>
      <c r="K2728" s="7"/>
      <c r="L2728" s="7"/>
      <c r="M2728" s="7"/>
      <c r="N2728" s="7"/>
      <c r="O2728" s="7"/>
      <c r="P2728" s="8"/>
      <c r="Q2728" s="8"/>
      <c r="R2728" s="8"/>
      <c r="S2728" s="8"/>
      <c r="T2728" s="8"/>
      <c r="U2728" s="8"/>
      <c r="AI2728"/>
      <c r="AJ2728"/>
    </row>
    <row r="2729" spans="9:36" x14ac:dyDescent="0.2">
      <c r="I2729" s="13"/>
      <c r="J2729" s="6"/>
      <c r="K2729" s="7"/>
      <c r="L2729" s="7"/>
      <c r="M2729" s="7"/>
      <c r="N2729" s="7"/>
      <c r="O2729" s="7"/>
      <c r="P2729" s="8"/>
      <c r="Q2729" s="8"/>
      <c r="R2729" s="8"/>
      <c r="S2729" s="8"/>
      <c r="T2729" s="8"/>
      <c r="U2729" s="8"/>
      <c r="AI2729"/>
      <c r="AJ2729"/>
    </row>
    <row r="2730" spans="9:36" x14ac:dyDescent="0.2">
      <c r="I2730" s="13"/>
      <c r="J2730" s="6"/>
      <c r="K2730" s="7"/>
      <c r="L2730" s="7"/>
      <c r="M2730" s="7"/>
      <c r="N2730" s="7"/>
      <c r="O2730" s="7"/>
      <c r="P2730" s="8"/>
      <c r="Q2730" s="8"/>
      <c r="R2730" s="8"/>
      <c r="S2730" s="8"/>
      <c r="T2730" s="8"/>
      <c r="U2730" s="8"/>
      <c r="AI2730"/>
      <c r="AJ2730"/>
    </row>
    <row r="2731" spans="9:36" x14ac:dyDescent="0.2">
      <c r="I2731" s="13"/>
      <c r="J2731" s="6"/>
      <c r="K2731" s="7"/>
      <c r="L2731" s="7"/>
      <c r="M2731" s="7"/>
      <c r="N2731" s="7"/>
      <c r="O2731" s="7"/>
      <c r="P2731" s="8"/>
      <c r="Q2731" s="8"/>
      <c r="R2731" s="8"/>
      <c r="S2731" s="8"/>
      <c r="T2731" s="8"/>
      <c r="U2731" s="8"/>
      <c r="AI2731"/>
      <c r="AJ2731"/>
    </row>
    <row r="2732" spans="9:36" x14ac:dyDescent="0.2">
      <c r="I2732" s="13"/>
      <c r="J2732" s="6"/>
      <c r="K2732" s="7"/>
      <c r="L2732" s="7"/>
      <c r="M2732" s="7"/>
      <c r="N2732" s="7"/>
      <c r="O2732" s="7"/>
      <c r="P2732" s="8"/>
      <c r="Q2732" s="8"/>
      <c r="R2732" s="8"/>
      <c r="S2732" s="8"/>
      <c r="T2732" s="8"/>
      <c r="U2732" s="8"/>
      <c r="AI2732"/>
      <c r="AJ2732"/>
    </row>
    <row r="2733" spans="9:36" x14ac:dyDescent="0.2">
      <c r="I2733" s="13"/>
      <c r="J2733" s="6"/>
      <c r="K2733" s="7"/>
      <c r="L2733" s="7"/>
      <c r="M2733" s="7"/>
      <c r="N2733" s="7"/>
      <c r="O2733" s="7"/>
      <c r="P2733" s="8"/>
      <c r="Q2733" s="8"/>
      <c r="R2733" s="8"/>
      <c r="S2733" s="8"/>
      <c r="T2733" s="8"/>
      <c r="U2733" s="8"/>
      <c r="AI2733"/>
      <c r="AJ2733"/>
    </row>
    <row r="2734" spans="9:36" x14ac:dyDescent="0.2">
      <c r="I2734" s="13"/>
      <c r="J2734" s="6"/>
      <c r="K2734" s="7"/>
      <c r="L2734" s="7"/>
      <c r="M2734" s="7"/>
      <c r="N2734" s="7"/>
      <c r="O2734" s="7"/>
      <c r="P2734" s="8"/>
      <c r="Q2734" s="8"/>
      <c r="R2734" s="8"/>
      <c r="S2734" s="8"/>
      <c r="T2734" s="8"/>
      <c r="U2734" s="8"/>
      <c r="AI2734"/>
      <c r="AJ2734"/>
    </row>
    <row r="2735" spans="9:36" x14ac:dyDescent="0.2">
      <c r="I2735" s="13"/>
      <c r="J2735" s="6"/>
      <c r="K2735" s="7"/>
      <c r="L2735" s="7"/>
      <c r="M2735" s="7"/>
      <c r="N2735" s="7"/>
      <c r="O2735" s="7"/>
      <c r="P2735" s="8"/>
      <c r="Q2735" s="8"/>
      <c r="R2735" s="8"/>
      <c r="S2735" s="8"/>
      <c r="T2735" s="8"/>
      <c r="U2735" s="8"/>
      <c r="AI2735"/>
      <c r="AJ2735"/>
    </row>
    <row r="2736" spans="9:36" x14ac:dyDescent="0.2">
      <c r="I2736" s="13"/>
      <c r="J2736" s="6"/>
      <c r="K2736" s="7"/>
      <c r="L2736" s="7"/>
      <c r="M2736" s="7"/>
      <c r="N2736" s="7"/>
      <c r="O2736" s="7"/>
      <c r="P2736" s="8"/>
      <c r="Q2736" s="8"/>
      <c r="R2736" s="8"/>
      <c r="S2736" s="8"/>
      <c r="T2736" s="8"/>
      <c r="U2736" s="8"/>
      <c r="AI2736"/>
      <c r="AJ2736"/>
    </row>
    <row r="2737" spans="9:36" x14ac:dyDescent="0.2">
      <c r="I2737" s="13"/>
      <c r="J2737" s="6"/>
      <c r="K2737" s="7"/>
      <c r="L2737" s="7"/>
      <c r="M2737" s="7"/>
      <c r="N2737" s="7"/>
      <c r="O2737" s="7"/>
      <c r="P2737" s="8"/>
      <c r="Q2737" s="8"/>
      <c r="R2737" s="8"/>
      <c r="S2737" s="8"/>
      <c r="T2737" s="8"/>
      <c r="U2737" s="8"/>
      <c r="AI2737"/>
      <c r="AJ2737"/>
    </row>
    <row r="2738" spans="9:36" x14ac:dyDescent="0.2">
      <c r="I2738" s="13"/>
      <c r="J2738" s="6"/>
      <c r="K2738" s="7"/>
      <c r="L2738" s="7"/>
      <c r="M2738" s="7"/>
      <c r="N2738" s="7"/>
      <c r="O2738" s="7"/>
      <c r="P2738" s="8"/>
      <c r="Q2738" s="8"/>
      <c r="R2738" s="8"/>
      <c r="S2738" s="8"/>
      <c r="T2738" s="8"/>
      <c r="U2738" s="8"/>
      <c r="AI2738"/>
      <c r="AJ2738"/>
    </row>
    <row r="2739" spans="9:36" x14ac:dyDescent="0.2">
      <c r="I2739" s="13"/>
      <c r="J2739" s="6"/>
      <c r="K2739" s="7"/>
      <c r="L2739" s="7"/>
      <c r="M2739" s="7"/>
      <c r="N2739" s="7"/>
      <c r="O2739" s="7"/>
      <c r="P2739" s="8"/>
      <c r="Q2739" s="8"/>
      <c r="R2739" s="8"/>
      <c r="S2739" s="8"/>
      <c r="T2739" s="8"/>
      <c r="U2739" s="8"/>
      <c r="AI2739"/>
      <c r="AJ2739"/>
    </row>
    <row r="2740" spans="9:36" x14ac:dyDescent="0.2">
      <c r="I2740" s="13"/>
      <c r="J2740" s="6"/>
      <c r="K2740" s="7"/>
      <c r="L2740" s="7"/>
      <c r="M2740" s="7"/>
      <c r="N2740" s="7"/>
      <c r="O2740" s="7"/>
      <c r="P2740" s="8"/>
      <c r="Q2740" s="8"/>
      <c r="R2740" s="8"/>
      <c r="S2740" s="8"/>
      <c r="T2740" s="8"/>
      <c r="U2740" s="8"/>
      <c r="AI2740"/>
      <c r="AJ2740"/>
    </row>
    <row r="2741" spans="9:36" x14ac:dyDescent="0.2">
      <c r="I2741" s="13"/>
      <c r="J2741" s="6"/>
      <c r="K2741" s="7"/>
      <c r="L2741" s="7"/>
      <c r="M2741" s="7"/>
      <c r="N2741" s="7"/>
      <c r="O2741" s="7"/>
      <c r="P2741" s="8"/>
      <c r="Q2741" s="8"/>
      <c r="R2741" s="8"/>
      <c r="S2741" s="8"/>
      <c r="T2741" s="8"/>
      <c r="U2741" s="8"/>
      <c r="AI2741"/>
      <c r="AJ2741"/>
    </row>
    <row r="2742" spans="9:36" x14ac:dyDescent="0.2">
      <c r="I2742" s="13"/>
      <c r="J2742" s="6"/>
      <c r="K2742" s="7"/>
      <c r="L2742" s="7"/>
      <c r="M2742" s="7"/>
      <c r="N2742" s="7"/>
      <c r="O2742" s="7"/>
      <c r="P2742" s="8"/>
      <c r="Q2742" s="8"/>
      <c r="R2742" s="8"/>
      <c r="S2742" s="8"/>
      <c r="T2742" s="8"/>
      <c r="U2742" s="8"/>
      <c r="AI2742"/>
      <c r="AJ2742"/>
    </row>
    <row r="2743" spans="9:36" x14ac:dyDescent="0.2">
      <c r="I2743" s="13"/>
      <c r="J2743" s="6"/>
      <c r="K2743" s="7"/>
      <c r="L2743" s="7"/>
      <c r="M2743" s="7"/>
      <c r="N2743" s="7"/>
      <c r="O2743" s="7"/>
      <c r="P2743" s="8"/>
      <c r="Q2743" s="8"/>
      <c r="R2743" s="8"/>
      <c r="S2743" s="8"/>
      <c r="T2743" s="8"/>
      <c r="U2743" s="8"/>
      <c r="AI2743"/>
      <c r="AJ2743"/>
    </row>
    <row r="2744" spans="9:36" x14ac:dyDescent="0.2">
      <c r="I2744" s="13"/>
      <c r="J2744" s="6"/>
      <c r="K2744" s="7"/>
      <c r="L2744" s="7"/>
      <c r="M2744" s="7"/>
      <c r="N2744" s="7"/>
      <c r="O2744" s="7"/>
      <c r="P2744" s="8"/>
      <c r="Q2744" s="8"/>
      <c r="R2744" s="8"/>
      <c r="S2744" s="8"/>
      <c r="T2744" s="8"/>
      <c r="U2744" s="8"/>
      <c r="AI2744"/>
      <c r="AJ2744"/>
    </row>
    <row r="2745" spans="9:36" x14ac:dyDescent="0.2">
      <c r="I2745" s="13"/>
      <c r="J2745" s="6"/>
      <c r="K2745" s="7"/>
      <c r="L2745" s="7"/>
      <c r="M2745" s="7"/>
      <c r="N2745" s="7"/>
      <c r="O2745" s="7"/>
      <c r="P2745" s="8"/>
      <c r="Q2745" s="8"/>
      <c r="R2745" s="8"/>
      <c r="S2745" s="8"/>
      <c r="T2745" s="8"/>
      <c r="U2745" s="8"/>
      <c r="AI2745"/>
      <c r="AJ2745"/>
    </row>
    <row r="2746" spans="9:36" x14ac:dyDescent="0.2">
      <c r="I2746" s="13"/>
      <c r="J2746" s="6"/>
      <c r="K2746" s="7"/>
      <c r="L2746" s="7"/>
      <c r="M2746" s="7"/>
      <c r="N2746" s="7"/>
      <c r="O2746" s="7"/>
      <c r="P2746" s="8"/>
      <c r="Q2746" s="8"/>
      <c r="R2746" s="8"/>
      <c r="S2746" s="8"/>
      <c r="T2746" s="8"/>
      <c r="U2746" s="8"/>
      <c r="AI2746"/>
      <c r="AJ2746"/>
    </row>
    <row r="2747" spans="9:36" x14ac:dyDescent="0.2">
      <c r="I2747" s="13"/>
      <c r="J2747" s="6"/>
      <c r="K2747" s="7"/>
      <c r="L2747" s="7"/>
      <c r="M2747" s="7"/>
      <c r="N2747" s="7"/>
      <c r="O2747" s="7"/>
      <c r="P2747" s="8"/>
      <c r="Q2747" s="8"/>
      <c r="R2747" s="8"/>
      <c r="S2747" s="8"/>
      <c r="T2747" s="8"/>
      <c r="U2747" s="8"/>
      <c r="AI2747"/>
      <c r="AJ2747"/>
    </row>
    <row r="2748" spans="9:36" x14ac:dyDescent="0.2">
      <c r="I2748" s="13"/>
      <c r="J2748" s="6"/>
      <c r="K2748" s="7"/>
      <c r="L2748" s="7"/>
      <c r="M2748" s="7"/>
      <c r="N2748" s="7"/>
      <c r="O2748" s="7"/>
      <c r="P2748" s="8"/>
      <c r="Q2748" s="8"/>
      <c r="R2748" s="8"/>
      <c r="S2748" s="8"/>
      <c r="T2748" s="8"/>
      <c r="U2748" s="8"/>
      <c r="AI2748"/>
      <c r="AJ2748"/>
    </row>
    <row r="2749" spans="9:36" x14ac:dyDescent="0.2">
      <c r="I2749" s="13"/>
      <c r="J2749" s="6"/>
      <c r="K2749" s="7"/>
      <c r="L2749" s="7"/>
      <c r="M2749" s="7"/>
      <c r="N2749" s="7"/>
      <c r="O2749" s="7"/>
      <c r="P2749" s="8"/>
      <c r="Q2749" s="8"/>
      <c r="R2749" s="8"/>
      <c r="S2749" s="8"/>
      <c r="T2749" s="8"/>
      <c r="U2749" s="8"/>
      <c r="AI2749"/>
      <c r="AJ2749"/>
    </row>
    <row r="2750" spans="9:36" x14ac:dyDescent="0.2">
      <c r="I2750" s="13"/>
      <c r="J2750" s="6"/>
      <c r="K2750" s="7"/>
      <c r="L2750" s="7"/>
      <c r="M2750" s="7"/>
      <c r="N2750" s="7"/>
      <c r="O2750" s="7"/>
      <c r="P2750" s="8"/>
      <c r="Q2750" s="8"/>
      <c r="R2750" s="8"/>
      <c r="S2750" s="8"/>
      <c r="T2750" s="8"/>
      <c r="U2750" s="8"/>
      <c r="AI2750"/>
      <c r="AJ2750"/>
    </row>
    <row r="2751" spans="9:36" x14ac:dyDescent="0.2">
      <c r="I2751" s="13"/>
      <c r="J2751" s="6"/>
      <c r="K2751" s="7"/>
      <c r="L2751" s="7"/>
      <c r="M2751" s="7"/>
      <c r="N2751" s="7"/>
      <c r="O2751" s="7"/>
      <c r="P2751" s="8"/>
      <c r="Q2751" s="8"/>
      <c r="R2751" s="8"/>
      <c r="S2751" s="8"/>
      <c r="T2751" s="8"/>
      <c r="U2751" s="8"/>
      <c r="AI2751"/>
      <c r="AJ2751"/>
    </row>
    <row r="2752" spans="9:36" x14ac:dyDescent="0.2">
      <c r="I2752" s="13"/>
      <c r="J2752" s="6"/>
      <c r="K2752" s="7"/>
      <c r="L2752" s="7"/>
      <c r="M2752" s="7"/>
      <c r="N2752" s="7"/>
      <c r="O2752" s="7"/>
      <c r="P2752" s="8"/>
      <c r="Q2752" s="8"/>
      <c r="R2752" s="8"/>
      <c r="S2752" s="8"/>
      <c r="T2752" s="8"/>
      <c r="U2752" s="8"/>
      <c r="AI2752"/>
      <c r="AJ2752"/>
    </row>
    <row r="2753" spans="9:36" x14ac:dyDescent="0.2">
      <c r="I2753" s="13"/>
      <c r="J2753" s="6"/>
      <c r="K2753" s="7"/>
      <c r="L2753" s="7"/>
      <c r="M2753" s="7"/>
      <c r="N2753" s="7"/>
      <c r="O2753" s="7"/>
      <c r="P2753" s="8"/>
      <c r="Q2753" s="8"/>
      <c r="R2753" s="8"/>
      <c r="S2753" s="8"/>
      <c r="T2753" s="8"/>
      <c r="U2753" s="8"/>
      <c r="AI2753"/>
      <c r="AJ2753"/>
    </row>
    <row r="2754" spans="9:36" x14ac:dyDescent="0.2">
      <c r="I2754" s="13"/>
      <c r="J2754" s="6"/>
      <c r="K2754" s="7"/>
      <c r="L2754" s="7"/>
      <c r="M2754" s="7"/>
      <c r="N2754" s="7"/>
      <c r="O2754" s="7"/>
      <c r="P2754" s="8"/>
      <c r="Q2754" s="8"/>
      <c r="R2754" s="8"/>
      <c r="S2754" s="8"/>
      <c r="T2754" s="8"/>
      <c r="U2754" s="8"/>
      <c r="AI2754"/>
      <c r="AJ2754"/>
    </row>
    <row r="2755" spans="9:36" x14ac:dyDescent="0.2">
      <c r="I2755" s="13"/>
      <c r="J2755" s="6"/>
      <c r="K2755" s="7"/>
      <c r="L2755" s="7"/>
      <c r="M2755" s="7"/>
      <c r="N2755" s="7"/>
      <c r="O2755" s="7"/>
      <c r="P2755" s="8"/>
      <c r="Q2755" s="8"/>
      <c r="R2755" s="8"/>
      <c r="S2755" s="8"/>
      <c r="T2755" s="8"/>
      <c r="U2755" s="8"/>
      <c r="AI2755"/>
      <c r="AJ2755"/>
    </row>
    <row r="2756" spans="9:36" x14ac:dyDescent="0.2">
      <c r="I2756" s="13"/>
      <c r="J2756" s="6"/>
      <c r="K2756" s="7"/>
      <c r="L2756" s="7"/>
      <c r="M2756" s="7"/>
      <c r="N2756" s="7"/>
      <c r="O2756" s="7"/>
      <c r="P2756" s="8"/>
      <c r="Q2756" s="8"/>
      <c r="R2756" s="8"/>
      <c r="S2756" s="8"/>
      <c r="T2756" s="8"/>
      <c r="U2756" s="8"/>
      <c r="AI2756"/>
      <c r="AJ2756"/>
    </row>
    <row r="2757" spans="9:36" x14ac:dyDescent="0.2">
      <c r="I2757" s="13"/>
      <c r="J2757" s="6"/>
      <c r="K2757" s="7"/>
      <c r="L2757" s="7"/>
      <c r="M2757" s="7"/>
      <c r="N2757" s="7"/>
      <c r="O2757" s="7"/>
      <c r="P2757" s="8"/>
      <c r="Q2757" s="8"/>
      <c r="R2757" s="8"/>
      <c r="S2757" s="8"/>
      <c r="T2757" s="8"/>
      <c r="U2757" s="8"/>
      <c r="AI2757"/>
      <c r="AJ2757"/>
    </row>
    <row r="2758" spans="9:36" x14ac:dyDescent="0.2">
      <c r="I2758" s="13"/>
      <c r="J2758" s="6"/>
      <c r="K2758" s="7"/>
      <c r="L2758" s="7"/>
      <c r="M2758" s="7"/>
      <c r="N2758" s="7"/>
      <c r="O2758" s="7"/>
      <c r="P2758" s="8"/>
      <c r="Q2758" s="8"/>
      <c r="R2758" s="8"/>
      <c r="S2758" s="8"/>
      <c r="T2758" s="8"/>
      <c r="U2758" s="8"/>
      <c r="AI2758"/>
      <c r="AJ2758"/>
    </row>
    <row r="2759" spans="9:36" x14ac:dyDescent="0.2">
      <c r="I2759" s="13"/>
      <c r="J2759" s="6"/>
      <c r="K2759" s="7"/>
      <c r="L2759" s="7"/>
      <c r="M2759" s="7"/>
      <c r="N2759" s="7"/>
      <c r="O2759" s="7"/>
      <c r="P2759" s="8"/>
      <c r="Q2759" s="8"/>
      <c r="R2759" s="8"/>
      <c r="S2759" s="8"/>
      <c r="T2759" s="8"/>
      <c r="U2759" s="8"/>
      <c r="AI2759"/>
      <c r="AJ2759"/>
    </row>
    <row r="2760" spans="9:36" x14ac:dyDescent="0.2">
      <c r="I2760" s="13"/>
      <c r="J2760" s="6"/>
      <c r="K2760" s="7"/>
      <c r="L2760" s="7"/>
      <c r="M2760" s="7"/>
      <c r="N2760" s="7"/>
      <c r="O2760" s="7"/>
      <c r="P2760" s="8"/>
      <c r="Q2760" s="8"/>
      <c r="R2760" s="8"/>
      <c r="S2760" s="8"/>
      <c r="T2760" s="8"/>
      <c r="U2760" s="8"/>
      <c r="AI2760"/>
      <c r="AJ2760"/>
    </row>
    <row r="2761" spans="9:36" x14ac:dyDescent="0.2">
      <c r="I2761" s="13"/>
      <c r="J2761" s="6"/>
      <c r="K2761" s="7"/>
      <c r="L2761" s="7"/>
      <c r="M2761" s="7"/>
      <c r="N2761" s="7"/>
      <c r="O2761" s="7"/>
      <c r="P2761" s="8"/>
      <c r="Q2761" s="8"/>
      <c r="R2761" s="8"/>
      <c r="S2761" s="8"/>
      <c r="T2761" s="8"/>
      <c r="U2761" s="8"/>
      <c r="AI2761"/>
      <c r="AJ2761"/>
    </row>
    <row r="2762" spans="9:36" x14ac:dyDescent="0.2">
      <c r="I2762" s="13"/>
      <c r="J2762" s="6"/>
      <c r="K2762" s="7"/>
      <c r="L2762" s="7"/>
      <c r="M2762" s="7"/>
      <c r="N2762" s="7"/>
      <c r="O2762" s="7"/>
      <c r="P2762" s="8"/>
      <c r="Q2762" s="8"/>
      <c r="R2762" s="8"/>
      <c r="S2762" s="8"/>
      <c r="T2762" s="8"/>
      <c r="U2762" s="8"/>
      <c r="AI2762"/>
      <c r="AJ2762"/>
    </row>
    <row r="2763" spans="9:36" x14ac:dyDescent="0.2">
      <c r="I2763" s="13"/>
      <c r="J2763" s="6"/>
      <c r="K2763" s="7"/>
      <c r="L2763" s="7"/>
      <c r="M2763" s="7"/>
      <c r="N2763" s="7"/>
      <c r="O2763" s="7"/>
      <c r="P2763" s="8"/>
      <c r="Q2763" s="8"/>
      <c r="R2763" s="8"/>
      <c r="S2763" s="8"/>
      <c r="T2763" s="8"/>
      <c r="U2763" s="8"/>
      <c r="AI2763"/>
      <c r="AJ2763"/>
    </row>
    <row r="2764" spans="9:36" x14ac:dyDescent="0.2">
      <c r="I2764" s="13"/>
      <c r="J2764" s="6"/>
      <c r="K2764" s="7"/>
      <c r="L2764" s="7"/>
      <c r="M2764" s="7"/>
      <c r="N2764" s="7"/>
      <c r="O2764" s="7"/>
      <c r="P2764" s="8"/>
      <c r="Q2764" s="8"/>
      <c r="R2764" s="8"/>
      <c r="S2764" s="8"/>
      <c r="T2764" s="8"/>
      <c r="U2764" s="8"/>
      <c r="AI2764"/>
      <c r="AJ2764"/>
    </row>
    <row r="2765" spans="9:36" x14ac:dyDescent="0.2">
      <c r="I2765" s="13"/>
      <c r="J2765" s="6"/>
      <c r="K2765" s="7"/>
      <c r="L2765" s="7"/>
      <c r="M2765" s="7"/>
      <c r="N2765" s="7"/>
      <c r="O2765" s="7"/>
      <c r="P2765" s="8"/>
      <c r="Q2765" s="8"/>
      <c r="R2765" s="8"/>
      <c r="S2765" s="8"/>
      <c r="T2765" s="8"/>
      <c r="U2765" s="8"/>
      <c r="AI2765"/>
      <c r="AJ2765"/>
    </row>
    <row r="2766" spans="9:36" x14ac:dyDescent="0.2">
      <c r="I2766" s="13"/>
      <c r="J2766" s="6"/>
      <c r="K2766" s="7"/>
      <c r="L2766" s="7"/>
      <c r="M2766" s="7"/>
      <c r="N2766" s="7"/>
      <c r="O2766" s="7"/>
      <c r="P2766" s="8"/>
      <c r="Q2766" s="8"/>
      <c r="R2766" s="8"/>
      <c r="S2766" s="8"/>
      <c r="T2766" s="8"/>
      <c r="U2766" s="8"/>
      <c r="AI2766"/>
      <c r="AJ2766"/>
    </row>
    <row r="2767" spans="9:36" x14ac:dyDescent="0.2">
      <c r="I2767" s="13"/>
      <c r="J2767" s="6"/>
      <c r="K2767" s="7"/>
      <c r="L2767" s="7"/>
      <c r="M2767" s="7"/>
      <c r="N2767" s="7"/>
      <c r="O2767" s="7"/>
      <c r="P2767" s="8"/>
      <c r="Q2767" s="8"/>
      <c r="R2767" s="8"/>
      <c r="S2767" s="8"/>
      <c r="T2767" s="8"/>
      <c r="U2767" s="8"/>
      <c r="AI2767"/>
      <c r="AJ2767"/>
    </row>
    <row r="2768" spans="9:36" x14ac:dyDescent="0.2">
      <c r="I2768" s="13"/>
      <c r="J2768" s="6"/>
      <c r="K2768" s="7"/>
      <c r="L2768" s="7"/>
      <c r="M2768" s="7"/>
      <c r="N2768" s="7"/>
      <c r="O2768" s="7"/>
      <c r="P2768" s="8"/>
      <c r="Q2768" s="8"/>
      <c r="R2768" s="8"/>
      <c r="S2768" s="8"/>
      <c r="T2768" s="8"/>
      <c r="U2768" s="8"/>
      <c r="AI2768"/>
      <c r="AJ2768"/>
    </row>
    <row r="2769" spans="9:36" x14ac:dyDescent="0.2">
      <c r="I2769" s="13"/>
      <c r="J2769" s="6"/>
      <c r="K2769" s="7"/>
      <c r="L2769" s="7"/>
      <c r="M2769" s="7"/>
      <c r="N2769" s="7"/>
      <c r="O2769" s="7"/>
      <c r="P2769" s="8"/>
      <c r="Q2769" s="8"/>
      <c r="R2769" s="8"/>
      <c r="S2769" s="8"/>
      <c r="T2769" s="8"/>
      <c r="U2769" s="8"/>
      <c r="AI2769"/>
      <c r="AJ2769"/>
    </row>
    <row r="2770" spans="9:36" x14ac:dyDescent="0.2">
      <c r="I2770" s="13"/>
      <c r="J2770" s="6"/>
      <c r="K2770" s="7"/>
      <c r="L2770" s="7"/>
      <c r="M2770" s="7"/>
      <c r="N2770" s="7"/>
      <c r="O2770" s="7"/>
      <c r="P2770" s="8"/>
      <c r="Q2770" s="8"/>
      <c r="R2770" s="8"/>
      <c r="S2770" s="8"/>
      <c r="T2770" s="8"/>
      <c r="U2770" s="8"/>
      <c r="AI2770"/>
      <c r="AJ2770"/>
    </row>
    <row r="2771" spans="9:36" x14ac:dyDescent="0.2">
      <c r="I2771" s="13"/>
      <c r="J2771" s="6"/>
      <c r="K2771" s="7"/>
      <c r="L2771" s="7"/>
      <c r="M2771" s="7"/>
      <c r="N2771" s="7"/>
      <c r="O2771" s="7"/>
      <c r="P2771" s="8"/>
      <c r="Q2771" s="8"/>
      <c r="R2771" s="8"/>
      <c r="S2771" s="8"/>
      <c r="T2771" s="8"/>
      <c r="U2771" s="8"/>
      <c r="AI2771"/>
      <c r="AJ2771"/>
    </row>
    <row r="2772" spans="9:36" x14ac:dyDescent="0.2">
      <c r="I2772" s="13"/>
      <c r="J2772" s="6"/>
      <c r="K2772" s="7"/>
      <c r="L2772" s="7"/>
      <c r="M2772" s="7"/>
      <c r="N2772" s="7"/>
      <c r="O2772" s="7"/>
      <c r="P2772" s="8"/>
      <c r="Q2772" s="8"/>
      <c r="R2772" s="8"/>
      <c r="S2772" s="8"/>
      <c r="T2772" s="8"/>
      <c r="U2772" s="8"/>
      <c r="AI2772"/>
      <c r="AJ2772"/>
    </row>
    <row r="2773" spans="9:36" x14ac:dyDescent="0.2">
      <c r="I2773" s="13"/>
      <c r="J2773" s="6"/>
      <c r="K2773" s="7"/>
      <c r="L2773" s="7"/>
      <c r="M2773" s="7"/>
      <c r="N2773" s="7"/>
      <c r="O2773" s="7"/>
      <c r="P2773" s="8"/>
      <c r="Q2773" s="8"/>
      <c r="R2773" s="8"/>
      <c r="S2773" s="8"/>
      <c r="T2773" s="8"/>
      <c r="U2773" s="8"/>
      <c r="AI2773"/>
      <c r="AJ2773"/>
    </row>
    <row r="2774" spans="9:36" x14ac:dyDescent="0.2">
      <c r="I2774" s="13"/>
      <c r="J2774" s="6"/>
      <c r="K2774" s="7"/>
      <c r="L2774" s="7"/>
      <c r="M2774" s="7"/>
      <c r="N2774" s="7"/>
      <c r="O2774" s="7"/>
      <c r="P2774" s="8"/>
      <c r="Q2774" s="8"/>
      <c r="R2774" s="8"/>
      <c r="S2774" s="8"/>
      <c r="T2774" s="8"/>
      <c r="U2774" s="8"/>
      <c r="AI2774"/>
      <c r="AJ2774"/>
    </row>
    <row r="2775" spans="9:36" x14ac:dyDescent="0.2">
      <c r="I2775" s="13"/>
      <c r="J2775" s="6"/>
      <c r="K2775" s="7"/>
      <c r="L2775" s="7"/>
      <c r="M2775" s="7"/>
      <c r="N2775" s="7"/>
      <c r="O2775" s="7"/>
      <c r="P2775" s="8"/>
      <c r="Q2775" s="8"/>
      <c r="R2775" s="8"/>
      <c r="S2775" s="8"/>
      <c r="T2775" s="8"/>
      <c r="U2775" s="8"/>
      <c r="AI2775"/>
      <c r="AJ2775"/>
    </row>
    <row r="2776" spans="9:36" x14ac:dyDescent="0.2">
      <c r="I2776" s="13"/>
      <c r="J2776" s="6"/>
      <c r="K2776" s="7"/>
      <c r="L2776" s="7"/>
      <c r="M2776" s="7"/>
      <c r="N2776" s="7"/>
      <c r="O2776" s="7"/>
      <c r="P2776" s="8"/>
      <c r="Q2776" s="8"/>
      <c r="R2776" s="8"/>
      <c r="S2776" s="8"/>
      <c r="T2776" s="8"/>
      <c r="U2776" s="8"/>
      <c r="AI2776"/>
      <c r="AJ2776"/>
    </row>
    <row r="2777" spans="9:36" x14ac:dyDescent="0.2">
      <c r="I2777" s="13"/>
      <c r="J2777" s="6"/>
      <c r="K2777" s="7"/>
      <c r="L2777" s="7"/>
      <c r="M2777" s="7"/>
      <c r="N2777" s="7"/>
      <c r="O2777" s="7"/>
      <c r="P2777" s="8"/>
      <c r="Q2777" s="8"/>
      <c r="R2777" s="8"/>
      <c r="S2777" s="8"/>
      <c r="T2777" s="8"/>
      <c r="U2777" s="8"/>
      <c r="AI2777"/>
      <c r="AJ2777"/>
    </row>
    <row r="2778" spans="9:36" x14ac:dyDescent="0.2">
      <c r="I2778" s="13"/>
      <c r="J2778" s="6"/>
      <c r="K2778" s="7"/>
      <c r="L2778" s="7"/>
      <c r="M2778" s="7"/>
      <c r="N2778" s="7"/>
      <c r="O2778" s="7"/>
      <c r="P2778" s="8"/>
      <c r="Q2778" s="8"/>
      <c r="R2778" s="8"/>
      <c r="S2778" s="8"/>
      <c r="T2778" s="8"/>
      <c r="U2778" s="8"/>
      <c r="AI2778"/>
      <c r="AJ2778"/>
    </row>
    <row r="2779" spans="9:36" x14ac:dyDescent="0.2">
      <c r="I2779" s="13"/>
      <c r="J2779" s="6"/>
      <c r="K2779" s="7"/>
      <c r="L2779" s="7"/>
      <c r="M2779" s="7"/>
      <c r="N2779" s="7"/>
      <c r="O2779" s="7"/>
      <c r="P2779" s="8"/>
      <c r="Q2779" s="8"/>
      <c r="R2779" s="8"/>
      <c r="S2779" s="8"/>
      <c r="T2779" s="8"/>
      <c r="U2779" s="8"/>
      <c r="AI2779"/>
      <c r="AJ2779"/>
    </row>
    <row r="2780" spans="9:36" x14ac:dyDescent="0.2">
      <c r="I2780" s="13"/>
      <c r="J2780" s="6"/>
      <c r="K2780" s="7"/>
      <c r="L2780" s="7"/>
      <c r="M2780" s="7"/>
      <c r="N2780" s="7"/>
      <c r="O2780" s="7"/>
      <c r="P2780" s="8"/>
      <c r="Q2780" s="8"/>
      <c r="R2780" s="8"/>
      <c r="S2780" s="8"/>
      <c r="T2780" s="8"/>
      <c r="U2780" s="8"/>
      <c r="AI2780"/>
      <c r="AJ2780"/>
    </row>
    <row r="2781" spans="9:36" x14ac:dyDescent="0.2">
      <c r="I2781" s="13"/>
      <c r="J2781" s="6"/>
      <c r="K2781" s="7"/>
      <c r="L2781" s="7"/>
      <c r="M2781" s="7"/>
      <c r="N2781" s="7"/>
      <c r="O2781" s="7"/>
      <c r="P2781" s="8"/>
      <c r="Q2781" s="8"/>
      <c r="R2781" s="8"/>
      <c r="S2781" s="8"/>
      <c r="T2781" s="8"/>
      <c r="U2781" s="8"/>
      <c r="AI2781"/>
      <c r="AJ2781"/>
    </row>
    <row r="2782" spans="9:36" x14ac:dyDescent="0.2">
      <c r="I2782" s="13"/>
      <c r="J2782" s="6"/>
      <c r="K2782" s="7"/>
      <c r="L2782" s="7"/>
      <c r="M2782" s="7"/>
      <c r="N2782" s="7"/>
      <c r="O2782" s="7"/>
      <c r="P2782" s="8"/>
      <c r="Q2782" s="8"/>
      <c r="R2782" s="8"/>
      <c r="S2782" s="8"/>
      <c r="T2782" s="8"/>
      <c r="U2782" s="8"/>
      <c r="AI2782"/>
      <c r="AJ2782"/>
    </row>
    <row r="2783" spans="9:36" x14ac:dyDescent="0.2">
      <c r="I2783" s="13"/>
      <c r="J2783" s="6"/>
      <c r="K2783" s="7"/>
      <c r="L2783" s="7"/>
      <c r="M2783" s="7"/>
      <c r="N2783" s="7"/>
      <c r="O2783" s="7"/>
      <c r="P2783" s="8"/>
      <c r="Q2783" s="8"/>
      <c r="R2783" s="8"/>
      <c r="S2783" s="8"/>
      <c r="T2783" s="8"/>
      <c r="U2783" s="8"/>
      <c r="AI2783"/>
      <c r="AJ2783"/>
    </row>
    <row r="2784" spans="9:36" x14ac:dyDescent="0.2">
      <c r="I2784" s="13"/>
      <c r="J2784" s="6"/>
      <c r="K2784" s="7"/>
      <c r="L2784" s="7"/>
      <c r="M2784" s="7"/>
      <c r="N2784" s="7"/>
      <c r="O2784" s="7"/>
      <c r="P2784" s="8"/>
      <c r="Q2784" s="8"/>
      <c r="R2784" s="8"/>
      <c r="S2784" s="8"/>
      <c r="T2784" s="8"/>
      <c r="U2784" s="8"/>
      <c r="AI2784"/>
      <c r="AJ2784"/>
    </row>
    <row r="2785" spans="9:36" x14ac:dyDescent="0.2">
      <c r="I2785" s="13"/>
      <c r="J2785" s="6"/>
      <c r="K2785" s="7"/>
      <c r="L2785" s="7"/>
      <c r="M2785" s="7"/>
      <c r="N2785" s="7"/>
      <c r="O2785" s="7"/>
      <c r="P2785" s="8"/>
      <c r="Q2785" s="8"/>
      <c r="R2785" s="8"/>
      <c r="S2785" s="8"/>
      <c r="T2785" s="8"/>
      <c r="U2785" s="8"/>
      <c r="AI2785"/>
      <c r="AJ2785"/>
    </row>
    <row r="2786" spans="9:36" x14ac:dyDescent="0.2">
      <c r="I2786" s="13"/>
      <c r="J2786" s="6"/>
      <c r="K2786" s="7"/>
      <c r="L2786" s="7"/>
      <c r="M2786" s="7"/>
      <c r="N2786" s="7"/>
      <c r="O2786" s="7"/>
      <c r="P2786" s="8"/>
      <c r="Q2786" s="8"/>
      <c r="R2786" s="8"/>
      <c r="S2786" s="8"/>
      <c r="T2786" s="8"/>
      <c r="U2786" s="8"/>
      <c r="AI2786"/>
      <c r="AJ2786"/>
    </row>
    <row r="2787" spans="9:36" x14ac:dyDescent="0.2">
      <c r="I2787" s="13"/>
      <c r="J2787" s="6"/>
      <c r="K2787" s="7"/>
      <c r="L2787" s="7"/>
      <c r="M2787" s="7"/>
      <c r="N2787" s="7"/>
      <c r="O2787" s="7"/>
      <c r="P2787" s="8"/>
      <c r="Q2787" s="8"/>
      <c r="R2787" s="8"/>
      <c r="S2787" s="8"/>
      <c r="T2787" s="8"/>
      <c r="U2787" s="8"/>
      <c r="AI2787"/>
      <c r="AJ2787"/>
    </row>
    <row r="2788" spans="9:36" x14ac:dyDescent="0.2">
      <c r="I2788" s="13"/>
      <c r="J2788" s="6"/>
      <c r="K2788" s="7"/>
      <c r="L2788" s="7"/>
      <c r="M2788" s="7"/>
      <c r="N2788" s="7"/>
      <c r="O2788" s="7"/>
      <c r="P2788" s="8"/>
      <c r="Q2788" s="8"/>
      <c r="R2788" s="8"/>
      <c r="S2788" s="8"/>
      <c r="T2788" s="8"/>
      <c r="U2788" s="8"/>
      <c r="AI2788"/>
      <c r="AJ2788"/>
    </row>
    <row r="2789" spans="9:36" x14ac:dyDescent="0.2">
      <c r="I2789" s="13"/>
      <c r="J2789" s="6"/>
      <c r="K2789" s="7"/>
      <c r="L2789" s="7"/>
      <c r="M2789" s="7"/>
      <c r="N2789" s="7"/>
      <c r="O2789" s="7"/>
      <c r="P2789" s="8"/>
      <c r="Q2789" s="8"/>
      <c r="R2789" s="8"/>
      <c r="S2789" s="8"/>
      <c r="T2789" s="8"/>
      <c r="U2789" s="8"/>
      <c r="AI2789"/>
      <c r="AJ2789"/>
    </row>
    <row r="2790" spans="9:36" x14ac:dyDescent="0.2">
      <c r="I2790" s="13"/>
      <c r="J2790" s="6"/>
      <c r="K2790" s="7"/>
      <c r="L2790" s="7"/>
      <c r="M2790" s="7"/>
      <c r="N2790" s="7"/>
      <c r="O2790" s="7"/>
      <c r="P2790" s="8"/>
      <c r="Q2790" s="8"/>
      <c r="R2790" s="8"/>
      <c r="S2790" s="8"/>
      <c r="T2790" s="8"/>
      <c r="U2790" s="8"/>
      <c r="AI2790"/>
      <c r="AJ2790"/>
    </row>
    <row r="2791" spans="9:36" x14ac:dyDescent="0.2">
      <c r="I2791" s="13"/>
      <c r="J2791" s="6"/>
      <c r="K2791" s="7"/>
      <c r="L2791" s="7"/>
      <c r="M2791" s="7"/>
      <c r="N2791" s="7"/>
      <c r="O2791" s="7"/>
      <c r="P2791" s="8"/>
      <c r="Q2791" s="8"/>
      <c r="R2791" s="8"/>
      <c r="S2791" s="8"/>
      <c r="T2791" s="8"/>
      <c r="U2791" s="8"/>
      <c r="AI2791"/>
      <c r="AJ2791"/>
    </row>
    <row r="2792" spans="9:36" x14ac:dyDescent="0.2">
      <c r="I2792" s="13"/>
      <c r="J2792" s="6"/>
      <c r="K2792" s="7"/>
      <c r="L2792" s="7"/>
      <c r="M2792" s="7"/>
      <c r="N2792" s="7"/>
      <c r="O2792" s="7"/>
      <c r="P2792" s="8"/>
      <c r="Q2792" s="8"/>
      <c r="R2792" s="8"/>
      <c r="S2792" s="8"/>
      <c r="T2792" s="8"/>
      <c r="U2792" s="8"/>
      <c r="AI2792"/>
      <c r="AJ2792"/>
    </row>
    <row r="2793" spans="9:36" x14ac:dyDescent="0.2">
      <c r="I2793" s="13"/>
      <c r="J2793" s="6"/>
      <c r="K2793" s="7"/>
      <c r="L2793" s="7"/>
      <c r="M2793" s="7"/>
      <c r="N2793" s="7"/>
      <c r="O2793" s="7"/>
      <c r="P2793" s="8"/>
      <c r="Q2793" s="8"/>
      <c r="R2793" s="8"/>
      <c r="S2793" s="8"/>
      <c r="T2793" s="8"/>
      <c r="U2793" s="8"/>
      <c r="AI2793"/>
      <c r="AJ2793"/>
    </row>
    <row r="2794" spans="9:36" x14ac:dyDescent="0.2">
      <c r="I2794" s="13"/>
      <c r="J2794" s="6"/>
      <c r="K2794" s="7"/>
      <c r="L2794" s="7"/>
      <c r="M2794" s="7"/>
      <c r="N2794" s="7"/>
      <c r="O2794" s="7"/>
      <c r="P2794" s="8"/>
      <c r="Q2794" s="8"/>
      <c r="R2794" s="8"/>
      <c r="S2794" s="8"/>
      <c r="T2794" s="8"/>
      <c r="U2794" s="8"/>
      <c r="AI2794"/>
      <c r="AJ2794"/>
    </row>
    <row r="2795" spans="9:36" x14ac:dyDescent="0.2">
      <c r="I2795" s="13"/>
      <c r="J2795" s="6"/>
      <c r="K2795" s="7"/>
      <c r="L2795" s="7"/>
      <c r="M2795" s="7"/>
      <c r="N2795" s="7"/>
      <c r="O2795" s="7"/>
      <c r="P2795" s="8"/>
      <c r="Q2795" s="8"/>
      <c r="R2795" s="8"/>
      <c r="S2795" s="8"/>
      <c r="T2795" s="8"/>
      <c r="U2795" s="8"/>
      <c r="AI2795"/>
      <c r="AJ2795"/>
    </row>
    <row r="2796" spans="9:36" x14ac:dyDescent="0.2">
      <c r="I2796" s="13"/>
      <c r="J2796" s="6"/>
      <c r="K2796" s="7"/>
      <c r="L2796" s="7"/>
      <c r="M2796" s="7"/>
      <c r="N2796" s="7"/>
      <c r="O2796" s="7"/>
      <c r="P2796" s="8"/>
      <c r="Q2796" s="8"/>
      <c r="R2796" s="8"/>
      <c r="S2796" s="8"/>
      <c r="T2796" s="8"/>
      <c r="U2796" s="8"/>
      <c r="AI2796"/>
      <c r="AJ2796"/>
    </row>
    <row r="2797" spans="9:36" x14ac:dyDescent="0.2">
      <c r="I2797" s="13"/>
      <c r="J2797" s="6"/>
      <c r="K2797" s="7"/>
      <c r="L2797" s="7"/>
      <c r="M2797" s="7"/>
      <c r="N2797" s="7"/>
      <c r="O2797" s="7"/>
      <c r="P2797" s="8"/>
      <c r="Q2797" s="8"/>
      <c r="R2797" s="8"/>
      <c r="S2797" s="8"/>
      <c r="T2797" s="8"/>
      <c r="U2797" s="8"/>
      <c r="AI2797"/>
      <c r="AJ2797"/>
    </row>
    <row r="2798" spans="9:36" x14ac:dyDescent="0.2">
      <c r="I2798" s="13"/>
      <c r="J2798" s="6"/>
      <c r="K2798" s="7"/>
      <c r="L2798" s="7"/>
      <c r="M2798" s="7"/>
      <c r="N2798" s="7"/>
      <c r="O2798" s="7"/>
      <c r="P2798" s="8"/>
      <c r="Q2798" s="8"/>
      <c r="R2798" s="8"/>
      <c r="S2798" s="8"/>
      <c r="T2798" s="8"/>
      <c r="U2798" s="8"/>
      <c r="AI2798"/>
      <c r="AJ2798"/>
    </row>
    <row r="2799" spans="9:36" x14ac:dyDescent="0.2">
      <c r="I2799" s="13"/>
      <c r="J2799" s="6"/>
      <c r="K2799" s="7"/>
      <c r="L2799" s="7"/>
      <c r="M2799" s="7"/>
      <c r="N2799" s="7"/>
      <c r="O2799" s="7"/>
      <c r="P2799" s="8"/>
      <c r="Q2799" s="8"/>
      <c r="R2799" s="8"/>
      <c r="S2799" s="8"/>
      <c r="T2799" s="8"/>
      <c r="U2799" s="8"/>
      <c r="AI2799"/>
      <c r="AJ2799"/>
    </row>
    <row r="2800" spans="9:36" x14ac:dyDescent="0.2">
      <c r="I2800" s="13"/>
      <c r="J2800" s="6"/>
      <c r="K2800" s="7"/>
      <c r="L2800" s="7"/>
      <c r="M2800" s="7"/>
      <c r="N2800" s="7"/>
      <c r="O2800" s="7"/>
      <c r="P2800" s="8"/>
      <c r="Q2800" s="8"/>
      <c r="R2800" s="8"/>
      <c r="S2800" s="8"/>
      <c r="T2800" s="8"/>
      <c r="U2800" s="8"/>
      <c r="AI2800"/>
      <c r="AJ2800"/>
    </row>
    <row r="2801" spans="9:36" x14ac:dyDescent="0.2">
      <c r="I2801" s="13"/>
      <c r="J2801" s="6"/>
      <c r="K2801" s="7"/>
      <c r="L2801" s="7"/>
      <c r="M2801" s="7"/>
      <c r="N2801" s="7"/>
      <c r="O2801" s="7"/>
      <c r="P2801" s="8"/>
      <c r="Q2801" s="8"/>
      <c r="R2801" s="8"/>
      <c r="S2801" s="8"/>
      <c r="T2801" s="8"/>
      <c r="U2801" s="8"/>
      <c r="AI2801"/>
      <c r="AJ2801"/>
    </row>
    <row r="2802" spans="9:36" x14ac:dyDescent="0.2">
      <c r="I2802" s="13"/>
      <c r="J2802" s="6"/>
      <c r="K2802" s="7"/>
      <c r="L2802" s="7"/>
      <c r="M2802" s="7"/>
      <c r="N2802" s="7"/>
      <c r="O2802" s="7"/>
      <c r="P2802" s="8"/>
      <c r="Q2802" s="8"/>
      <c r="R2802" s="8"/>
      <c r="S2802" s="8"/>
      <c r="T2802" s="8"/>
      <c r="U2802" s="8"/>
      <c r="AI2802"/>
      <c r="AJ2802"/>
    </row>
    <row r="2803" spans="9:36" x14ac:dyDescent="0.2">
      <c r="I2803" s="13"/>
      <c r="J2803" s="6"/>
      <c r="K2803" s="7"/>
      <c r="L2803" s="7"/>
      <c r="M2803" s="7"/>
      <c r="N2803" s="7"/>
      <c r="O2803" s="7"/>
      <c r="P2803" s="8"/>
      <c r="Q2803" s="8"/>
      <c r="R2803" s="8"/>
      <c r="S2803" s="8"/>
      <c r="T2803" s="8"/>
      <c r="U2803" s="8"/>
      <c r="AI2803"/>
      <c r="AJ2803"/>
    </row>
    <row r="2804" spans="9:36" x14ac:dyDescent="0.2">
      <c r="I2804" s="13"/>
      <c r="J2804" s="6"/>
      <c r="K2804" s="7"/>
      <c r="L2804" s="7"/>
      <c r="M2804" s="7"/>
      <c r="N2804" s="7"/>
      <c r="O2804" s="7"/>
      <c r="P2804" s="8"/>
      <c r="Q2804" s="8"/>
      <c r="R2804" s="8"/>
      <c r="S2804" s="8"/>
      <c r="T2804" s="8"/>
      <c r="U2804" s="8"/>
      <c r="AI2804"/>
      <c r="AJ2804"/>
    </row>
    <row r="2805" spans="9:36" x14ac:dyDescent="0.2">
      <c r="I2805" s="13"/>
      <c r="J2805" s="6"/>
      <c r="K2805" s="7"/>
      <c r="L2805" s="7"/>
      <c r="M2805" s="7"/>
      <c r="N2805" s="7"/>
      <c r="O2805" s="7"/>
      <c r="P2805" s="8"/>
      <c r="Q2805" s="8"/>
      <c r="R2805" s="8"/>
      <c r="S2805" s="8"/>
      <c r="T2805" s="8"/>
      <c r="U2805" s="8"/>
      <c r="AI2805"/>
      <c r="AJ2805"/>
    </row>
    <row r="2806" spans="9:36" x14ac:dyDescent="0.2">
      <c r="I2806" s="13"/>
      <c r="J2806" s="6"/>
      <c r="K2806" s="7"/>
      <c r="L2806" s="7"/>
      <c r="M2806" s="7"/>
      <c r="N2806" s="7"/>
      <c r="O2806" s="7"/>
      <c r="P2806" s="8"/>
      <c r="Q2806" s="8"/>
      <c r="R2806" s="8"/>
      <c r="S2806" s="8"/>
      <c r="T2806" s="8"/>
      <c r="U2806" s="8"/>
      <c r="AI2806"/>
      <c r="AJ2806"/>
    </row>
    <row r="2807" spans="9:36" x14ac:dyDescent="0.2">
      <c r="I2807" s="13"/>
      <c r="J2807" s="6"/>
      <c r="K2807" s="7"/>
      <c r="L2807" s="7"/>
      <c r="M2807" s="7"/>
      <c r="N2807" s="7"/>
      <c r="O2807" s="7"/>
      <c r="P2807" s="8"/>
      <c r="Q2807" s="8"/>
      <c r="R2807" s="8"/>
      <c r="S2807" s="8"/>
      <c r="T2807" s="8"/>
      <c r="U2807" s="8"/>
      <c r="AI2807"/>
      <c r="AJ2807"/>
    </row>
    <row r="2808" spans="9:36" x14ac:dyDescent="0.2">
      <c r="I2808" s="13"/>
      <c r="J2808" s="6"/>
      <c r="K2808" s="7"/>
      <c r="L2808" s="7"/>
      <c r="M2808" s="7"/>
      <c r="N2808" s="7"/>
      <c r="O2808" s="7"/>
      <c r="P2808" s="8"/>
      <c r="Q2808" s="8"/>
      <c r="R2808" s="8"/>
      <c r="S2808" s="8"/>
      <c r="T2808" s="8"/>
      <c r="U2808" s="8"/>
      <c r="AI2808"/>
      <c r="AJ2808"/>
    </row>
    <row r="2809" spans="9:36" x14ac:dyDescent="0.2">
      <c r="I2809" s="13"/>
      <c r="J2809" s="6"/>
      <c r="K2809" s="7"/>
      <c r="L2809" s="7"/>
      <c r="M2809" s="7"/>
      <c r="N2809" s="7"/>
      <c r="O2809" s="7"/>
      <c r="P2809" s="8"/>
      <c r="Q2809" s="8"/>
      <c r="R2809" s="8"/>
      <c r="S2809" s="8"/>
      <c r="T2809" s="8"/>
      <c r="U2809" s="8"/>
      <c r="AI2809"/>
      <c r="AJ2809"/>
    </row>
    <row r="2810" spans="9:36" x14ac:dyDescent="0.2">
      <c r="I2810" s="13"/>
      <c r="J2810" s="6"/>
      <c r="K2810" s="7"/>
      <c r="L2810" s="7"/>
      <c r="M2810" s="7"/>
      <c r="N2810" s="7"/>
      <c r="O2810" s="7"/>
      <c r="P2810" s="8"/>
      <c r="Q2810" s="8"/>
      <c r="R2810" s="8"/>
      <c r="S2810" s="8"/>
      <c r="T2810" s="8"/>
      <c r="U2810" s="8"/>
      <c r="AI2810"/>
      <c r="AJ2810"/>
    </row>
    <row r="2811" spans="9:36" x14ac:dyDescent="0.2">
      <c r="I2811" s="13"/>
      <c r="J2811" s="6"/>
      <c r="K2811" s="7"/>
      <c r="L2811" s="7"/>
      <c r="M2811" s="7"/>
      <c r="N2811" s="7"/>
      <c r="O2811" s="7"/>
      <c r="P2811" s="8"/>
      <c r="Q2811" s="8"/>
      <c r="R2811" s="8"/>
      <c r="S2811" s="8"/>
      <c r="T2811" s="8"/>
      <c r="U2811" s="8"/>
      <c r="AI2811"/>
      <c r="AJ2811"/>
    </row>
    <row r="2812" spans="9:36" x14ac:dyDescent="0.2">
      <c r="I2812" s="13"/>
      <c r="J2812" s="6"/>
      <c r="K2812" s="7"/>
      <c r="L2812" s="7"/>
      <c r="M2812" s="7"/>
      <c r="N2812" s="7"/>
      <c r="O2812" s="7"/>
      <c r="P2812" s="8"/>
      <c r="Q2812" s="8"/>
      <c r="R2812" s="8"/>
      <c r="S2812" s="8"/>
      <c r="T2812" s="8"/>
      <c r="U2812" s="8"/>
      <c r="AI2812"/>
      <c r="AJ2812"/>
    </row>
    <row r="2813" spans="9:36" x14ac:dyDescent="0.2">
      <c r="I2813" s="13"/>
      <c r="J2813" s="6"/>
      <c r="K2813" s="7"/>
      <c r="L2813" s="7"/>
      <c r="M2813" s="7"/>
      <c r="N2813" s="7"/>
      <c r="O2813" s="7"/>
      <c r="P2813" s="8"/>
      <c r="Q2813" s="8"/>
      <c r="R2813" s="8"/>
      <c r="S2813" s="8"/>
      <c r="T2813" s="8"/>
      <c r="U2813" s="8"/>
      <c r="AI2813"/>
      <c r="AJ2813"/>
    </row>
    <row r="2814" spans="9:36" x14ac:dyDescent="0.2">
      <c r="I2814" s="13"/>
      <c r="J2814" s="6"/>
      <c r="K2814" s="7"/>
      <c r="L2814" s="7"/>
      <c r="M2814" s="7"/>
      <c r="N2814" s="7"/>
      <c r="O2814" s="7"/>
      <c r="P2814" s="8"/>
      <c r="Q2814" s="8"/>
      <c r="R2814" s="8"/>
      <c r="S2814" s="8"/>
      <c r="T2814" s="8"/>
      <c r="U2814" s="8"/>
      <c r="AI2814"/>
      <c r="AJ2814"/>
    </row>
    <row r="2815" spans="9:36" x14ac:dyDescent="0.2">
      <c r="I2815" s="13"/>
      <c r="J2815" s="6"/>
      <c r="K2815" s="7"/>
      <c r="L2815" s="7"/>
      <c r="M2815" s="7"/>
      <c r="N2815" s="7"/>
      <c r="O2815" s="7"/>
      <c r="P2815" s="8"/>
      <c r="Q2815" s="8"/>
      <c r="R2815" s="8"/>
      <c r="S2815" s="8"/>
      <c r="T2815" s="8"/>
      <c r="U2815" s="8"/>
      <c r="AI2815"/>
      <c r="AJ2815"/>
    </row>
    <row r="2816" spans="9:36" x14ac:dyDescent="0.2">
      <c r="I2816" s="13"/>
      <c r="J2816" s="6"/>
      <c r="K2816" s="7"/>
      <c r="L2816" s="7"/>
      <c r="M2816" s="7"/>
      <c r="N2816" s="7"/>
      <c r="O2816" s="7"/>
      <c r="P2816" s="8"/>
      <c r="Q2816" s="8"/>
      <c r="R2816" s="8"/>
      <c r="S2816" s="8"/>
      <c r="T2816" s="8"/>
      <c r="U2816" s="8"/>
      <c r="AI2816"/>
      <c r="AJ2816"/>
    </row>
    <row r="2817" spans="9:36" x14ac:dyDescent="0.2">
      <c r="I2817" s="13"/>
      <c r="J2817" s="6"/>
      <c r="K2817" s="7"/>
      <c r="L2817" s="7"/>
      <c r="M2817" s="7"/>
      <c r="N2817" s="7"/>
      <c r="O2817" s="7"/>
      <c r="P2817" s="8"/>
      <c r="Q2817" s="8"/>
      <c r="R2817" s="8"/>
      <c r="S2817" s="8"/>
      <c r="T2817" s="8"/>
      <c r="U2817" s="8"/>
      <c r="AI2817"/>
      <c r="AJ2817"/>
    </row>
    <row r="2818" spans="9:36" x14ac:dyDescent="0.2">
      <c r="I2818" s="13"/>
      <c r="J2818" s="6"/>
      <c r="K2818" s="7"/>
      <c r="L2818" s="7"/>
      <c r="M2818" s="7"/>
      <c r="N2818" s="7"/>
      <c r="O2818" s="7"/>
      <c r="P2818" s="8"/>
      <c r="Q2818" s="8"/>
      <c r="R2818" s="8"/>
      <c r="S2818" s="8"/>
      <c r="T2818" s="8"/>
      <c r="U2818" s="8"/>
      <c r="AI2818"/>
      <c r="AJ2818"/>
    </row>
    <row r="2819" spans="9:36" x14ac:dyDescent="0.2">
      <c r="I2819" s="13"/>
      <c r="J2819" s="6"/>
      <c r="K2819" s="7"/>
      <c r="L2819" s="7"/>
      <c r="M2819" s="7"/>
      <c r="N2819" s="7"/>
      <c r="O2819" s="7"/>
      <c r="P2819" s="8"/>
      <c r="Q2819" s="8"/>
      <c r="R2819" s="8"/>
      <c r="S2819" s="8"/>
      <c r="T2819" s="8"/>
      <c r="U2819" s="8"/>
      <c r="AI2819"/>
      <c r="AJ2819"/>
    </row>
    <row r="2820" spans="9:36" x14ac:dyDescent="0.2">
      <c r="I2820" s="13"/>
      <c r="J2820" s="6"/>
      <c r="K2820" s="7"/>
      <c r="L2820" s="7"/>
      <c r="M2820" s="7"/>
      <c r="N2820" s="7"/>
      <c r="O2820" s="7"/>
      <c r="P2820" s="8"/>
      <c r="Q2820" s="8"/>
      <c r="R2820" s="8"/>
      <c r="S2820" s="8"/>
      <c r="T2820" s="8"/>
      <c r="U2820" s="8"/>
      <c r="AI2820"/>
      <c r="AJ2820"/>
    </row>
    <row r="2821" spans="9:36" x14ac:dyDescent="0.2">
      <c r="I2821" s="13"/>
      <c r="J2821" s="6"/>
      <c r="K2821" s="7"/>
      <c r="L2821" s="7"/>
      <c r="M2821" s="7"/>
      <c r="N2821" s="7"/>
      <c r="O2821" s="7"/>
      <c r="P2821" s="8"/>
      <c r="Q2821" s="8"/>
      <c r="R2821" s="8"/>
      <c r="S2821" s="8"/>
      <c r="T2821" s="8"/>
      <c r="U2821" s="8"/>
      <c r="AI2821"/>
      <c r="AJ2821"/>
    </row>
    <row r="2822" spans="9:36" x14ac:dyDescent="0.2">
      <c r="I2822" s="13"/>
      <c r="J2822" s="6"/>
      <c r="K2822" s="7"/>
      <c r="L2822" s="7"/>
      <c r="M2822" s="7"/>
      <c r="N2822" s="7"/>
      <c r="O2822" s="7"/>
      <c r="P2822" s="8"/>
      <c r="Q2822" s="8"/>
      <c r="R2822" s="8"/>
      <c r="S2822" s="8"/>
      <c r="T2822" s="8"/>
      <c r="U2822" s="8"/>
      <c r="AI2822"/>
      <c r="AJ2822"/>
    </row>
    <row r="2823" spans="9:36" x14ac:dyDescent="0.2">
      <c r="I2823" s="13"/>
      <c r="J2823" s="6"/>
      <c r="K2823" s="7"/>
      <c r="L2823" s="7"/>
      <c r="M2823" s="7"/>
      <c r="N2823" s="7"/>
      <c r="O2823" s="7"/>
      <c r="P2823" s="8"/>
      <c r="Q2823" s="8"/>
      <c r="R2823" s="8"/>
      <c r="S2823" s="8"/>
      <c r="T2823" s="8"/>
      <c r="U2823" s="8"/>
      <c r="AI2823"/>
      <c r="AJ2823"/>
    </row>
    <row r="2824" spans="9:36" x14ac:dyDescent="0.2">
      <c r="I2824" s="13"/>
      <c r="J2824" s="6"/>
      <c r="K2824" s="7"/>
      <c r="L2824" s="7"/>
      <c r="M2824" s="7"/>
      <c r="N2824" s="7"/>
      <c r="O2824" s="7"/>
      <c r="P2824" s="8"/>
      <c r="Q2824" s="8"/>
      <c r="R2824" s="8"/>
      <c r="S2824" s="8"/>
      <c r="T2824" s="8"/>
      <c r="U2824" s="8"/>
      <c r="AI2824"/>
      <c r="AJ2824"/>
    </row>
    <row r="2825" spans="9:36" x14ac:dyDescent="0.2">
      <c r="I2825" s="13"/>
      <c r="J2825" s="6"/>
      <c r="K2825" s="7"/>
      <c r="L2825" s="7"/>
      <c r="M2825" s="7"/>
      <c r="N2825" s="7"/>
      <c r="O2825" s="7"/>
      <c r="P2825" s="8"/>
      <c r="Q2825" s="8"/>
      <c r="R2825" s="8"/>
      <c r="S2825" s="8"/>
      <c r="T2825" s="8"/>
      <c r="U2825" s="8"/>
      <c r="AI2825"/>
      <c r="AJ2825"/>
    </row>
    <row r="2826" spans="9:36" x14ac:dyDescent="0.2">
      <c r="I2826" s="13"/>
      <c r="J2826" s="6"/>
      <c r="K2826" s="7"/>
      <c r="L2826" s="7"/>
      <c r="M2826" s="7"/>
      <c r="N2826" s="7"/>
      <c r="O2826" s="7"/>
      <c r="P2826" s="8"/>
      <c r="Q2826" s="8"/>
      <c r="R2826" s="8"/>
      <c r="S2826" s="8"/>
      <c r="T2826" s="8"/>
      <c r="U2826" s="8"/>
      <c r="AI2826"/>
      <c r="AJ2826"/>
    </row>
    <row r="2827" spans="9:36" x14ac:dyDescent="0.2">
      <c r="I2827" s="13"/>
      <c r="J2827" s="6"/>
      <c r="K2827" s="7"/>
      <c r="L2827" s="7"/>
      <c r="M2827" s="7"/>
      <c r="N2827" s="7"/>
      <c r="O2827" s="7"/>
      <c r="P2827" s="8"/>
      <c r="Q2827" s="8"/>
      <c r="R2827" s="8"/>
      <c r="S2827" s="8"/>
      <c r="T2827" s="8"/>
      <c r="U2827" s="8"/>
      <c r="AI2827"/>
      <c r="AJ2827"/>
    </row>
    <row r="2828" spans="9:36" x14ac:dyDescent="0.2">
      <c r="I2828" s="13"/>
      <c r="J2828" s="6"/>
      <c r="K2828" s="7"/>
      <c r="L2828" s="7"/>
      <c r="M2828" s="7"/>
      <c r="N2828" s="7"/>
      <c r="O2828" s="7"/>
      <c r="P2828" s="8"/>
      <c r="Q2828" s="8"/>
      <c r="R2828" s="8"/>
      <c r="S2828" s="8"/>
      <c r="T2828" s="8"/>
      <c r="U2828" s="8"/>
      <c r="AI2828"/>
      <c r="AJ2828"/>
    </row>
    <row r="2829" spans="9:36" x14ac:dyDescent="0.2">
      <c r="I2829" s="13"/>
      <c r="J2829" s="6"/>
      <c r="K2829" s="7"/>
      <c r="L2829" s="7"/>
      <c r="M2829" s="7"/>
      <c r="N2829" s="7"/>
      <c r="O2829" s="7"/>
      <c r="P2829" s="8"/>
      <c r="Q2829" s="8"/>
      <c r="R2829" s="8"/>
      <c r="S2829" s="8"/>
      <c r="T2829" s="8"/>
      <c r="U2829" s="8"/>
      <c r="AI2829"/>
      <c r="AJ2829"/>
    </row>
    <row r="2830" spans="9:36" x14ac:dyDescent="0.2">
      <c r="I2830" s="13"/>
      <c r="J2830" s="6"/>
      <c r="K2830" s="7"/>
      <c r="L2830" s="7"/>
      <c r="M2830" s="7"/>
      <c r="N2830" s="7"/>
      <c r="O2830" s="7"/>
      <c r="P2830" s="8"/>
      <c r="Q2830" s="8"/>
      <c r="R2830" s="8"/>
      <c r="S2830" s="8"/>
      <c r="T2830" s="8"/>
      <c r="U2830" s="8"/>
      <c r="AI2830"/>
      <c r="AJ2830"/>
    </row>
    <row r="2831" spans="9:36" x14ac:dyDescent="0.2">
      <c r="I2831" s="13"/>
      <c r="J2831" s="6"/>
      <c r="K2831" s="7"/>
      <c r="L2831" s="7"/>
      <c r="M2831" s="7"/>
      <c r="N2831" s="7"/>
      <c r="O2831" s="7"/>
      <c r="P2831" s="8"/>
      <c r="Q2831" s="8"/>
      <c r="R2831" s="8"/>
      <c r="S2831" s="8"/>
      <c r="T2831" s="8"/>
      <c r="U2831" s="8"/>
      <c r="AI2831"/>
      <c r="AJ2831"/>
    </row>
    <row r="2832" spans="9:36" x14ac:dyDescent="0.2">
      <c r="I2832" s="13"/>
      <c r="J2832" s="6"/>
      <c r="K2832" s="7"/>
      <c r="L2832" s="7"/>
      <c r="M2832" s="7"/>
      <c r="N2832" s="7"/>
      <c r="O2832" s="7"/>
      <c r="P2832" s="8"/>
      <c r="Q2832" s="8"/>
      <c r="R2832" s="8"/>
      <c r="S2832" s="8"/>
      <c r="T2832" s="8"/>
      <c r="U2832" s="8"/>
      <c r="AI2832"/>
      <c r="AJ2832"/>
    </row>
    <row r="2833" spans="9:36" x14ac:dyDescent="0.2">
      <c r="I2833" s="13"/>
      <c r="J2833" s="6"/>
      <c r="K2833" s="7"/>
      <c r="L2833" s="7"/>
      <c r="M2833" s="7"/>
      <c r="N2833" s="7"/>
      <c r="O2833" s="7"/>
      <c r="P2833" s="8"/>
      <c r="Q2833" s="8"/>
      <c r="R2833" s="8"/>
      <c r="S2833" s="8"/>
      <c r="T2833" s="8"/>
      <c r="U2833" s="8"/>
      <c r="AI2833"/>
      <c r="AJ2833"/>
    </row>
    <row r="2834" spans="9:36" x14ac:dyDescent="0.2">
      <c r="I2834" s="13"/>
      <c r="J2834" s="6"/>
      <c r="K2834" s="7"/>
      <c r="L2834" s="7"/>
      <c r="M2834" s="7"/>
      <c r="N2834" s="7"/>
      <c r="O2834" s="7"/>
      <c r="P2834" s="8"/>
      <c r="Q2834" s="8"/>
      <c r="R2834" s="8"/>
      <c r="S2834" s="8"/>
      <c r="T2834" s="8"/>
      <c r="U2834" s="8"/>
      <c r="AI2834"/>
      <c r="AJ2834"/>
    </row>
    <row r="2835" spans="9:36" x14ac:dyDescent="0.2">
      <c r="I2835" s="13"/>
      <c r="J2835" s="6"/>
      <c r="K2835" s="7"/>
      <c r="L2835" s="7"/>
      <c r="M2835" s="7"/>
      <c r="N2835" s="7"/>
      <c r="O2835" s="7"/>
      <c r="P2835" s="8"/>
      <c r="Q2835" s="8"/>
      <c r="R2835" s="8"/>
      <c r="S2835" s="8"/>
      <c r="T2835" s="8"/>
      <c r="U2835" s="8"/>
      <c r="AI2835"/>
      <c r="AJ2835"/>
    </row>
    <row r="2836" spans="9:36" x14ac:dyDescent="0.2">
      <c r="I2836" s="13"/>
      <c r="J2836" s="6"/>
      <c r="K2836" s="7"/>
      <c r="L2836" s="7"/>
      <c r="M2836" s="7"/>
      <c r="N2836" s="7"/>
      <c r="O2836" s="7"/>
      <c r="P2836" s="8"/>
      <c r="Q2836" s="8"/>
      <c r="R2836" s="8"/>
      <c r="S2836" s="8"/>
      <c r="T2836" s="8"/>
      <c r="U2836" s="8"/>
      <c r="AI2836"/>
      <c r="AJ2836"/>
    </row>
    <row r="2837" spans="9:36" x14ac:dyDescent="0.2">
      <c r="I2837" s="13"/>
      <c r="J2837" s="6"/>
      <c r="K2837" s="7"/>
      <c r="L2837" s="7"/>
      <c r="M2837" s="7"/>
      <c r="N2837" s="7"/>
      <c r="O2837" s="7"/>
      <c r="P2837" s="8"/>
      <c r="Q2837" s="8"/>
      <c r="R2837" s="8"/>
      <c r="S2837" s="8"/>
      <c r="T2837" s="8"/>
      <c r="U2837" s="8"/>
      <c r="AI2837"/>
      <c r="AJ2837"/>
    </row>
    <row r="2838" spans="9:36" x14ac:dyDescent="0.2">
      <c r="I2838" s="13"/>
      <c r="J2838" s="6"/>
      <c r="K2838" s="7"/>
      <c r="L2838" s="7"/>
      <c r="M2838" s="7"/>
      <c r="N2838" s="7"/>
      <c r="O2838" s="7"/>
      <c r="P2838" s="8"/>
      <c r="Q2838" s="8"/>
      <c r="R2838" s="8"/>
      <c r="S2838" s="8"/>
      <c r="T2838" s="8"/>
      <c r="U2838" s="8"/>
      <c r="AI2838"/>
      <c r="AJ2838"/>
    </row>
    <row r="2839" spans="9:36" x14ac:dyDescent="0.2">
      <c r="I2839" s="13"/>
      <c r="J2839" s="6"/>
      <c r="K2839" s="7"/>
      <c r="L2839" s="7"/>
      <c r="M2839" s="7"/>
      <c r="N2839" s="7"/>
      <c r="O2839" s="7"/>
      <c r="P2839" s="8"/>
      <c r="Q2839" s="8"/>
      <c r="R2839" s="8"/>
      <c r="S2839" s="8"/>
      <c r="T2839" s="8"/>
      <c r="U2839" s="8"/>
      <c r="AI2839"/>
      <c r="AJ2839"/>
    </row>
    <row r="2840" spans="9:36" x14ac:dyDescent="0.2">
      <c r="I2840" s="13"/>
      <c r="J2840" s="6"/>
      <c r="K2840" s="7"/>
      <c r="L2840" s="7"/>
      <c r="M2840" s="7"/>
      <c r="N2840" s="7"/>
      <c r="O2840" s="7"/>
      <c r="P2840" s="8"/>
      <c r="Q2840" s="8"/>
      <c r="R2840" s="8"/>
      <c r="S2840" s="8"/>
      <c r="T2840" s="8"/>
      <c r="U2840" s="8"/>
      <c r="AI2840"/>
      <c r="AJ2840"/>
    </row>
    <row r="2841" spans="9:36" x14ac:dyDescent="0.2">
      <c r="I2841" s="13"/>
      <c r="J2841" s="6"/>
      <c r="K2841" s="7"/>
      <c r="L2841" s="7"/>
      <c r="M2841" s="7"/>
      <c r="N2841" s="7"/>
      <c r="O2841" s="7"/>
      <c r="P2841" s="8"/>
      <c r="Q2841" s="8"/>
      <c r="R2841" s="8"/>
      <c r="S2841" s="8"/>
      <c r="T2841" s="8"/>
      <c r="U2841" s="8"/>
      <c r="AI2841"/>
      <c r="AJ2841"/>
    </row>
    <row r="2842" spans="9:36" x14ac:dyDescent="0.2">
      <c r="I2842" s="13"/>
      <c r="J2842" s="6"/>
      <c r="K2842" s="7"/>
      <c r="L2842" s="7"/>
      <c r="M2842" s="7"/>
      <c r="N2842" s="7"/>
      <c r="O2842" s="7"/>
      <c r="P2842" s="8"/>
      <c r="Q2842" s="8"/>
      <c r="R2842" s="8"/>
      <c r="S2842" s="8"/>
      <c r="T2842" s="8"/>
      <c r="U2842" s="8"/>
      <c r="AI2842"/>
      <c r="AJ2842"/>
    </row>
    <row r="2843" spans="9:36" x14ac:dyDescent="0.2">
      <c r="I2843" s="13"/>
      <c r="J2843" s="6"/>
      <c r="K2843" s="7"/>
      <c r="L2843" s="7"/>
      <c r="M2843" s="7"/>
      <c r="N2843" s="7"/>
      <c r="O2843" s="7"/>
      <c r="P2843" s="8"/>
      <c r="Q2843" s="8"/>
      <c r="R2843" s="8"/>
      <c r="S2843" s="8"/>
      <c r="T2843" s="8"/>
      <c r="U2843" s="8"/>
      <c r="AI2843"/>
      <c r="AJ2843"/>
    </row>
    <row r="2844" spans="9:36" x14ac:dyDescent="0.2">
      <c r="I2844" s="13"/>
      <c r="J2844" s="6"/>
      <c r="K2844" s="7"/>
      <c r="L2844" s="7"/>
      <c r="M2844" s="7"/>
      <c r="N2844" s="7"/>
      <c r="O2844" s="7"/>
      <c r="P2844" s="8"/>
      <c r="Q2844" s="8"/>
      <c r="R2844" s="8"/>
      <c r="S2844" s="8"/>
      <c r="T2844" s="8"/>
      <c r="U2844" s="8"/>
      <c r="AI2844"/>
      <c r="AJ2844"/>
    </row>
    <row r="2845" spans="9:36" x14ac:dyDescent="0.2">
      <c r="I2845" s="13"/>
      <c r="J2845" s="6"/>
      <c r="K2845" s="7"/>
      <c r="L2845" s="7"/>
      <c r="M2845" s="7"/>
      <c r="N2845" s="7"/>
      <c r="O2845" s="7"/>
      <c r="P2845" s="8"/>
      <c r="Q2845" s="8"/>
      <c r="R2845" s="8"/>
      <c r="S2845" s="8"/>
      <c r="T2845" s="8"/>
      <c r="U2845" s="8"/>
      <c r="AI2845"/>
      <c r="AJ2845"/>
    </row>
    <row r="2846" spans="9:36" x14ac:dyDescent="0.2">
      <c r="I2846" s="13"/>
      <c r="J2846" s="6"/>
      <c r="K2846" s="7"/>
      <c r="L2846" s="7"/>
      <c r="M2846" s="7"/>
      <c r="N2846" s="7"/>
      <c r="O2846" s="7"/>
      <c r="P2846" s="8"/>
      <c r="Q2846" s="8"/>
      <c r="R2846" s="8"/>
      <c r="S2846" s="8"/>
      <c r="T2846" s="8"/>
      <c r="U2846" s="8"/>
      <c r="AI2846"/>
      <c r="AJ2846"/>
    </row>
    <row r="2847" spans="9:36" x14ac:dyDescent="0.2">
      <c r="I2847" s="13"/>
      <c r="J2847" s="6"/>
      <c r="K2847" s="7"/>
      <c r="L2847" s="7"/>
      <c r="M2847" s="7"/>
      <c r="N2847" s="7"/>
      <c r="O2847" s="7"/>
      <c r="P2847" s="8"/>
      <c r="Q2847" s="8"/>
      <c r="R2847" s="8"/>
      <c r="S2847" s="8"/>
      <c r="T2847" s="8"/>
      <c r="U2847" s="8"/>
      <c r="AI2847"/>
      <c r="AJ2847"/>
    </row>
    <row r="2848" spans="9:36" x14ac:dyDescent="0.2">
      <c r="I2848" s="13"/>
      <c r="J2848" s="6"/>
      <c r="K2848" s="7"/>
      <c r="L2848" s="7"/>
      <c r="M2848" s="7"/>
      <c r="N2848" s="7"/>
      <c r="O2848" s="7"/>
      <c r="P2848" s="8"/>
      <c r="Q2848" s="8"/>
      <c r="R2848" s="8"/>
      <c r="S2848" s="8"/>
      <c r="T2848" s="8"/>
      <c r="U2848" s="8"/>
      <c r="AI2848"/>
      <c r="AJ2848"/>
    </row>
    <row r="2849" spans="9:36" x14ac:dyDescent="0.2">
      <c r="I2849" s="13"/>
      <c r="J2849" s="6"/>
      <c r="K2849" s="7"/>
      <c r="L2849" s="7"/>
      <c r="M2849" s="7"/>
      <c r="N2849" s="7"/>
      <c r="O2849" s="7"/>
      <c r="P2849" s="8"/>
      <c r="Q2849" s="8"/>
      <c r="R2849" s="8"/>
      <c r="S2849" s="8"/>
      <c r="T2849" s="8"/>
      <c r="U2849" s="8"/>
      <c r="AI2849"/>
      <c r="AJ2849"/>
    </row>
    <row r="2850" spans="9:36" x14ac:dyDescent="0.2">
      <c r="I2850" s="13"/>
      <c r="J2850" s="6"/>
      <c r="K2850" s="7"/>
      <c r="L2850" s="7"/>
      <c r="M2850" s="7"/>
      <c r="N2850" s="7"/>
      <c r="O2850" s="7"/>
      <c r="P2850" s="8"/>
      <c r="Q2850" s="8"/>
      <c r="R2850" s="8"/>
      <c r="S2850" s="8"/>
      <c r="T2850" s="8"/>
      <c r="U2850" s="8"/>
      <c r="AI2850"/>
      <c r="AJ2850"/>
    </row>
    <row r="2851" spans="9:36" x14ac:dyDescent="0.2">
      <c r="I2851" s="13"/>
      <c r="J2851" s="6"/>
      <c r="K2851" s="7"/>
      <c r="L2851" s="7"/>
      <c r="M2851" s="7"/>
      <c r="N2851" s="7"/>
      <c r="O2851" s="7"/>
      <c r="P2851" s="8"/>
      <c r="Q2851" s="8"/>
      <c r="R2851" s="8"/>
      <c r="S2851" s="8"/>
      <c r="T2851" s="8"/>
      <c r="U2851" s="8"/>
      <c r="AI2851"/>
      <c r="AJ2851"/>
    </row>
    <row r="2852" spans="9:36" x14ac:dyDescent="0.2">
      <c r="I2852" s="13"/>
      <c r="J2852" s="6"/>
      <c r="K2852" s="7"/>
      <c r="L2852" s="7"/>
      <c r="M2852" s="7"/>
      <c r="N2852" s="7"/>
      <c r="O2852" s="7"/>
      <c r="P2852" s="8"/>
      <c r="Q2852" s="8"/>
      <c r="R2852" s="8"/>
      <c r="S2852" s="8"/>
      <c r="T2852" s="8"/>
      <c r="U2852" s="8"/>
      <c r="AI2852"/>
      <c r="AJ2852"/>
    </row>
    <row r="2853" spans="9:36" x14ac:dyDescent="0.2">
      <c r="I2853" s="13"/>
      <c r="J2853" s="6"/>
      <c r="K2853" s="7"/>
      <c r="L2853" s="7"/>
      <c r="M2853" s="7"/>
      <c r="N2853" s="7"/>
      <c r="O2853" s="7"/>
      <c r="P2853" s="8"/>
      <c r="Q2853" s="8"/>
      <c r="R2853" s="8"/>
      <c r="S2853" s="8"/>
      <c r="T2853" s="8"/>
      <c r="U2853" s="8"/>
      <c r="AI2853"/>
      <c r="AJ2853"/>
    </row>
    <row r="2854" spans="9:36" x14ac:dyDescent="0.2">
      <c r="I2854" s="13"/>
      <c r="J2854" s="6"/>
      <c r="K2854" s="7"/>
      <c r="L2854" s="7"/>
      <c r="M2854" s="7"/>
      <c r="N2854" s="7"/>
      <c r="O2854" s="7"/>
      <c r="P2854" s="8"/>
      <c r="Q2854" s="8"/>
      <c r="R2854" s="8"/>
      <c r="S2854" s="8"/>
      <c r="T2854" s="8"/>
      <c r="U2854" s="8"/>
      <c r="AI2854"/>
      <c r="AJ2854"/>
    </row>
    <row r="2855" spans="9:36" x14ac:dyDescent="0.2">
      <c r="I2855" s="13"/>
      <c r="J2855" s="6"/>
      <c r="K2855" s="7"/>
      <c r="L2855" s="7"/>
      <c r="M2855" s="7"/>
      <c r="N2855" s="7"/>
      <c r="O2855" s="7"/>
      <c r="P2855" s="8"/>
      <c r="Q2855" s="8"/>
      <c r="R2855" s="8"/>
      <c r="S2855" s="8"/>
      <c r="T2855" s="8"/>
      <c r="U2855" s="8"/>
      <c r="AI2855"/>
      <c r="AJ2855"/>
    </row>
    <row r="2856" spans="9:36" x14ac:dyDescent="0.2">
      <c r="I2856" s="13"/>
      <c r="J2856" s="6"/>
      <c r="K2856" s="7"/>
      <c r="L2856" s="7"/>
      <c r="M2856" s="7"/>
      <c r="N2856" s="7"/>
      <c r="O2856" s="7"/>
      <c r="P2856" s="8"/>
      <c r="Q2856" s="8"/>
      <c r="R2856" s="8"/>
      <c r="S2856" s="8"/>
      <c r="T2856" s="8"/>
      <c r="U2856" s="8"/>
      <c r="AI2856"/>
      <c r="AJ2856"/>
    </row>
    <row r="2857" spans="9:36" x14ac:dyDescent="0.2">
      <c r="I2857" s="13"/>
      <c r="J2857" s="6"/>
      <c r="K2857" s="7"/>
      <c r="L2857" s="7"/>
      <c r="M2857" s="7"/>
      <c r="N2857" s="7"/>
      <c r="O2857" s="7"/>
      <c r="P2857" s="8"/>
      <c r="Q2857" s="8"/>
      <c r="R2857" s="8"/>
      <c r="S2857" s="8"/>
      <c r="T2857" s="8"/>
      <c r="U2857" s="8"/>
      <c r="AI2857"/>
      <c r="AJ2857"/>
    </row>
    <row r="2858" spans="9:36" x14ac:dyDescent="0.2">
      <c r="I2858" s="13"/>
      <c r="J2858" s="6"/>
      <c r="K2858" s="7"/>
      <c r="L2858" s="7"/>
      <c r="M2858" s="7"/>
      <c r="N2858" s="7"/>
      <c r="O2858" s="7"/>
      <c r="P2858" s="8"/>
      <c r="Q2858" s="8"/>
      <c r="R2858" s="8"/>
      <c r="S2858" s="8"/>
      <c r="T2858" s="8"/>
      <c r="U2858" s="8"/>
      <c r="AI2858"/>
      <c r="AJ2858"/>
    </row>
    <row r="2859" spans="9:36" x14ac:dyDescent="0.2">
      <c r="I2859" s="13"/>
      <c r="J2859" s="6"/>
      <c r="K2859" s="7"/>
      <c r="L2859" s="7"/>
      <c r="M2859" s="7"/>
      <c r="N2859" s="7"/>
      <c r="O2859" s="7"/>
      <c r="P2859" s="8"/>
      <c r="Q2859" s="8"/>
      <c r="R2859" s="8"/>
      <c r="S2859" s="8"/>
      <c r="T2859" s="8"/>
      <c r="U2859" s="8"/>
      <c r="AI2859"/>
      <c r="AJ2859"/>
    </row>
    <row r="2860" spans="9:36" x14ac:dyDescent="0.2">
      <c r="I2860" s="13"/>
      <c r="J2860" s="6"/>
      <c r="K2860" s="7"/>
      <c r="L2860" s="7"/>
      <c r="M2860" s="7"/>
      <c r="N2860" s="7"/>
      <c r="O2860" s="7"/>
      <c r="P2860" s="8"/>
      <c r="Q2860" s="8"/>
      <c r="R2860" s="8"/>
      <c r="S2860" s="8"/>
      <c r="T2860" s="8"/>
      <c r="U2860" s="8"/>
      <c r="AI2860"/>
      <c r="AJ2860"/>
    </row>
    <row r="2861" spans="9:36" x14ac:dyDescent="0.2">
      <c r="I2861" s="13"/>
      <c r="J2861" s="6"/>
      <c r="K2861" s="7"/>
      <c r="L2861" s="7"/>
      <c r="M2861" s="7"/>
      <c r="N2861" s="7"/>
      <c r="O2861" s="7"/>
      <c r="P2861" s="8"/>
      <c r="Q2861" s="8"/>
      <c r="R2861" s="8"/>
      <c r="S2861" s="8"/>
      <c r="T2861" s="8"/>
      <c r="U2861" s="8"/>
      <c r="AI2861"/>
      <c r="AJ2861"/>
    </row>
    <row r="2862" spans="9:36" x14ac:dyDescent="0.2">
      <c r="I2862" s="13"/>
      <c r="J2862" s="6"/>
      <c r="K2862" s="7"/>
      <c r="L2862" s="7"/>
      <c r="M2862" s="7"/>
      <c r="N2862" s="7"/>
      <c r="O2862" s="7"/>
      <c r="P2862" s="8"/>
      <c r="Q2862" s="8"/>
      <c r="R2862" s="8"/>
      <c r="S2862" s="8"/>
      <c r="T2862" s="8"/>
      <c r="U2862" s="8"/>
      <c r="AI2862"/>
      <c r="AJ2862"/>
    </row>
    <row r="2863" spans="9:36" x14ac:dyDescent="0.2">
      <c r="I2863" s="13"/>
      <c r="J2863" s="6"/>
      <c r="K2863" s="7"/>
      <c r="L2863" s="7"/>
      <c r="M2863" s="7"/>
      <c r="N2863" s="7"/>
      <c r="O2863" s="7"/>
      <c r="P2863" s="8"/>
      <c r="Q2863" s="8"/>
      <c r="R2863" s="8"/>
      <c r="S2863" s="8"/>
      <c r="T2863" s="8"/>
      <c r="U2863" s="8"/>
      <c r="AI2863"/>
      <c r="AJ2863"/>
    </row>
    <row r="2864" spans="9:36" x14ac:dyDescent="0.2">
      <c r="I2864" s="13"/>
      <c r="J2864" s="6"/>
      <c r="K2864" s="7"/>
      <c r="L2864" s="7"/>
      <c r="M2864" s="7"/>
      <c r="N2864" s="7"/>
      <c r="O2864" s="7"/>
      <c r="P2864" s="8"/>
      <c r="Q2864" s="8"/>
      <c r="R2864" s="8"/>
      <c r="S2864" s="8"/>
      <c r="T2864" s="8"/>
      <c r="U2864" s="8"/>
      <c r="AI2864"/>
      <c r="AJ2864"/>
    </row>
    <row r="2865" spans="9:36" x14ac:dyDescent="0.2">
      <c r="I2865" s="13"/>
      <c r="J2865" s="6"/>
      <c r="K2865" s="7"/>
      <c r="L2865" s="7"/>
      <c r="M2865" s="7"/>
      <c r="N2865" s="7"/>
      <c r="O2865" s="7"/>
      <c r="P2865" s="8"/>
      <c r="Q2865" s="8"/>
      <c r="R2865" s="8"/>
      <c r="S2865" s="8"/>
      <c r="T2865" s="8"/>
      <c r="U2865" s="8"/>
      <c r="AI2865"/>
      <c r="AJ2865"/>
    </row>
    <row r="2866" spans="9:36" x14ac:dyDescent="0.2">
      <c r="I2866" s="13"/>
      <c r="J2866" s="6"/>
      <c r="K2866" s="7"/>
      <c r="L2866" s="7"/>
      <c r="M2866" s="7"/>
      <c r="N2866" s="7"/>
      <c r="O2866" s="7"/>
      <c r="P2866" s="8"/>
      <c r="Q2866" s="8"/>
      <c r="R2866" s="8"/>
      <c r="S2866" s="8"/>
      <c r="T2866" s="8"/>
      <c r="U2866" s="8"/>
      <c r="AI2866"/>
      <c r="AJ2866"/>
    </row>
    <row r="2867" spans="9:36" x14ac:dyDescent="0.2">
      <c r="I2867" s="13"/>
      <c r="J2867" s="6"/>
      <c r="K2867" s="7"/>
      <c r="L2867" s="7"/>
      <c r="M2867" s="7"/>
      <c r="N2867" s="7"/>
      <c r="O2867" s="7"/>
      <c r="P2867" s="8"/>
      <c r="Q2867" s="8"/>
      <c r="R2867" s="8"/>
      <c r="S2867" s="8"/>
      <c r="T2867" s="8"/>
      <c r="U2867" s="8"/>
      <c r="AI2867"/>
      <c r="AJ2867"/>
    </row>
    <row r="2868" spans="9:36" x14ac:dyDescent="0.2">
      <c r="I2868" s="13"/>
      <c r="J2868" s="6"/>
      <c r="K2868" s="7"/>
      <c r="L2868" s="7"/>
      <c r="M2868" s="7"/>
      <c r="N2868" s="7"/>
      <c r="O2868" s="7"/>
      <c r="P2868" s="8"/>
      <c r="Q2868" s="8"/>
      <c r="R2868" s="8"/>
      <c r="S2868" s="8"/>
      <c r="T2868" s="8"/>
      <c r="U2868" s="8"/>
      <c r="AI2868"/>
      <c r="AJ2868"/>
    </row>
    <row r="2869" spans="9:36" x14ac:dyDescent="0.2">
      <c r="I2869" s="13"/>
      <c r="J2869" s="6"/>
      <c r="K2869" s="7"/>
      <c r="L2869" s="7"/>
      <c r="M2869" s="7"/>
      <c r="N2869" s="7"/>
      <c r="O2869" s="7"/>
      <c r="P2869" s="8"/>
      <c r="Q2869" s="8"/>
      <c r="R2869" s="8"/>
      <c r="S2869" s="8"/>
      <c r="T2869" s="8"/>
      <c r="U2869" s="8"/>
      <c r="AI2869"/>
      <c r="AJ2869"/>
    </row>
    <row r="2870" spans="9:36" x14ac:dyDescent="0.2">
      <c r="I2870" s="13"/>
      <c r="J2870" s="6"/>
      <c r="K2870" s="7"/>
      <c r="L2870" s="7"/>
      <c r="M2870" s="7"/>
      <c r="N2870" s="7"/>
      <c r="O2870" s="7"/>
      <c r="P2870" s="8"/>
      <c r="Q2870" s="8"/>
      <c r="R2870" s="8"/>
      <c r="S2870" s="8"/>
      <c r="T2870" s="8"/>
      <c r="U2870" s="8"/>
      <c r="AI2870"/>
      <c r="AJ2870"/>
    </row>
    <row r="2871" spans="9:36" x14ac:dyDescent="0.2">
      <c r="I2871" s="13"/>
      <c r="J2871" s="6"/>
      <c r="K2871" s="7"/>
      <c r="L2871" s="7"/>
      <c r="M2871" s="7"/>
      <c r="N2871" s="7"/>
      <c r="O2871" s="7"/>
      <c r="P2871" s="8"/>
      <c r="Q2871" s="8"/>
      <c r="R2871" s="8"/>
      <c r="S2871" s="8"/>
      <c r="T2871" s="8"/>
      <c r="U2871" s="8"/>
      <c r="AI2871"/>
      <c r="AJ2871"/>
    </row>
    <row r="2872" spans="9:36" x14ac:dyDescent="0.2">
      <c r="I2872" s="13"/>
      <c r="J2872" s="6"/>
      <c r="K2872" s="7"/>
      <c r="L2872" s="7"/>
      <c r="M2872" s="7"/>
      <c r="N2872" s="7"/>
      <c r="O2872" s="7"/>
      <c r="P2872" s="8"/>
      <c r="Q2872" s="8"/>
      <c r="R2872" s="8"/>
      <c r="S2872" s="8"/>
      <c r="T2872" s="8"/>
      <c r="U2872" s="8"/>
      <c r="AI2872"/>
      <c r="AJ2872"/>
    </row>
    <row r="2873" spans="9:36" x14ac:dyDescent="0.2">
      <c r="I2873" s="13"/>
      <c r="J2873" s="6"/>
      <c r="K2873" s="7"/>
      <c r="L2873" s="7"/>
      <c r="M2873" s="7"/>
      <c r="N2873" s="7"/>
      <c r="O2873" s="7"/>
      <c r="P2873" s="8"/>
      <c r="Q2873" s="8"/>
      <c r="R2873" s="8"/>
      <c r="S2873" s="8"/>
      <c r="T2873" s="8"/>
      <c r="U2873" s="8"/>
      <c r="AI2873"/>
      <c r="AJ2873"/>
    </row>
    <row r="2874" spans="9:36" x14ac:dyDescent="0.2">
      <c r="I2874" s="13"/>
      <c r="J2874" s="6"/>
      <c r="K2874" s="7"/>
      <c r="L2874" s="7"/>
      <c r="M2874" s="7"/>
      <c r="N2874" s="7"/>
      <c r="O2874" s="7"/>
      <c r="P2874" s="8"/>
      <c r="Q2874" s="8"/>
      <c r="R2874" s="8"/>
      <c r="S2874" s="8"/>
      <c r="T2874" s="8"/>
      <c r="U2874" s="8"/>
      <c r="AI2874"/>
      <c r="AJ2874"/>
    </row>
    <row r="2875" spans="9:36" x14ac:dyDescent="0.2">
      <c r="I2875" s="13"/>
      <c r="J2875" s="6"/>
      <c r="K2875" s="7"/>
      <c r="L2875" s="7"/>
      <c r="M2875" s="7"/>
      <c r="N2875" s="7"/>
      <c r="O2875" s="7"/>
      <c r="P2875" s="8"/>
      <c r="Q2875" s="8"/>
      <c r="R2875" s="8"/>
      <c r="S2875" s="8"/>
      <c r="T2875" s="8"/>
      <c r="U2875" s="8"/>
      <c r="AI2875"/>
      <c r="AJ2875"/>
    </row>
    <row r="2876" spans="9:36" x14ac:dyDescent="0.2">
      <c r="I2876" s="13"/>
      <c r="J2876" s="6"/>
      <c r="K2876" s="7"/>
      <c r="L2876" s="7"/>
      <c r="M2876" s="7"/>
      <c r="N2876" s="7"/>
      <c r="O2876" s="7"/>
      <c r="P2876" s="8"/>
      <c r="Q2876" s="8"/>
      <c r="R2876" s="8"/>
      <c r="S2876" s="8"/>
      <c r="T2876" s="8"/>
      <c r="U2876" s="8"/>
      <c r="AI2876"/>
      <c r="AJ2876"/>
    </row>
    <row r="2877" spans="9:36" x14ac:dyDescent="0.2">
      <c r="I2877" s="13"/>
      <c r="J2877" s="6"/>
      <c r="K2877" s="7"/>
      <c r="L2877" s="7"/>
      <c r="M2877" s="7"/>
      <c r="N2877" s="7"/>
      <c r="O2877" s="7"/>
      <c r="P2877" s="8"/>
      <c r="Q2877" s="8"/>
      <c r="R2877" s="8"/>
      <c r="S2877" s="8"/>
      <c r="T2877" s="8"/>
      <c r="U2877" s="8"/>
      <c r="AI2877"/>
      <c r="AJ2877"/>
    </row>
    <row r="2878" spans="9:36" x14ac:dyDescent="0.2">
      <c r="I2878" s="13"/>
      <c r="J2878" s="6"/>
      <c r="K2878" s="7"/>
      <c r="L2878" s="7"/>
      <c r="M2878" s="7"/>
      <c r="N2878" s="7"/>
      <c r="O2878" s="7"/>
      <c r="P2878" s="8"/>
      <c r="Q2878" s="8"/>
      <c r="R2878" s="8"/>
      <c r="S2878" s="8"/>
      <c r="T2878" s="8"/>
      <c r="U2878" s="8"/>
      <c r="AI2878"/>
      <c r="AJ2878"/>
    </row>
    <row r="2879" spans="9:36" x14ac:dyDescent="0.2">
      <c r="I2879" s="13"/>
      <c r="J2879" s="6"/>
      <c r="K2879" s="7"/>
      <c r="L2879" s="7"/>
      <c r="M2879" s="7"/>
      <c r="N2879" s="7"/>
      <c r="O2879" s="7"/>
      <c r="P2879" s="8"/>
      <c r="Q2879" s="8"/>
      <c r="R2879" s="8"/>
      <c r="S2879" s="8"/>
      <c r="T2879" s="8"/>
      <c r="U2879" s="8"/>
      <c r="AI2879"/>
      <c r="AJ2879"/>
    </row>
    <row r="2880" spans="9:36" x14ac:dyDescent="0.2">
      <c r="I2880" s="13"/>
      <c r="J2880" s="6"/>
      <c r="K2880" s="7"/>
      <c r="L2880" s="7"/>
      <c r="M2880" s="7"/>
      <c r="N2880" s="7"/>
      <c r="O2880" s="7"/>
      <c r="P2880" s="8"/>
      <c r="Q2880" s="8"/>
      <c r="R2880" s="8"/>
      <c r="S2880" s="8"/>
      <c r="T2880" s="8"/>
      <c r="U2880" s="8"/>
      <c r="AI2880"/>
      <c r="AJ2880"/>
    </row>
    <row r="2881" spans="9:36" x14ac:dyDescent="0.2">
      <c r="I2881" s="13"/>
      <c r="J2881" s="6"/>
      <c r="K2881" s="7"/>
      <c r="L2881" s="7"/>
      <c r="M2881" s="7"/>
      <c r="N2881" s="7"/>
      <c r="O2881" s="7"/>
      <c r="P2881" s="8"/>
      <c r="Q2881" s="8"/>
      <c r="R2881" s="8"/>
      <c r="S2881" s="8"/>
      <c r="T2881" s="8"/>
      <c r="U2881" s="8"/>
      <c r="AI2881"/>
      <c r="AJ2881"/>
    </row>
    <row r="2882" spans="9:36" x14ac:dyDescent="0.2">
      <c r="I2882" s="13"/>
      <c r="J2882" s="6"/>
      <c r="K2882" s="7"/>
      <c r="L2882" s="7"/>
      <c r="M2882" s="7"/>
      <c r="N2882" s="7"/>
      <c r="O2882" s="7"/>
      <c r="P2882" s="8"/>
      <c r="Q2882" s="8"/>
      <c r="R2882" s="8"/>
      <c r="S2882" s="8"/>
      <c r="T2882" s="8"/>
      <c r="U2882" s="8"/>
      <c r="AI2882"/>
      <c r="AJ2882"/>
    </row>
    <row r="2883" spans="9:36" x14ac:dyDescent="0.2">
      <c r="I2883" s="13"/>
      <c r="J2883" s="6"/>
      <c r="K2883" s="7"/>
      <c r="L2883" s="7"/>
      <c r="M2883" s="7"/>
      <c r="N2883" s="7"/>
      <c r="O2883" s="7"/>
      <c r="P2883" s="8"/>
      <c r="Q2883" s="8"/>
      <c r="R2883" s="8"/>
      <c r="S2883" s="8"/>
      <c r="T2883" s="8"/>
      <c r="U2883" s="8"/>
      <c r="AI2883"/>
      <c r="AJ2883"/>
    </row>
    <row r="2884" spans="9:36" x14ac:dyDescent="0.2">
      <c r="I2884" s="13"/>
      <c r="J2884" s="6"/>
      <c r="K2884" s="7"/>
      <c r="L2884" s="7"/>
      <c r="M2884" s="7"/>
      <c r="N2884" s="7"/>
      <c r="O2884" s="7"/>
      <c r="P2884" s="8"/>
      <c r="Q2884" s="8"/>
      <c r="R2884" s="8"/>
      <c r="S2884" s="8"/>
      <c r="T2884" s="8"/>
      <c r="U2884" s="8"/>
      <c r="AI2884"/>
      <c r="AJ2884"/>
    </row>
    <row r="2885" spans="9:36" x14ac:dyDescent="0.2">
      <c r="I2885" s="13"/>
      <c r="J2885" s="6"/>
      <c r="K2885" s="7"/>
      <c r="L2885" s="7"/>
      <c r="M2885" s="7"/>
      <c r="N2885" s="7"/>
      <c r="O2885" s="7"/>
      <c r="P2885" s="8"/>
      <c r="Q2885" s="8"/>
      <c r="R2885" s="8"/>
      <c r="S2885" s="8"/>
      <c r="T2885" s="8"/>
      <c r="U2885" s="8"/>
      <c r="AI2885"/>
      <c r="AJ2885"/>
    </row>
    <row r="2886" spans="9:36" x14ac:dyDescent="0.2">
      <c r="I2886" s="13"/>
      <c r="J2886" s="6"/>
      <c r="K2886" s="7"/>
      <c r="L2886" s="7"/>
      <c r="M2886" s="7"/>
      <c r="N2886" s="7"/>
      <c r="O2886" s="7"/>
      <c r="P2886" s="8"/>
      <c r="Q2886" s="8"/>
      <c r="R2886" s="8"/>
      <c r="S2886" s="8"/>
      <c r="T2886" s="8"/>
      <c r="U2886" s="8"/>
      <c r="AI2886"/>
      <c r="AJ2886"/>
    </row>
    <row r="2887" spans="9:36" x14ac:dyDescent="0.2">
      <c r="I2887" s="13"/>
      <c r="J2887" s="6"/>
      <c r="K2887" s="7"/>
      <c r="L2887" s="7"/>
      <c r="M2887" s="7"/>
      <c r="N2887" s="7"/>
      <c r="O2887" s="7"/>
      <c r="P2887" s="8"/>
      <c r="Q2887" s="8"/>
      <c r="R2887" s="8"/>
      <c r="S2887" s="8"/>
      <c r="T2887" s="8"/>
      <c r="U2887" s="8"/>
      <c r="AI2887"/>
      <c r="AJ2887"/>
    </row>
    <row r="2888" spans="9:36" x14ac:dyDescent="0.2">
      <c r="I2888" s="13"/>
      <c r="J2888" s="6"/>
      <c r="K2888" s="7"/>
      <c r="L2888" s="7"/>
      <c r="M2888" s="7"/>
      <c r="N2888" s="7"/>
      <c r="O2888" s="7"/>
      <c r="P2888" s="8"/>
      <c r="Q2888" s="8"/>
      <c r="R2888" s="8"/>
      <c r="S2888" s="8"/>
      <c r="T2888" s="8"/>
      <c r="U2888" s="8"/>
      <c r="AI2888"/>
      <c r="AJ2888"/>
    </row>
    <row r="2889" spans="9:36" x14ac:dyDescent="0.2">
      <c r="I2889" s="13"/>
      <c r="J2889" s="6"/>
      <c r="K2889" s="7"/>
      <c r="L2889" s="7"/>
      <c r="M2889" s="7"/>
      <c r="N2889" s="7"/>
      <c r="O2889" s="7"/>
      <c r="P2889" s="8"/>
      <c r="Q2889" s="8"/>
      <c r="R2889" s="8"/>
      <c r="S2889" s="8"/>
      <c r="T2889" s="8"/>
      <c r="U2889" s="8"/>
      <c r="AI2889"/>
      <c r="AJ2889"/>
    </row>
    <row r="2890" spans="9:36" x14ac:dyDescent="0.2">
      <c r="I2890" s="13"/>
      <c r="J2890" s="6"/>
      <c r="K2890" s="7"/>
      <c r="L2890" s="7"/>
      <c r="M2890" s="7"/>
      <c r="N2890" s="7"/>
      <c r="O2890" s="7"/>
      <c r="P2890" s="8"/>
      <c r="Q2890" s="8"/>
      <c r="R2890" s="8"/>
      <c r="S2890" s="8"/>
      <c r="T2890" s="8"/>
      <c r="U2890" s="8"/>
      <c r="AI2890"/>
      <c r="AJ2890"/>
    </row>
    <row r="2891" spans="9:36" x14ac:dyDescent="0.2">
      <c r="I2891" s="13"/>
      <c r="J2891" s="6"/>
      <c r="K2891" s="7"/>
      <c r="L2891" s="7"/>
      <c r="M2891" s="7"/>
      <c r="N2891" s="7"/>
      <c r="O2891" s="7"/>
      <c r="P2891" s="8"/>
      <c r="Q2891" s="8"/>
      <c r="R2891" s="8"/>
      <c r="S2891" s="8"/>
      <c r="T2891" s="8"/>
      <c r="U2891" s="8"/>
      <c r="AI2891"/>
      <c r="AJ2891"/>
    </row>
    <row r="2892" spans="9:36" x14ac:dyDescent="0.2">
      <c r="I2892" s="13"/>
      <c r="J2892" s="6"/>
      <c r="K2892" s="7"/>
      <c r="L2892" s="7"/>
      <c r="M2892" s="7"/>
      <c r="N2892" s="7"/>
      <c r="O2892" s="7"/>
      <c r="P2892" s="8"/>
      <c r="Q2892" s="8"/>
      <c r="R2892" s="8"/>
      <c r="S2892" s="8"/>
      <c r="T2892" s="8"/>
      <c r="U2892" s="8"/>
      <c r="AI2892"/>
      <c r="AJ2892"/>
    </row>
    <row r="2893" spans="9:36" x14ac:dyDescent="0.2">
      <c r="I2893" s="13"/>
      <c r="J2893" s="6"/>
      <c r="K2893" s="7"/>
      <c r="L2893" s="7"/>
      <c r="M2893" s="7"/>
      <c r="N2893" s="7"/>
      <c r="O2893" s="7"/>
      <c r="P2893" s="8"/>
      <c r="Q2893" s="8"/>
      <c r="R2893" s="8"/>
      <c r="S2893" s="8"/>
      <c r="T2893" s="8"/>
      <c r="U2893" s="8"/>
      <c r="AI2893"/>
      <c r="AJ2893"/>
    </row>
    <row r="2894" spans="9:36" x14ac:dyDescent="0.2">
      <c r="I2894" s="13"/>
      <c r="J2894" s="6"/>
      <c r="K2894" s="7"/>
      <c r="L2894" s="7"/>
      <c r="M2894" s="7"/>
      <c r="N2894" s="7"/>
      <c r="O2894" s="7"/>
      <c r="P2894" s="8"/>
      <c r="Q2894" s="8"/>
      <c r="R2894" s="8"/>
      <c r="S2894" s="8"/>
      <c r="T2894" s="8"/>
      <c r="U2894" s="8"/>
      <c r="AI2894"/>
      <c r="AJ2894"/>
    </row>
    <row r="2895" spans="9:36" x14ac:dyDescent="0.2">
      <c r="I2895" s="13"/>
      <c r="J2895" s="6"/>
      <c r="K2895" s="7"/>
      <c r="L2895" s="7"/>
      <c r="M2895" s="7"/>
      <c r="N2895" s="7"/>
      <c r="O2895" s="7"/>
      <c r="P2895" s="8"/>
      <c r="Q2895" s="8"/>
      <c r="R2895" s="8"/>
      <c r="S2895" s="8"/>
      <c r="T2895" s="8"/>
      <c r="U2895" s="8"/>
      <c r="AI2895"/>
      <c r="AJ2895"/>
    </row>
    <row r="2896" spans="9:36" x14ac:dyDescent="0.2">
      <c r="I2896" s="13"/>
      <c r="J2896" s="6"/>
      <c r="K2896" s="7"/>
      <c r="L2896" s="7"/>
      <c r="M2896" s="7"/>
      <c r="N2896" s="7"/>
      <c r="O2896" s="7"/>
      <c r="P2896" s="8"/>
      <c r="Q2896" s="8"/>
      <c r="R2896" s="8"/>
      <c r="S2896" s="8"/>
      <c r="T2896" s="8"/>
      <c r="U2896" s="8"/>
      <c r="AI2896"/>
      <c r="AJ2896"/>
    </row>
    <row r="2897" spans="9:36" x14ac:dyDescent="0.2">
      <c r="I2897" s="13"/>
      <c r="J2897" s="6"/>
      <c r="K2897" s="7"/>
      <c r="L2897" s="7"/>
      <c r="M2897" s="7"/>
      <c r="N2897" s="7"/>
      <c r="O2897" s="7"/>
      <c r="P2897" s="8"/>
      <c r="Q2897" s="8"/>
      <c r="R2897" s="8"/>
      <c r="S2897" s="8"/>
      <c r="T2897" s="8"/>
      <c r="U2897" s="8"/>
      <c r="AI2897"/>
      <c r="AJ2897"/>
    </row>
    <row r="2898" spans="9:36" x14ac:dyDescent="0.2">
      <c r="I2898" s="13"/>
      <c r="J2898" s="6"/>
      <c r="K2898" s="7"/>
      <c r="L2898" s="7"/>
      <c r="M2898" s="7"/>
      <c r="N2898" s="7"/>
      <c r="O2898" s="7"/>
      <c r="P2898" s="8"/>
      <c r="Q2898" s="8"/>
      <c r="R2898" s="8"/>
      <c r="S2898" s="8"/>
      <c r="T2898" s="8"/>
      <c r="U2898" s="8"/>
      <c r="AI2898"/>
      <c r="AJ2898"/>
    </row>
    <row r="2899" spans="9:36" x14ac:dyDescent="0.2">
      <c r="I2899" s="13"/>
      <c r="J2899" s="6"/>
      <c r="K2899" s="7"/>
      <c r="L2899" s="7"/>
      <c r="M2899" s="7"/>
      <c r="N2899" s="7"/>
      <c r="O2899" s="7"/>
      <c r="P2899" s="8"/>
      <c r="Q2899" s="8"/>
      <c r="R2899" s="8"/>
      <c r="S2899" s="8"/>
      <c r="T2899" s="8"/>
      <c r="U2899" s="8"/>
      <c r="AI2899"/>
      <c r="AJ2899"/>
    </row>
    <row r="2900" spans="9:36" x14ac:dyDescent="0.2">
      <c r="I2900" s="13"/>
      <c r="J2900" s="6"/>
      <c r="K2900" s="7"/>
      <c r="L2900" s="7"/>
      <c r="M2900" s="7"/>
      <c r="N2900" s="7"/>
      <c r="O2900" s="7"/>
      <c r="P2900" s="8"/>
      <c r="Q2900" s="8"/>
      <c r="R2900" s="8"/>
      <c r="S2900" s="8"/>
      <c r="T2900" s="8"/>
      <c r="U2900" s="8"/>
      <c r="AI2900"/>
      <c r="AJ2900"/>
    </row>
    <row r="2901" spans="9:36" x14ac:dyDescent="0.2">
      <c r="I2901" s="13"/>
      <c r="J2901" s="6"/>
      <c r="K2901" s="7"/>
      <c r="L2901" s="7"/>
      <c r="M2901" s="7"/>
      <c r="N2901" s="7"/>
      <c r="O2901" s="7"/>
      <c r="P2901" s="8"/>
      <c r="Q2901" s="8"/>
      <c r="R2901" s="8"/>
      <c r="S2901" s="8"/>
      <c r="T2901" s="8"/>
      <c r="U2901" s="8"/>
      <c r="AI2901"/>
      <c r="AJ2901"/>
    </row>
    <row r="2902" spans="9:36" x14ac:dyDescent="0.2">
      <c r="I2902" s="13"/>
      <c r="J2902" s="6"/>
      <c r="K2902" s="7"/>
      <c r="L2902" s="7"/>
      <c r="M2902" s="7"/>
      <c r="N2902" s="7"/>
      <c r="O2902" s="7"/>
      <c r="P2902" s="8"/>
      <c r="Q2902" s="8"/>
      <c r="R2902" s="8"/>
      <c r="S2902" s="8"/>
      <c r="T2902" s="8"/>
      <c r="U2902" s="8"/>
      <c r="AI2902"/>
      <c r="AJ2902"/>
    </row>
    <row r="2903" spans="9:36" x14ac:dyDescent="0.2">
      <c r="I2903" s="13"/>
      <c r="J2903" s="6"/>
      <c r="K2903" s="7"/>
      <c r="L2903" s="7"/>
      <c r="M2903" s="7"/>
      <c r="N2903" s="7"/>
      <c r="O2903" s="7"/>
      <c r="P2903" s="8"/>
      <c r="Q2903" s="8"/>
      <c r="R2903" s="8"/>
      <c r="S2903" s="8"/>
      <c r="T2903" s="8"/>
      <c r="U2903" s="8"/>
      <c r="AI2903"/>
      <c r="AJ2903"/>
    </row>
    <row r="2904" spans="9:36" x14ac:dyDescent="0.2">
      <c r="I2904" s="13"/>
      <c r="J2904" s="6"/>
      <c r="K2904" s="7"/>
      <c r="L2904" s="7"/>
      <c r="M2904" s="7"/>
      <c r="N2904" s="7"/>
      <c r="O2904" s="7"/>
      <c r="P2904" s="8"/>
      <c r="Q2904" s="8"/>
      <c r="R2904" s="8"/>
      <c r="S2904" s="8"/>
      <c r="T2904" s="8"/>
      <c r="U2904" s="8"/>
      <c r="AI2904"/>
      <c r="AJ2904"/>
    </row>
    <row r="2905" spans="9:36" x14ac:dyDescent="0.2">
      <c r="I2905" s="13"/>
      <c r="J2905" s="6"/>
      <c r="K2905" s="7"/>
      <c r="L2905" s="7"/>
      <c r="M2905" s="7"/>
      <c r="N2905" s="7"/>
      <c r="O2905" s="7"/>
      <c r="P2905" s="8"/>
      <c r="Q2905" s="8"/>
      <c r="R2905" s="8"/>
      <c r="S2905" s="8"/>
      <c r="T2905" s="8"/>
      <c r="U2905" s="8"/>
      <c r="AI2905"/>
      <c r="AJ2905"/>
    </row>
    <row r="2906" spans="9:36" x14ac:dyDescent="0.2">
      <c r="I2906" s="13"/>
      <c r="J2906" s="6"/>
      <c r="K2906" s="7"/>
      <c r="L2906" s="7"/>
      <c r="M2906" s="7"/>
      <c r="N2906" s="7"/>
      <c r="O2906" s="7"/>
      <c r="P2906" s="8"/>
      <c r="Q2906" s="8"/>
      <c r="R2906" s="8"/>
      <c r="S2906" s="8"/>
      <c r="T2906" s="8"/>
      <c r="U2906" s="8"/>
      <c r="AI2906"/>
      <c r="AJ2906"/>
    </row>
    <row r="2907" spans="9:36" x14ac:dyDescent="0.2">
      <c r="I2907" s="13"/>
      <c r="J2907" s="6"/>
      <c r="K2907" s="7"/>
      <c r="L2907" s="7"/>
      <c r="M2907" s="7"/>
      <c r="N2907" s="7"/>
      <c r="O2907" s="7"/>
      <c r="P2907" s="8"/>
      <c r="Q2907" s="8"/>
      <c r="R2907" s="8"/>
      <c r="S2907" s="8"/>
      <c r="T2907" s="8"/>
      <c r="U2907" s="8"/>
      <c r="AI2907"/>
      <c r="AJ2907"/>
    </row>
    <row r="2908" spans="9:36" x14ac:dyDescent="0.2">
      <c r="I2908" s="13"/>
      <c r="J2908" s="6"/>
      <c r="K2908" s="7"/>
      <c r="L2908" s="7"/>
      <c r="M2908" s="7"/>
      <c r="N2908" s="7"/>
      <c r="O2908" s="7"/>
      <c r="P2908" s="8"/>
      <c r="Q2908" s="8"/>
      <c r="R2908" s="8"/>
      <c r="S2908" s="8"/>
      <c r="T2908" s="8"/>
      <c r="U2908" s="8"/>
      <c r="AI2908"/>
      <c r="AJ2908"/>
    </row>
    <row r="2909" spans="9:36" x14ac:dyDescent="0.2">
      <c r="I2909" s="13"/>
      <c r="J2909" s="6"/>
      <c r="K2909" s="7"/>
      <c r="L2909" s="7"/>
      <c r="M2909" s="7"/>
      <c r="N2909" s="7"/>
      <c r="O2909" s="7"/>
      <c r="P2909" s="8"/>
      <c r="Q2909" s="8"/>
      <c r="R2909" s="8"/>
      <c r="S2909" s="8"/>
      <c r="T2909" s="8"/>
      <c r="U2909" s="8"/>
      <c r="AI2909"/>
      <c r="AJ2909"/>
    </row>
    <row r="2910" spans="9:36" x14ac:dyDescent="0.2">
      <c r="I2910" s="13"/>
      <c r="J2910" s="6"/>
      <c r="K2910" s="7"/>
      <c r="L2910" s="7"/>
      <c r="M2910" s="7"/>
      <c r="N2910" s="7"/>
      <c r="O2910" s="7"/>
      <c r="P2910" s="8"/>
      <c r="Q2910" s="8"/>
      <c r="R2910" s="8"/>
      <c r="S2910" s="8"/>
      <c r="T2910" s="8"/>
      <c r="U2910" s="8"/>
      <c r="AI2910"/>
      <c r="AJ2910"/>
    </row>
    <row r="2911" spans="9:36" x14ac:dyDescent="0.2">
      <c r="I2911" s="13"/>
      <c r="J2911" s="6"/>
      <c r="K2911" s="7"/>
      <c r="L2911" s="7"/>
      <c r="M2911" s="7"/>
      <c r="N2911" s="7"/>
      <c r="O2911" s="7"/>
      <c r="P2911" s="8"/>
      <c r="Q2911" s="8"/>
      <c r="R2911" s="8"/>
      <c r="S2911" s="8"/>
      <c r="T2911" s="8"/>
      <c r="U2911" s="8"/>
      <c r="AI2911"/>
      <c r="AJ2911"/>
    </row>
    <row r="2912" spans="9:36" x14ac:dyDescent="0.2">
      <c r="I2912" s="13"/>
      <c r="J2912" s="6"/>
      <c r="K2912" s="7"/>
      <c r="L2912" s="7"/>
      <c r="M2912" s="7"/>
      <c r="N2912" s="7"/>
      <c r="O2912" s="7"/>
      <c r="P2912" s="8"/>
      <c r="Q2912" s="8"/>
      <c r="R2912" s="8"/>
      <c r="S2912" s="8"/>
      <c r="T2912" s="8"/>
      <c r="U2912" s="8"/>
      <c r="AI2912"/>
      <c r="AJ2912"/>
    </row>
    <row r="2913" spans="9:36" x14ac:dyDescent="0.2">
      <c r="I2913" s="13"/>
      <c r="J2913" s="6"/>
      <c r="K2913" s="7"/>
      <c r="L2913" s="7"/>
      <c r="M2913" s="7"/>
      <c r="N2913" s="7"/>
      <c r="O2913" s="7"/>
      <c r="P2913" s="8"/>
      <c r="Q2913" s="8"/>
      <c r="R2913" s="8"/>
      <c r="S2913" s="8"/>
      <c r="T2913" s="8"/>
      <c r="U2913" s="8"/>
      <c r="AI2913"/>
      <c r="AJ2913"/>
    </row>
    <row r="2914" spans="9:36" x14ac:dyDescent="0.2">
      <c r="I2914" s="13"/>
      <c r="J2914" s="6"/>
      <c r="K2914" s="7"/>
      <c r="L2914" s="7"/>
      <c r="M2914" s="7"/>
      <c r="N2914" s="7"/>
      <c r="O2914" s="7"/>
      <c r="P2914" s="8"/>
      <c r="Q2914" s="8"/>
      <c r="R2914" s="8"/>
      <c r="S2914" s="8"/>
      <c r="T2914" s="8"/>
      <c r="U2914" s="8"/>
      <c r="AI2914"/>
      <c r="AJ2914"/>
    </row>
    <row r="2915" spans="9:36" x14ac:dyDescent="0.2">
      <c r="I2915" s="13"/>
      <c r="J2915" s="6"/>
      <c r="K2915" s="7"/>
      <c r="L2915" s="7"/>
      <c r="M2915" s="7"/>
      <c r="N2915" s="7"/>
      <c r="O2915" s="7"/>
      <c r="P2915" s="8"/>
      <c r="Q2915" s="8"/>
      <c r="R2915" s="8"/>
      <c r="S2915" s="8"/>
      <c r="T2915" s="8"/>
      <c r="U2915" s="8"/>
      <c r="AI2915"/>
      <c r="AJ2915"/>
    </row>
    <row r="2916" spans="9:36" x14ac:dyDescent="0.2">
      <c r="I2916" s="13"/>
      <c r="J2916" s="6"/>
      <c r="K2916" s="7"/>
      <c r="L2916" s="7"/>
      <c r="M2916" s="7"/>
      <c r="N2916" s="7"/>
      <c r="O2916" s="7"/>
      <c r="P2916" s="8"/>
      <c r="Q2916" s="8"/>
      <c r="R2916" s="8"/>
      <c r="S2916" s="8"/>
      <c r="T2916" s="8"/>
      <c r="U2916" s="8"/>
      <c r="AI2916"/>
      <c r="AJ2916"/>
    </row>
    <row r="2917" spans="9:36" x14ac:dyDescent="0.2">
      <c r="I2917" s="13"/>
      <c r="J2917" s="6"/>
      <c r="K2917" s="7"/>
      <c r="L2917" s="7"/>
      <c r="M2917" s="7"/>
      <c r="N2917" s="7"/>
      <c r="O2917" s="7"/>
      <c r="P2917" s="8"/>
      <c r="Q2917" s="8"/>
      <c r="R2917" s="8"/>
      <c r="S2917" s="8"/>
      <c r="T2917" s="8"/>
      <c r="U2917" s="8"/>
      <c r="AI2917"/>
      <c r="AJ2917"/>
    </row>
    <row r="2918" spans="9:36" x14ac:dyDescent="0.2">
      <c r="I2918" s="13"/>
      <c r="J2918" s="6"/>
      <c r="K2918" s="7"/>
      <c r="L2918" s="7"/>
      <c r="M2918" s="7"/>
      <c r="N2918" s="7"/>
      <c r="O2918" s="7"/>
      <c r="P2918" s="8"/>
      <c r="Q2918" s="8"/>
      <c r="R2918" s="8"/>
      <c r="S2918" s="8"/>
      <c r="T2918" s="8"/>
      <c r="U2918" s="8"/>
      <c r="AI2918"/>
      <c r="AJ2918"/>
    </row>
    <row r="2919" spans="9:36" x14ac:dyDescent="0.2">
      <c r="I2919" s="13"/>
      <c r="J2919" s="6"/>
      <c r="K2919" s="7"/>
      <c r="L2919" s="7"/>
      <c r="M2919" s="7"/>
      <c r="N2919" s="7"/>
      <c r="O2919" s="7"/>
      <c r="P2919" s="8"/>
      <c r="Q2919" s="8"/>
      <c r="R2919" s="8"/>
      <c r="S2919" s="8"/>
      <c r="T2919" s="8"/>
      <c r="U2919" s="8"/>
      <c r="AI2919"/>
      <c r="AJ2919"/>
    </row>
    <row r="2920" spans="9:36" x14ac:dyDescent="0.2">
      <c r="I2920" s="13"/>
      <c r="J2920" s="6"/>
      <c r="K2920" s="7"/>
      <c r="L2920" s="7"/>
      <c r="M2920" s="7"/>
      <c r="N2920" s="7"/>
      <c r="O2920" s="7"/>
      <c r="P2920" s="8"/>
      <c r="Q2920" s="8"/>
      <c r="R2920" s="8"/>
      <c r="S2920" s="8"/>
      <c r="T2920" s="8"/>
      <c r="U2920" s="8"/>
      <c r="AI2920"/>
      <c r="AJ2920"/>
    </row>
    <row r="2921" spans="9:36" x14ac:dyDescent="0.2">
      <c r="I2921" s="13"/>
      <c r="J2921" s="6"/>
      <c r="K2921" s="7"/>
      <c r="L2921" s="7"/>
      <c r="M2921" s="7"/>
      <c r="N2921" s="7"/>
      <c r="O2921" s="7"/>
      <c r="P2921" s="8"/>
      <c r="Q2921" s="8"/>
      <c r="R2921" s="8"/>
      <c r="S2921" s="8"/>
      <c r="T2921" s="8"/>
      <c r="U2921" s="8"/>
      <c r="AI2921"/>
      <c r="AJ2921"/>
    </row>
    <row r="2922" spans="9:36" x14ac:dyDescent="0.2">
      <c r="I2922" s="13"/>
      <c r="J2922" s="6"/>
      <c r="K2922" s="7"/>
      <c r="L2922" s="7"/>
      <c r="M2922" s="7"/>
      <c r="N2922" s="7"/>
      <c r="O2922" s="7"/>
      <c r="P2922" s="8"/>
      <c r="Q2922" s="8"/>
      <c r="R2922" s="8"/>
      <c r="S2922" s="8"/>
      <c r="T2922" s="8"/>
      <c r="U2922" s="8"/>
      <c r="AI2922"/>
      <c r="AJ2922"/>
    </row>
    <row r="2923" spans="9:36" x14ac:dyDescent="0.2">
      <c r="I2923" s="13"/>
      <c r="J2923" s="6"/>
      <c r="K2923" s="7"/>
      <c r="L2923" s="7"/>
      <c r="M2923" s="7"/>
      <c r="N2923" s="7"/>
      <c r="O2923" s="7"/>
      <c r="P2923" s="8"/>
      <c r="Q2923" s="8"/>
      <c r="R2923" s="8"/>
      <c r="S2923" s="8"/>
      <c r="T2923" s="8"/>
      <c r="U2923" s="8"/>
      <c r="AI2923"/>
      <c r="AJ2923"/>
    </row>
    <row r="2924" spans="9:36" x14ac:dyDescent="0.2">
      <c r="I2924" s="13"/>
      <c r="J2924" s="6"/>
      <c r="K2924" s="7"/>
      <c r="L2924" s="7"/>
      <c r="M2924" s="7"/>
      <c r="N2924" s="7"/>
      <c r="O2924" s="7"/>
      <c r="P2924" s="8"/>
      <c r="Q2924" s="8"/>
      <c r="R2924" s="8"/>
      <c r="S2924" s="8"/>
      <c r="T2924" s="8"/>
      <c r="U2924" s="8"/>
      <c r="AI2924"/>
      <c r="AJ2924"/>
    </row>
    <row r="2925" spans="9:36" x14ac:dyDescent="0.2">
      <c r="I2925" s="13"/>
      <c r="J2925" s="6"/>
      <c r="K2925" s="7"/>
      <c r="L2925" s="7"/>
      <c r="M2925" s="7"/>
      <c r="N2925" s="7"/>
      <c r="O2925" s="7"/>
      <c r="P2925" s="8"/>
      <c r="Q2925" s="8"/>
      <c r="R2925" s="8"/>
      <c r="S2925" s="8"/>
      <c r="T2925" s="8"/>
      <c r="U2925" s="8"/>
      <c r="AI2925"/>
      <c r="AJ2925"/>
    </row>
    <row r="2926" spans="9:36" x14ac:dyDescent="0.2">
      <c r="I2926" s="13"/>
      <c r="J2926" s="6"/>
      <c r="K2926" s="7"/>
      <c r="L2926" s="7"/>
      <c r="M2926" s="7"/>
      <c r="N2926" s="7"/>
      <c r="O2926" s="7"/>
      <c r="P2926" s="8"/>
      <c r="Q2926" s="8"/>
      <c r="R2926" s="8"/>
      <c r="S2926" s="8"/>
      <c r="T2926" s="8"/>
      <c r="U2926" s="8"/>
      <c r="AI2926"/>
      <c r="AJ2926"/>
    </row>
    <row r="2927" spans="9:36" x14ac:dyDescent="0.2">
      <c r="I2927" s="13"/>
      <c r="J2927" s="6"/>
      <c r="K2927" s="7"/>
      <c r="L2927" s="7"/>
      <c r="M2927" s="7"/>
      <c r="N2927" s="7"/>
      <c r="O2927" s="7"/>
      <c r="P2927" s="8"/>
      <c r="Q2927" s="8"/>
      <c r="R2927" s="8"/>
      <c r="S2927" s="8"/>
      <c r="T2927" s="8"/>
      <c r="U2927" s="8"/>
      <c r="AI2927"/>
      <c r="AJ2927"/>
    </row>
    <row r="2928" spans="9:36" x14ac:dyDescent="0.2">
      <c r="I2928" s="13"/>
      <c r="J2928" s="6"/>
      <c r="K2928" s="7"/>
      <c r="L2928" s="7"/>
      <c r="M2928" s="7"/>
      <c r="N2928" s="7"/>
      <c r="O2928" s="7"/>
      <c r="P2928" s="8"/>
      <c r="Q2928" s="8"/>
      <c r="R2928" s="8"/>
      <c r="S2928" s="8"/>
      <c r="T2928" s="8"/>
      <c r="U2928" s="8"/>
      <c r="AI2928"/>
      <c r="AJ2928"/>
    </row>
    <row r="2929" spans="9:36" x14ac:dyDescent="0.2">
      <c r="I2929" s="13"/>
      <c r="J2929" s="6"/>
      <c r="K2929" s="7"/>
      <c r="L2929" s="7"/>
      <c r="M2929" s="7"/>
      <c r="N2929" s="7"/>
      <c r="O2929" s="7"/>
      <c r="P2929" s="8"/>
      <c r="Q2929" s="8"/>
      <c r="R2929" s="8"/>
      <c r="S2929" s="8"/>
      <c r="T2929" s="8"/>
      <c r="U2929" s="8"/>
      <c r="AI2929"/>
      <c r="AJ2929"/>
    </row>
    <row r="2930" spans="9:36" x14ac:dyDescent="0.2">
      <c r="I2930" s="13"/>
      <c r="J2930" s="6"/>
      <c r="K2930" s="7"/>
      <c r="L2930" s="7"/>
      <c r="M2930" s="7"/>
      <c r="N2930" s="7"/>
      <c r="O2930" s="7"/>
      <c r="P2930" s="8"/>
      <c r="Q2930" s="8"/>
      <c r="R2930" s="8"/>
      <c r="S2930" s="8"/>
      <c r="T2930" s="8"/>
      <c r="U2930" s="8"/>
      <c r="AI2930"/>
      <c r="AJ2930"/>
    </row>
    <row r="2931" spans="9:36" x14ac:dyDescent="0.2">
      <c r="I2931" s="13"/>
      <c r="J2931" s="6"/>
      <c r="K2931" s="7"/>
      <c r="L2931" s="7"/>
      <c r="M2931" s="7"/>
      <c r="N2931" s="7"/>
      <c r="O2931" s="7"/>
      <c r="P2931" s="8"/>
      <c r="Q2931" s="8"/>
      <c r="R2931" s="8"/>
      <c r="S2931" s="8"/>
      <c r="T2931" s="8"/>
      <c r="U2931" s="8"/>
      <c r="AI2931"/>
      <c r="AJ2931"/>
    </row>
    <row r="2932" spans="9:36" x14ac:dyDescent="0.2">
      <c r="I2932" s="13"/>
      <c r="J2932" s="6"/>
      <c r="K2932" s="7"/>
      <c r="L2932" s="7"/>
      <c r="M2932" s="7"/>
      <c r="N2932" s="7"/>
      <c r="O2932" s="7"/>
      <c r="P2932" s="8"/>
      <c r="Q2932" s="8"/>
      <c r="R2932" s="8"/>
      <c r="S2932" s="8"/>
      <c r="T2932" s="8"/>
      <c r="U2932" s="8"/>
      <c r="AI2932"/>
      <c r="AJ2932"/>
    </row>
    <row r="2933" spans="9:36" x14ac:dyDescent="0.2">
      <c r="I2933" s="13"/>
      <c r="J2933" s="6"/>
      <c r="K2933" s="7"/>
      <c r="L2933" s="7"/>
      <c r="M2933" s="7"/>
      <c r="N2933" s="7"/>
      <c r="O2933" s="7"/>
      <c r="P2933" s="8"/>
      <c r="Q2933" s="8"/>
      <c r="R2933" s="8"/>
      <c r="S2933" s="8"/>
      <c r="T2933" s="8"/>
      <c r="U2933" s="8"/>
      <c r="AI2933"/>
      <c r="AJ2933"/>
    </row>
    <row r="2934" spans="9:36" x14ac:dyDescent="0.2">
      <c r="I2934" s="13"/>
      <c r="J2934" s="6"/>
      <c r="K2934" s="7"/>
      <c r="L2934" s="7"/>
      <c r="M2934" s="7"/>
      <c r="N2934" s="7"/>
      <c r="O2934" s="7"/>
      <c r="P2934" s="8"/>
      <c r="Q2934" s="8"/>
      <c r="R2934" s="8"/>
      <c r="S2934" s="8"/>
      <c r="T2934" s="8"/>
      <c r="U2934" s="8"/>
      <c r="AI2934"/>
      <c r="AJ2934"/>
    </row>
    <row r="2935" spans="9:36" x14ac:dyDescent="0.2">
      <c r="I2935" s="13"/>
      <c r="J2935" s="6"/>
      <c r="K2935" s="7"/>
      <c r="L2935" s="7"/>
      <c r="M2935" s="7"/>
      <c r="N2935" s="7"/>
      <c r="O2935" s="7"/>
      <c r="P2935" s="8"/>
      <c r="Q2935" s="8"/>
      <c r="R2935" s="8"/>
      <c r="S2935" s="8"/>
      <c r="T2935" s="8"/>
      <c r="U2935" s="8"/>
      <c r="AI2935"/>
      <c r="AJ2935"/>
    </row>
    <row r="2936" spans="9:36" x14ac:dyDescent="0.2">
      <c r="I2936" s="13"/>
      <c r="J2936" s="6"/>
      <c r="K2936" s="7"/>
      <c r="L2936" s="7"/>
      <c r="M2936" s="7"/>
      <c r="N2936" s="7"/>
      <c r="O2936" s="7"/>
      <c r="P2936" s="8"/>
      <c r="Q2936" s="8"/>
      <c r="R2936" s="8"/>
      <c r="S2936" s="8"/>
      <c r="T2936" s="8"/>
      <c r="U2936" s="8"/>
      <c r="AI2936"/>
      <c r="AJ2936"/>
    </row>
    <row r="2937" spans="9:36" x14ac:dyDescent="0.2">
      <c r="I2937" s="13"/>
      <c r="J2937" s="6"/>
      <c r="K2937" s="7"/>
      <c r="L2937" s="7"/>
      <c r="M2937" s="7"/>
      <c r="N2937" s="7"/>
      <c r="O2937" s="7"/>
      <c r="P2937" s="8"/>
      <c r="Q2937" s="8"/>
      <c r="R2937" s="8"/>
      <c r="S2937" s="8"/>
      <c r="T2937" s="8"/>
      <c r="U2937" s="8"/>
      <c r="AI2937"/>
      <c r="AJ2937"/>
    </row>
    <row r="2938" spans="9:36" x14ac:dyDescent="0.2">
      <c r="I2938" s="13"/>
      <c r="J2938" s="6"/>
      <c r="K2938" s="7"/>
      <c r="L2938" s="7"/>
      <c r="M2938" s="7"/>
      <c r="N2938" s="7"/>
      <c r="O2938" s="7"/>
      <c r="P2938" s="8"/>
      <c r="Q2938" s="8"/>
      <c r="R2938" s="8"/>
      <c r="S2938" s="8"/>
      <c r="T2938" s="8"/>
      <c r="U2938" s="8"/>
      <c r="AI2938"/>
      <c r="AJ2938"/>
    </row>
    <row r="2939" spans="9:36" x14ac:dyDescent="0.2">
      <c r="I2939" s="13"/>
      <c r="J2939" s="6"/>
      <c r="K2939" s="7"/>
      <c r="L2939" s="7"/>
      <c r="M2939" s="7"/>
      <c r="N2939" s="7"/>
      <c r="O2939" s="7"/>
      <c r="P2939" s="8"/>
      <c r="Q2939" s="8"/>
      <c r="R2939" s="8"/>
      <c r="S2939" s="8"/>
      <c r="T2939" s="8"/>
      <c r="U2939" s="8"/>
      <c r="AI2939"/>
      <c r="AJ2939"/>
    </row>
    <row r="2940" spans="9:36" x14ac:dyDescent="0.2">
      <c r="I2940" s="13"/>
      <c r="J2940" s="6"/>
      <c r="K2940" s="7"/>
      <c r="L2940" s="7"/>
      <c r="M2940" s="7"/>
      <c r="N2940" s="7"/>
      <c r="O2940" s="7"/>
      <c r="P2940" s="8"/>
      <c r="Q2940" s="8"/>
      <c r="R2940" s="8"/>
      <c r="S2940" s="8"/>
      <c r="T2940" s="8"/>
      <c r="U2940" s="8"/>
      <c r="AI2940"/>
      <c r="AJ2940"/>
    </row>
    <row r="2941" spans="9:36" x14ac:dyDescent="0.2">
      <c r="I2941" s="13"/>
      <c r="J2941" s="6"/>
      <c r="K2941" s="7"/>
      <c r="L2941" s="7"/>
      <c r="M2941" s="7"/>
      <c r="N2941" s="7"/>
      <c r="O2941" s="7"/>
      <c r="P2941" s="8"/>
      <c r="Q2941" s="8"/>
      <c r="R2941" s="8"/>
      <c r="S2941" s="8"/>
      <c r="T2941" s="8"/>
      <c r="U2941" s="8"/>
      <c r="AI2941"/>
      <c r="AJ2941"/>
    </row>
    <row r="2942" spans="9:36" x14ac:dyDescent="0.2">
      <c r="I2942" s="13"/>
      <c r="J2942" s="6"/>
      <c r="K2942" s="7"/>
      <c r="L2942" s="7"/>
      <c r="M2942" s="7"/>
      <c r="N2942" s="7"/>
      <c r="O2942" s="7"/>
      <c r="P2942" s="8"/>
      <c r="Q2942" s="8"/>
      <c r="R2942" s="8"/>
      <c r="S2942" s="8"/>
      <c r="T2942" s="8"/>
      <c r="U2942" s="8"/>
      <c r="AI2942"/>
      <c r="AJ2942"/>
    </row>
    <row r="2943" spans="9:36" x14ac:dyDescent="0.2">
      <c r="I2943" s="13"/>
      <c r="J2943" s="6"/>
      <c r="K2943" s="7"/>
      <c r="L2943" s="7"/>
      <c r="M2943" s="7"/>
      <c r="N2943" s="7"/>
      <c r="O2943" s="7"/>
      <c r="P2943" s="8"/>
      <c r="Q2943" s="8"/>
      <c r="R2943" s="8"/>
      <c r="S2943" s="8"/>
      <c r="T2943" s="8"/>
      <c r="U2943" s="8"/>
      <c r="AI2943"/>
      <c r="AJ2943"/>
    </row>
    <row r="2944" spans="9:36" x14ac:dyDescent="0.2">
      <c r="I2944" s="13"/>
      <c r="J2944" s="6"/>
      <c r="K2944" s="7"/>
      <c r="L2944" s="7"/>
      <c r="M2944" s="7"/>
      <c r="N2944" s="7"/>
      <c r="O2944" s="7"/>
      <c r="P2944" s="8"/>
      <c r="Q2944" s="8"/>
      <c r="R2944" s="8"/>
      <c r="S2944" s="8"/>
      <c r="T2944" s="8"/>
      <c r="U2944" s="8"/>
      <c r="AI2944"/>
      <c r="AJ2944"/>
    </row>
    <row r="2945" spans="9:36" x14ac:dyDescent="0.2">
      <c r="I2945" s="13"/>
      <c r="J2945" s="6"/>
      <c r="K2945" s="7"/>
      <c r="L2945" s="7"/>
      <c r="M2945" s="7"/>
      <c r="N2945" s="7"/>
      <c r="O2945" s="7"/>
      <c r="P2945" s="8"/>
      <c r="Q2945" s="8"/>
      <c r="R2945" s="8"/>
      <c r="S2945" s="8"/>
      <c r="T2945" s="8"/>
      <c r="U2945" s="8"/>
      <c r="AI2945"/>
      <c r="AJ2945"/>
    </row>
    <row r="2946" spans="9:36" x14ac:dyDescent="0.2">
      <c r="I2946" s="13"/>
      <c r="J2946" s="6"/>
      <c r="K2946" s="7"/>
      <c r="L2946" s="7"/>
      <c r="M2946" s="7"/>
      <c r="N2946" s="7"/>
      <c r="O2946" s="7"/>
      <c r="P2946" s="8"/>
      <c r="Q2946" s="8"/>
      <c r="R2946" s="8"/>
      <c r="S2946" s="8"/>
      <c r="T2946" s="8"/>
      <c r="U2946" s="8"/>
      <c r="AI2946"/>
      <c r="AJ2946"/>
    </row>
    <row r="2947" spans="9:36" x14ac:dyDescent="0.2">
      <c r="I2947" s="13"/>
      <c r="J2947" s="6"/>
      <c r="K2947" s="7"/>
      <c r="L2947" s="7"/>
      <c r="M2947" s="7"/>
      <c r="N2947" s="7"/>
      <c r="O2947" s="7"/>
      <c r="P2947" s="8"/>
      <c r="Q2947" s="8"/>
      <c r="R2947" s="8"/>
      <c r="S2947" s="8"/>
      <c r="T2947" s="8"/>
      <c r="U2947" s="8"/>
      <c r="AI2947"/>
      <c r="AJ2947"/>
    </row>
    <row r="2948" spans="9:36" x14ac:dyDescent="0.2">
      <c r="I2948" s="13"/>
      <c r="J2948" s="6"/>
      <c r="K2948" s="7"/>
      <c r="L2948" s="7"/>
      <c r="M2948" s="7"/>
      <c r="N2948" s="7"/>
      <c r="O2948" s="7"/>
      <c r="P2948" s="8"/>
      <c r="Q2948" s="8"/>
      <c r="R2948" s="8"/>
      <c r="S2948" s="8"/>
      <c r="T2948" s="8"/>
      <c r="U2948" s="8"/>
      <c r="AI2948"/>
      <c r="AJ2948"/>
    </row>
    <row r="2949" spans="9:36" x14ac:dyDescent="0.2">
      <c r="I2949" s="13"/>
      <c r="J2949" s="6"/>
      <c r="K2949" s="7"/>
      <c r="L2949" s="7"/>
      <c r="M2949" s="7"/>
      <c r="N2949" s="7"/>
      <c r="O2949" s="7"/>
      <c r="P2949" s="8"/>
      <c r="Q2949" s="8"/>
      <c r="R2949" s="8"/>
      <c r="S2949" s="8"/>
      <c r="T2949" s="8"/>
      <c r="U2949" s="8"/>
      <c r="AI2949"/>
      <c r="AJ2949"/>
    </row>
    <row r="2950" spans="9:36" x14ac:dyDescent="0.2">
      <c r="I2950" s="13"/>
      <c r="J2950" s="6"/>
      <c r="K2950" s="7"/>
      <c r="L2950" s="7"/>
      <c r="M2950" s="7"/>
      <c r="N2950" s="7"/>
      <c r="O2950" s="7"/>
      <c r="P2950" s="8"/>
      <c r="Q2950" s="8"/>
      <c r="R2950" s="8"/>
      <c r="S2950" s="8"/>
      <c r="T2950" s="8"/>
      <c r="U2950" s="8"/>
      <c r="AI2950"/>
      <c r="AJ2950"/>
    </row>
    <row r="2951" spans="9:36" x14ac:dyDescent="0.2">
      <c r="I2951" s="13"/>
      <c r="J2951" s="6"/>
      <c r="K2951" s="7"/>
      <c r="L2951" s="7"/>
      <c r="M2951" s="7"/>
      <c r="N2951" s="7"/>
      <c r="O2951" s="7"/>
      <c r="P2951" s="8"/>
      <c r="Q2951" s="8"/>
      <c r="R2951" s="8"/>
      <c r="S2951" s="8"/>
      <c r="T2951" s="8"/>
      <c r="U2951" s="8"/>
      <c r="AI2951"/>
      <c r="AJ2951"/>
    </row>
    <row r="2952" spans="9:36" x14ac:dyDescent="0.2">
      <c r="I2952" s="13"/>
      <c r="J2952" s="6"/>
      <c r="K2952" s="7"/>
      <c r="L2952" s="7"/>
      <c r="M2952" s="7"/>
      <c r="N2952" s="7"/>
      <c r="O2952" s="7"/>
      <c r="P2952" s="8"/>
      <c r="Q2952" s="8"/>
      <c r="R2952" s="8"/>
      <c r="S2952" s="8"/>
      <c r="T2952" s="8"/>
      <c r="U2952" s="8"/>
      <c r="AI2952"/>
      <c r="AJ2952"/>
    </row>
    <row r="2953" spans="9:36" x14ac:dyDescent="0.2">
      <c r="I2953" s="13"/>
      <c r="J2953" s="6"/>
      <c r="K2953" s="7"/>
      <c r="L2953" s="7"/>
      <c r="M2953" s="7"/>
      <c r="N2953" s="7"/>
      <c r="O2953" s="7"/>
      <c r="P2953" s="8"/>
      <c r="Q2953" s="8"/>
      <c r="R2953" s="8"/>
      <c r="S2953" s="8"/>
      <c r="T2953" s="8"/>
      <c r="U2953" s="8"/>
      <c r="AI2953"/>
      <c r="AJ2953"/>
    </row>
    <row r="2954" spans="9:36" x14ac:dyDescent="0.2">
      <c r="I2954" s="13"/>
      <c r="J2954" s="6"/>
      <c r="K2954" s="7"/>
      <c r="L2954" s="7"/>
      <c r="M2954" s="7"/>
      <c r="N2954" s="7"/>
      <c r="O2954" s="7"/>
      <c r="P2954" s="8"/>
      <c r="Q2954" s="8"/>
      <c r="R2954" s="8"/>
      <c r="S2954" s="8"/>
      <c r="T2954" s="8"/>
      <c r="U2954" s="8"/>
      <c r="AI2954"/>
      <c r="AJ2954"/>
    </row>
    <row r="2955" spans="9:36" x14ac:dyDescent="0.2">
      <c r="I2955" s="13"/>
      <c r="J2955" s="6"/>
      <c r="K2955" s="7"/>
      <c r="L2955" s="7"/>
      <c r="M2955" s="7"/>
      <c r="N2955" s="7"/>
      <c r="O2955" s="7"/>
      <c r="P2955" s="8"/>
      <c r="Q2955" s="8"/>
      <c r="R2955" s="8"/>
      <c r="S2955" s="8"/>
      <c r="T2955" s="8"/>
      <c r="U2955" s="8"/>
      <c r="AI2955"/>
      <c r="AJ2955"/>
    </row>
    <row r="2956" spans="9:36" x14ac:dyDescent="0.2">
      <c r="I2956" s="13"/>
      <c r="J2956" s="6"/>
      <c r="K2956" s="7"/>
      <c r="L2956" s="7"/>
      <c r="M2956" s="7"/>
      <c r="N2956" s="7"/>
      <c r="O2956" s="7"/>
      <c r="P2956" s="8"/>
      <c r="Q2956" s="8"/>
      <c r="R2956" s="8"/>
      <c r="S2956" s="8"/>
      <c r="T2956" s="8"/>
      <c r="U2956" s="8"/>
      <c r="AI2956"/>
      <c r="AJ2956"/>
    </row>
    <row r="2957" spans="9:36" x14ac:dyDescent="0.2">
      <c r="I2957" s="13"/>
      <c r="J2957" s="6"/>
      <c r="K2957" s="7"/>
      <c r="L2957" s="7"/>
      <c r="M2957" s="7"/>
      <c r="N2957" s="7"/>
      <c r="O2957" s="7"/>
      <c r="P2957" s="8"/>
      <c r="Q2957" s="8"/>
      <c r="R2957" s="8"/>
      <c r="S2957" s="8"/>
      <c r="T2957" s="8"/>
      <c r="U2957" s="8"/>
      <c r="AI2957"/>
      <c r="AJ2957"/>
    </row>
    <row r="2958" spans="9:36" x14ac:dyDescent="0.2">
      <c r="I2958" s="13"/>
      <c r="J2958" s="6"/>
      <c r="K2958" s="7"/>
      <c r="L2958" s="7"/>
      <c r="M2958" s="7"/>
      <c r="N2958" s="7"/>
      <c r="O2958" s="7"/>
      <c r="P2958" s="8"/>
      <c r="Q2958" s="8"/>
      <c r="R2958" s="8"/>
      <c r="S2958" s="8"/>
      <c r="T2958" s="8"/>
      <c r="U2958" s="8"/>
      <c r="AI2958"/>
      <c r="AJ2958"/>
    </row>
    <row r="2959" spans="9:36" x14ac:dyDescent="0.2">
      <c r="I2959" s="13"/>
      <c r="J2959" s="6"/>
      <c r="K2959" s="7"/>
      <c r="L2959" s="7"/>
      <c r="M2959" s="7"/>
      <c r="N2959" s="7"/>
      <c r="O2959" s="7"/>
      <c r="P2959" s="8"/>
      <c r="Q2959" s="8"/>
      <c r="R2959" s="8"/>
      <c r="S2959" s="8"/>
      <c r="T2959" s="8"/>
      <c r="U2959" s="8"/>
      <c r="AI2959"/>
      <c r="AJ2959"/>
    </row>
    <row r="2960" spans="9:36" x14ac:dyDescent="0.2">
      <c r="I2960" s="13"/>
      <c r="J2960" s="6"/>
      <c r="K2960" s="7"/>
      <c r="L2960" s="7"/>
      <c r="M2960" s="7"/>
      <c r="N2960" s="7"/>
      <c r="O2960" s="7"/>
      <c r="P2960" s="8"/>
      <c r="Q2960" s="8"/>
      <c r="R2960" s="8"/>
      <c r="S2960" s="8"/>
      <c r="T2960" s="8"/>
      <c r="U2960" s="8"/>
      <c r="AI2960"/>
      <c r="AJ2960"/>
    </row>
    <row r="2961" spans="9:36" x14ac:dyDescent="0.2">
      <c r="I2961" s="13"/>
      <c r="J2961" s="6"/>
      <c r="K2961" s="7"/>
      <c r="L2961" s="7"/>
      <c r="M2961" s="7"/>
      <c r="N2961" s="7"/>
      <c r="O2961" s="7"/>
      <c r="P2961" s="8"/>
      <c r="Q2961" s="8"/>
      <c r="R2961" s="8"/>
      <c r="S2961" s="8"/>
      <c r="T2961" s="8"/>
      <c r="U2961" s="8"/>
      <c r="AI2961"/>
      <c r="AJ2961"/>
    </row>
    <row r="2962" spans="9:36" x14ac:dyDescent="0.2">
      <c r="I2962" s="13"/>
      <c r="J2962" s="6"/>
      <c r="K2962" s="7"/>
      <c r="L2962" s="7"/>
      <c r="M2962" s="7"/>
      <c r="N2962" s="7"/>
      <c r="O2962" s="7"/>
      <c r="P2962" s="8"/>
      <c r="Q2962" s="8"/>
      <c r="R2962" s="8"/>
      <c r="S2962" s="8"/>
      <c r="T2962" s="8"/>
      <c r="U2962" s="8"/>
      <c r="AI2962"/>
      <c r="AJ2962"/>
    </row>
    <row r="2963" spans="9:36" x14ac:dyDescent="0.2">
      <c r="I2963" s="13"/>
      <c r="J2963" s="6"/>
      <c r="K2963" s="7"/>
      <c r="L2963" s="7"/>
      <c r="M2963" s="7"/>
      <c r="N2963" s="7"/>
      <c r="O2963" s="7"/>
      <c r="P2963" s="8"/>
      <c r="Q2963" s="8"/>
      <c r="R2963" s="8"/>
      <c r="S2963" s="8"/>
      <c r="T2963" s="8"/>
      <c r="U2963" s="8"/>
      <c r="AI2963"/>
      <c r="AJ2963"/>
    </row>
    <row r="2964" spans="9:36" x14ac:dyDescent="0.2">
      <c r="I2964" s="13"/>
      <c r="J2964" s="6"/>
      <c r="K2964" s="7"/>
      <c r="L2964" s="7"/>
      <c r="M2964" s="7"/>
      <c r="N2964" s="7"/>
      <c r="O2964" s="7"/>
      <c r="P2964" s="8"/>
      <c r="Q2964" s="8"/>
      <c r="R2964" s="8"/>
      <c r="S2964" s="8"/>
      <c r="T2964" s="8"/>
      <c r="U2964" s="8"/>
      <c r="AI2964"/>
      <c r="AJ2964"/>
    </row>
    <row r="2965" spans="9:36" x14ac:dyDescent="0.2">
      <c r="I2965" s="13"/>
      <c r="J2965" s="6"/>
      <c r="K2965" s="7"/>
      <c r="L2965" s="7"/>
      <c r="M2965" s="7"/>
      <c r="N2965" s="7"/>
      <c r="O2965" s="7"/>
      <c r="P2965" s="8"/>
      <c r="Q2965" s="8"/>
      <c r="R2965" s="8"/>
      <c r="S2965" s="8"/>
      <c r="T2965" s="8"/>
      <c r="U2965" s="8"/>
      <c r="AI2965"/>
      <c r="AJ2965"/>
    </row>
    <row r="2966" spans="9:36" x14ac:dyDescent="0.2">
      <c r="I2966" s="13"/>
      <c r="J2966" s="6"/>
      <c r="K2966" s="7"/>
      <c r="L2966" s="7"/>
      <c r="M2966" s="7"/>
      <c r="N2966" s="7"/>
      <c r="O2966" s="7"/>
      <c r="P2966" s="8"/>
      <c r="Q2966" s="8"/>
      <c r="R2966" s="8"/>
      <c r="S2966" s="8"/>
      <c r="T2966" s="8"/>
      <c r="U2966" s="8"/>
      <c r="AI2966"/>
      <c r="AJ2966"/>
    </row>
    <row r="2967" spans="9:36" x14ac:dyDescent="0.2">
      <c r="I2967" s="13"/>
      <c r="J2967" s="6"/>
      <c r="K2967" s="7"/>
      <c r="L2967" s="7"/>
      <c r="M2967" s="7"/>
      <c r="N2967" s="7"/>
      <c r="O2967" s="7"/>
      <c r="P2967" s="8"/>
      <c r="Q2967" s="8"/>
      <c r="R2967" s="8"/>
      <c r="S2967" s="8"/>
      <c r="T2967" s="8"/>
      <c r="U2967" s="8"/>
      <c r="AI2967"/>
      <c r="AJ2967"/>
    </row>
    <row r="2968" spans="9:36" x14ac:dyDescent="0.2">
      <c r="I2968" s="13"/>
      <c r="J2968" s="6"/>
      <c r="K2968" s="7"/>
      <c r="L2968" s="7"/>
      <c r="M2968" s="7"/>
      <c r="N2968" s="7"/>
      <c r="O2968" s="7"/>
      <c r="P2968" s="8"/>
      <c r="Q2968" s="8"/>
      <c r="R2968" s="8"/>
      <c r="S2968" s="8"/>
      <c r="T2968" s="8"/>
      <c r="U2968" s="8"/>
      <c r="AI2968"/>
      <c r="AJ2968"/>
    </row>
    <row r="2969" spans="9:36" x14ac:dyDescent="0.2">
      <c r="I2969" s="13"/>
      <c r="J2969" s="6"/>
      <c r="K2969" s="7"/>
      <c r="L2969" s="7"/>
      <c r="M2969" s="7"/>
      <c r="N2969" s="7"/>
      <c r="O2969" s="7"/>
      <c r="P2969" s="8"/>
      <c r="Q2969" s="8"/>
      <c r="R2969" s="8"/>
      <c r="S2969" s="8"/>
      <c r="T2969" s="8"/>
      <c r="U2969" s="8"/>
      <c r="AI2969"/>
      <c r="AJ2969"/>
    </row>
    <row r="2970" spans="9:36" x14ac:dyDescent="0.2">
      <c r="I2970" s="13"/>
      <c r="J2970" s="6"/>
      <c r="K2970" s="7"/>
      <c r="L2970" s="7"/>
      <c r="M2970" s="7"/>
      <c r="N2970" s="7"/>
      <c r="O2970" s="7"/>
      <c r="P2970" s="8"/>
      <c r="Q2970" s="8"/>
      <c r="R2970" s="8"/>
      <c r="S2970" s="8"/>
      <c r="T2970" s="8"/>
      <c r="U2970" s="8"/>
      <c r="AI2970"/>
      <c r="AJ2970"/>
    </row>
    <row r="2971" spans="9:36" x14ac:dyDescent="0.2">
      <c r="I2971" s="13"/>
      <c r="J2971" s="6"/>
      <c r="K2971" s="7"/>
      <c r="L2971" s="7"/>
      <c r="M2971" s="7"/>
      <c r="N2971" s="7"/>
      <c r="O2971" s="7"/>
      <c r="P2971" s="8"/>
      <c r="Q2971" s="8"/>
      <c r="R2971" s="8"/>
      <c r="S2971" s="8"/>
      <c r="T2971" s="8"/>
      <c r="U2971" s="8"/>
      <c r="AI2971"/>
      <c r="AJ2971"/>
    </row>
    <row r="2972" spans="9:36" x14ac:dyDescent="0.2">
      <c r="I2972" s="13"/>
      <c r="J2972" s="6"/>
      <c r="K2972" s="7"/>
      <c r="L2972" s="7"/>
      <c r="M2972" s="7"/>
      <c r="N2972" s="7"/>
      <c r="O2972" s="7"/>
      <c r="P2972" s="8"/>
      <c r="Q2972" s="8"/>
      <c r="R2972" s="8"/>
      <c r="S2972" s="8"/>
      <c r="T2972" s="8"/>
      <c r="U2972" s="8"/>
      <c r="AI2972"/>
      <c r="AJ2972"/>
    </row>
    <row r="2973" spans="9:36" x14ac:dyDescent="0.2">
      <c r="I2973" s="13"/>
      <c r="J2973" s="6"/>
      <c r="K2973" s="7"/>
      <c r="L2973" s="7"/>
      <c r="M2973" s="7"/>
      <c r="N2973" s="7"/>
      <c r="O2973" s="7"/>
      <c r="P2973" s="8"/>
      <c r="Q2973" s="8"/>
      <c r="R2973" s="8"/>
      <c r="S2973" s="8"/>
      <c r="T2973" s="8"/>
      <c r="U2973" s="8"/>
      <c r="AI2973"/>
      <c r="AJ2973"/>
    </row>
    <row r="2974" spans="9:36" x14ac:dyDescent="0.2">
      <c r="I2974" s="13"/>
      <c r="J2974" s="6"/>
      <c r="K2974" s="7"/>
      <c r="L2974" s="7"/>
      <c r="M2974" s="7"/>
      <c r="N2974" s="7"/>
      <c r="O2974" s="7"/>
      <c r="P2974" s="8"/>
      <c r="Q2974" s="8"/>
      <c r="R2974" s="8"/>
      <c r="S2974" s="8"/>
      <c r="T2974" s="8"/>
      <c r="U2974" s="8"/>
      <c r="AI2974"/>
      <c r="AJ2974"/>
    </row>
    <row r="2975" spans="9:36" x14ac:dyDescent="0.2">
      <c r="I2975" s="13"/>
      <c r="J2975" s="6"/>
      <c r="K2975" s="7"/>
      <c r="L2975" s="7"/>
      <c r="M2975" s="7"/>
      <c r="N2975" s="7"/>
      <c r="O2975" s="7"/>
      <c r="P2975" s="8"/>
      <c r="Q2975" s="8"/>
      <c r="R2975" s="8"/>
      <c r="S2975" s="8"/>
      <c r="T2975" s="8"/>
      <c r="U2975" s="8"/>
      <c r="AI2975"/>
      <c r="AJ2975"/>
    </row>
    <row r="2976" spans="9:36" x14ac:dyDescent="0.2">
      <c r="I2976" s="13"/>
      <c r="J2976" s="6"/>
      <c r="K2976" s="7"/>
      <c r="L2976" s="7"/>
      <c r="M2976" s="7"/>
      <c r="N2976" s="7"/>
      <c r="O2976" s="7"/>
      <c r="P2976" s="8"/>
      <c r="Q2976" s="8"/>
      <c r="R2976" s="8"/>
      <c r="S2976" s="8"/>
      <c r="T2976" s="8"/>
      <c r="U2976" s="8"/>
      <c r="AI2976"/>
      <c r="AJ2976"/>
    </row>
    <row r="2977" spans="9:36" x14ac:dyDescent="0.2">
      <c r="I2977" s="13"/>
      <c r="J2977" s="6"/>
      <c r="K2977" s="7"/>
      <c r="L2977" s="7"/>
      <c r="M2977" s="7"/>
      <c r="N2977" s="7"/>
      <c r="O2977" s="7"/>
      <c r="P2977" s="8"/>
      <c r="Q2977" s="8"/>
      <c r="R2977" s="8"/>
      <c r="S2977" s="8"/>
      <c r="T2977" s="8"/>
      <c r="U2977" s="8"/>
      <c r="AI2977"/>
      <c r="AJ2977"/>
    </row>
    <row r="2978" spans="9:36" x14ac:dyDescent="0.2">
      <c r="I2978" s="13"/>
      <c r="J2978" s="6"/>
      <c r="K2978" s="7"/>
      <c r="L2978" s="7"/>
      <c r="M2978" s="7"/>
      <c r="N2978" s="7"/>
      <c r="O2978" s="7"/>
      <c r="P2978" s="8"/>
      <c r="Q2978" s="8"/>
      <c r="R2978" s="8"/>
      <c r="S2978" s="8"/>
      <c r="T2978" s="8"/>
      <c r="U2978" s="8"/>
      <c r="AI2978"/>
      <c r="AJ2978"/>
    </row>
    <row r="2979" spans="9:36" x14ac:dyDescent="0.2">
      <c r="I2979" s="13"/>
      <c r="J2979" s="6"/>
      <c r="K2979" s="7"/>
      <c r="L2979" s="7"/>
      <c r="M2979" s="7"/>
      <c r="N2979" s="7"/>
      <c r="O2979" s="7"/>
      <c r="P2979" s="8"/>
      <c r="Q2979" s="8"/>
      <c r="R2979" s="8"/>
      <c r="S2979" s="8"/>
      <c r="T2979" s="8"/>
      <c r="U2979" s="8"/>
      <c r="AI2979"/>
      <c r="AJ2979"/>
    </row>
    <row r="2980" spans="9:36" x14ac:dyDescent="0.2">
      <c r="I2980" s="13"/>
      <c r="J2980" s="6"/>
      <c r="K2980" s="7"/>
      <c r="L2980" s="7"/>
      <c r="M2980" s="7"/>
      <c r="N2980" s="7"/>
      <c r="O2980" s="7"/>
      <c r="P2980" s="8"/>
      <c r="Q2980" s="8"/>
      <c r="R2980" s="8"/>
      <c r="S2980" s="8"/>
      <c r="T2980" s="8"/>
      <c r="U2980" s="8"/>
      <c r="AI2980"/>
      <c r="AJ2980"/>
    </row>
    <row r="2981" spans="9:36" x14ac:dyDescent="0.2">
      <c r="I2981" s="13"/>
      <c r="J2981" s="6"/>
      <c r="K2981" s="7"/>
      <c r="L2981" s="7"/>
      <c r="M2981" s="7"/>
      <c r="N2981" s="7"/>
      <c r="O2981" s="7"/>
      <c r="P2981" s="8"/>
      <c r="Q2981" s="8"/>
      <c r="R2981" s="8"/>
      <c r="S2981" s="8"/>
      <c r="T2981" s="8"/>
      <c r="U2981" s="8"/>
      <c r="AI2981"/>
      <c r="AJ2981"/>
    </row>
    <row r="2982" spans="9:36" x14ac:dyDescent="0.2">
      <c r="I2982" s="13"/>
      <c r="J2982" s="6"/>
      <c r="K2982" s="7"/>
      <c r="L2982" s="7"/>
      <c r="M2982" s="7"/>
      <c r="N2982" s="7"/>
      <c r="O2982" s="7"/>
      <c r="P2982" s="8"/>
      <c r="Q2982" s="8"/>
      <c r="R2982" s="8"/>
      <c r="S2982" s="8"/>
      <c r="T2982" s="8"/>
      <c r="U2982" s="8"/>
      <c r="AI2982"/>
      <c r="AJ2982"/>
    </row>
    <row r="2983" spans="9:36" x14ac:dyDescent="0.2">
      <c r="I2983" s="13"/>
      <c r="J2983" s="6"/>
      <c r="K2983" s="7"/>
      <c r="L2983" s="7"/>
      <c r="M2983" s="7"/>
      <c r="N2983" s="7"/>
      <c r="O2983" s="7"/>
      <c r="P2983" s="8"/>
      <c r="Q2983" s="8"/>
      <c r="R2983" s="8"/>
      <c r="S2983" s="8"/>
      <c r="T2983" s="8"/>
      <c r="U2983" s="8"/>
      <c r="AI2983"/>
      <c r="AJ2983"/>
    </row>
    <row r="2984" spans="9:36" x14ac:dyDescent="0.2">
      <c r="I2984" s="13"/>
      <c r="J2984" s="6"/>
      <c r="K2984" s="7"/>
      <c r="L2984" s="7"/>
      <c r="M2984" s="7"/>
      <c r="N2984" s="7"/>
      <c r="O2984" s="7"/>
      <c r="P2984" s="8"/>
      <c r="Q2984" s="8"/>
      <c r="R2984" s="8"/>
      <c r="S2984" s="8"/>
      <c r="T2984" s="8"/>
      <c r="U2984" s="8"/>
      <c r="AI2984"/>
      <c r="AJ2984"/>
    </row>
    <row r="2985" spans="9:36" x14ac:dyDescent="0.2">
      <c r="I2985" s="13"/>
      <c r="J2985" s="6"/>
      <c r="K2985" s="7"/>
      <c r="L2985" s="7"/>
      <c r="M2985" s="7"/>
      <c r="N2985" s="7"/>
      <c r="O2985" s="7"/>
      <c r="P2985" s="8"/>
      <c r="Q2985" s="8"/>
      <c r="R2985" s="8"/>
      <c r="S2985" s="8"/>
      <c r="T2985" s="8"/>
      <c r="U2985" s="8"/>
      <c r="AI2985"/>
      <c r="AJ2985"/>
    </row>
    <row r="2986" spans="9:36" x14ac:dyDescent="0.2">
      <c r="I2986" s="13"/>
      <c r="J2986" s="6"/>
      <c r="K2986" s="7"/>
      <c r="L2986" s="7"/>
      <c r="M2986" s="7"/>
      <c r="N2986" s="7"/>
      <c r="O2986" s="7"/>
      <c r="P2986" s="8"/>
      <c r="Q2986" s="8"/>
      <c r="R2986" s="8"/>
      <c r="S2986" s="8"/>
      <c r="T2986" s="8"/>
      <c r="U2986" s="8"/>
      <c r="AI2986"/>
      <c r="AJ2986"/>
    </row>
    <row r="2987" spans="9:36" x14ac:dyDescent="0.2">
      <c r="I2987" s="13"/>
      <c r="J2987" s="6"/>
      <c r="K2987" s="7"/>
      <c r="L2987" s="7"/>
      <c r="M2987" s="7"/>
      <c r="N2987" s="7"/>
      <c r="O2987" s="7"/>
      <c r="P2987" s="8"/>
      <c r="Q2987" s="8"/>
      <c r="R2987" s="8"/>
      <c r="S2987" s="8"/>
      <c r="T2987" s="8"/>
      <c r="U2987" s="8"/>
      <c r="AI2987"/>
      <c r="AJ2987"/>
    </row>
    <row r="2988" spans="9:36" x14ac:dyDescent="0.2">
      <c r="I2988" s="13"/>
      <c r="J2988" s="6"/>
      <c r="K2988" s="7"/>
      <c r="L2988" s="7"/>
      <c r="M2988" s="7"/>
      <c r="N2988" s="7"/>
      <c r="O2988" s="7"/>
      <c r="P2988" s="8"/>
      <c r="Q2988" s="8"/>
      <c r="R2988" s="8"/>
      <c r="S2988" s="8"/>
      <c r="T2988" s="8"/>
      <c r="U2988" s="8"/>
      <c r="AI2988"/>
      <c r="AJ2988"/>
    </row>
    <row r="2989" spans="9:36" x14ac:dyDescent="0.2">
      <c r="I2989" s="13"/>
      <c r="J2989" s="6"/>
      <c r="K2989" s="7"/>
      <c r="L2989" s="7"/>
      <c r="M2989" s="7"/>
      <c r="N2989" s="7"/>
      <c r="O2989" s="7"/>
      <c r="P2989" s="8"/>
      <c r="Q2989" s="8"/>
      <c r="R2989" s="8"/>
      <c r="S2989" s="8"/>
      <c r="T2989" s="8"/>
      <c r="U2989" s="8"/>
      <c r="AI2989"/>
      <c r="AJ2989"/>
    </row>
    <row r="2990" spans="9:36" x14ac:dyDescent="0.2">
      <c r="I2990" s="13"/>
      <c r="J2990" s="6"/>
      <c r="K2990" s="7"/>
      <c r="L2990" s="7"/>
      <c r="M2990" s="7"/>
      <c r="N2990" s="7"/>
      <c r="O2990" s="7"/>
      <c r="P2990" s="8"/>
      <c r="Q2990" s="8"/>
      <c r="R2990" s="8"/>
      <c r="S2990" s="8"/>
      <c r="T2990" s="8"/>
      <c r="U2990" s="8"/>
      <c r="AI2990"/>
      <c r="AJ2990"/>
    </row>
    <row r="2991" spans="9:36" x14ac:dyDescent="0.2">
      <c r="I2991" s="13"/>
      <c r="J2991" s="6"/>
      <c r="K2991" s="7"/>
      <c r="L2991" s="7"/>
      <c r="M2991" s="7"/>
      <c r="N2991" s="7"/>
      <c r="O2991" s="7"/>
      <c r="P2991" s="8"/>
      <c r="Q2991" s="8"/>
      <c r="R2991" s="8"/>
      <c r="S2991" s="8"/>
      <c r="T2991" s="8"/>
      <c r="U2991" s="8"/>
      <c r="AI2991"/>
      <c r="AJ2991"/>
    </row>
    <row r="2992" spans="9:36" x14ac:dyDescent="0.2">
      <c r="I2992" s="13"/>
      <c r="J2992" s="6"/>
      <c r="K2992" s="7"/>
      <c r="L2992" s="7"/>
      <c r="M2992" s="7"/>
      <c r="N2992" s="7"/>
      <c r="O2992" s="7"/>
      <c r="P2992" s="8"/>
      <c r="Q2992" s="8"/>
      <c r="R2992" s="8"/>
      <c r="S2992" s="8"/>
      <c r="T2992" s="8"/>
      <c r="U2992" s="8"/>
      <c r="AI2992"/>
      <c r="AJ2992"/>
    </row>
    <row r="2993" spans="9:36" x14ac:dyDescent="0.2">
      <c r="I2993" s="13"/>
      <c r="J2993" s="6"/>
      <c r="K2993" s="7"/>
      <c r="L2993" s="7"/>
      <c r="M2993" s="7"/>
      <c r="N2993" s="7"/>
      <c r="O2993" s="7"/>
      <c r="P2993" s="8"/>
      <c r="Q2993" s="8"/>
      <c r="R2993" s="8"/>
      <c r="S2993" s="8"/>
      <c r="T2993" s="8"/>
      <c r="U2993" s="8"/>
      <c r="AI2993"/>
      <c r="AJ2993"/>
    </row>
    <row r="2994" spans="9:36" x14ac:dyDescent="0.2">
      <c r="I2994" s="13"/>
      <c r="J2994" s="6"/>
      <c r="K2994" s="7"/>
      <c r="L2994" s="7"/>
      <c r="M2994" s="7"/>
      <c r="N2994" s="7"/>
      <c r="O2994" s="7"/>
      <c r="P2994" s="8"/>
      <c r="Q2994" s="8"/>
      <c r="R2994" s="8"/>
      <c r="S2994" s="8"/>
      <c r="T2994" s="8"/>
      <c r="U2994" s="8"/>
      <c r="AI2994"/>
      <c r="AJ2994"/>
    </row>
    <row r="2995" spans="9:36" x14ac:dyDescent="0.2">
      <c r="I2995" s="13"/>
      <c r="J2995" s="6"/>
      <c r="K2995" s="7"/>
      <c r="L2995" s="7"/>
      <c r="M2995" s="7"/>
      <c r="N2995" s="7"/>
      <c r="O2995" s="7"/>
      <c r="P2995" s="8"/>
      <c r="Q2995" s="8"/>
      <c r="R2995" s="8"/>
      <c r="S2995" s="8"/>
      <c r="T2995" s="8"/>
      <c r="U2995" s="8"/>
      <c r="AI2995"/>
      <c r="AJ2995"/>
    </row>
    <row r="2996" spans="9:36" x14ac:dyDescent="0.2">
      <c r="I2996" s="13"/>
      <c r="J2996" s="6"/>
      <c r="K2996" s="7"/>
      <c r="L2996" s="7"/>
      <c r="M2996" s="7"/>
      <c r="N2996" s="7"/>
      <c r="O2996" s="7"/>
      <c r="P2996" s="8"/>
      <c r="Q2996" s="8"/>
      <c r="R2996" s="8"/>
      <c r="S2996" s="8"/>
      <c r="T2996" s="8"/>
      <c r="U2996" s="8"/>
      <c r="AI2996"/>
      <c r="AJ2996"/>
    </row>
    <row r="2997" spans="9:36" x14ac:dyDescent="0.2">
      <c r="I2997" s="13"/>
      <c r="J2997" s="6"/>
      <c r="K2997" s="7"/>
      <c r="L2997" s="7"/>
      <c r="M2997" s="7"/>
      <c r="N2997" s="7"/>
      <c r="O2997" s="7"/>
      <c r="P2997" s="8"/>
      <c r="Q2997" s="8"/>
      <c r="R2997" s="8"/>
      <c r="S2997" s="8"/>
      <c r="T2997" s="8"/>
      <c r="U2997" s="8"/>
      <c r="AI2997"/>
      <c r="AJ2997"/>
    </row>
    <row r="2998" spans="9:36" x14ac:dyDescent="0.2">
      <c r="I2998" s="13"/>
      <c r="J2998" s="6"/>
      <c r="K2998" s="7"/>
      <c r="L2998" s="7"/>
      <c r="M2998" s="7"/>
      <c r="N2998" s="7"/>
      <c r="O2998" s="7"/>
      <c r="P2998" s="8"/>
      <c r="Q2998" s="8"/>
      <c r="R2998" s="8"/>
      <c r="S2998" s="8"/>
      <c r="T2998" s="8"/>
      <c r="U2998" s="8"/>
      <c r="AI2998"/>
      <c r="AJ2998"/>
    </row>
    <row r="2999" spans="9:36" x14ac:dyDescent="0.2">
      <c r="I2999" s="13"/>
      <c r="J2999" s="6"/>
      <c r="K2999" s="7"/>
      <c r="L2999" s="7"/>
      <c r="M2999" s="7"/>
      <c r="N2999" s="7"/>
      <c r="O2999" s="7"/>
      <c r="P2999" s="8"/>
      <c r="Q2999" s="8"/>
      <c r="R2999" s="8"/>
      <c r="S2999" s="8"/>
      <c r="T2999" s="8"/>
      <c r="U2999" s="8"/>
      <c r="AI2999"/>
      <c r="AJ2999"/>
    </row>
    <row r="3000" spans="9:36" x14ac:dyDescent="0.2">
      <c r="I3000" s="13"/>
      <c r="J3000" s="6"/>
      <c r="K3000" s="7"/>
      <c r="L3000" s="7"/>
      <c r="M3000" s="7"/>
      <c r="N3000" s="7"/>
      <c r="O3000" s="7"/>
      <c r="P3000" s="8"/>
      <c r="Q3000" s="8"/>
      <c r="R3000" s="8"/>
      <c r="S3000" s="8"/>
      <c r="T3000" s="8"/>
      <c r="U3000" s="8"/>
      <c r="AI3000"/>
      <c r="AJ3000"/>
    </row>
    <row r="3001" spans="9:36" x14ac:dyDescent="0.2">
      <c r="I3001" s="13"/>
      <c r="J3001" s="6"/>
      <c r="K3001" s="7"/>
      <c r="L3001" s="7"/>
      <c r="M3001" s="7"/>
      <c r="N3001" s="7"/>
      <c r="O3001" s="7"/>
      <c r="P3001" s="8"/>
      <c r="Q3001" s="8"/>
      <c r="R3001" s="8"/>
      <c r="S3001" s="8"/>
      <c r="T3001" s="8"/>
      <c r="U3001" s="8"/>
      <c r="AI3001"/>
      <c r="AJ3001"/>
    </row>
    <row r="3002" spans="9:36" x14ac:dyDescent="0.2">
      <c r="I3002" s="13"/>
      <c r="J3002" s="6"/>
      <c r="K3002" s="7"/>
      <c r="L3002" s="7"/>
      <c r="M3002" s="7"/>
      <c r="N3002" s="7"/>
      <c r="O3002" s="7"/>
      <c r="P3002" s="8"/>
      <c r="Q3002" s="8"/>
      <c r="R3002" s="8"/>
      <c r="S3002" s="8"/>
      <c r="T3002" s="8"/>
      <c r="U3002" s="8"/>
      <c r="AI3002"/>
      <c r="AJ3002"/>
    </row>
    <row r="3003" spans="9:36" x14ac:dyDescent="0.2">
      <c r="I3003" s="13"/>
      <c r="J3003" s="6"/>
      <c r="K3003" s="7"/>
      <c r="L3003" s="7"/>
      <c r="M3003" s="7"/>
      <c r="N3003" s="7"/>
      <c r="O3003" s="7"/>
      <c r="P3003" s="8"/>
      <c r="Q3003" s="8"/>
      <c r="R3003" s="8"/>
      <c r="S3003" s="8"/>
      <c r="T3003" s="8"/>
      <c r="U3003" s="8"/>
      <c r="AI3003"/>
      <c r="AJ3003"/>
    </row>
    <row r="3004" spans="9:36" x14ac:dyDescent="0.2">
      <c r="I3004" s="13"/>
      <c r="J3004" s="6"/>
      <c r="K3004" s="7"/>
      <c r="L3004" s="7"/>
      <c r="M3004" s="7"/>
      <c r="N3004" s="7"/>
      <c r="O3004" s="7"/>
      <c r="P3004" s="8"/>
      <c r="Q3004" s="8"/>
      <c r="R3004" s="8"/>
      <c r="S3004" s="8"/>
      <c r="T3004" s="8"/>
      <c r="U3004" s="8"/>
      <c r="AI3004"/>
      <c r="AJ3004"/>
    </row>
    <row r="3005" spans="9:36" x14ac:dyDescent="0.2">
      <c r="I3005" s="13"/>
      <c r="J3005" s="6"/>
      <c r="K3005" s="7"/>
      <c r="L3005" s="7"/>
      <c r="M3005" s="7"/>
      <c r="N3005" s="7"/>
      <c r="O3005" s="7"/>
      <c r="P3005" s="8"/>
      <c r="Q3005" s="8"/>
      <c r="R3005" s="8"/>
      <c r="S3005" s="8"/>
      <c r="T3005" s="8"/>
      <c r="U3005" s="8"/>
      <c r="AI3005"/>
      <c r="AJ3005"/>
    </row>
    <row r="3006" spans="9:36" x14ac:dyDescent="0.2">
      <c r="I3006" s="13"/>
      <c r="J3006" s="6"/>
      <c r="K3006" s="7"/>
      <c r="L3006" s="7"/>
      <c r="M3006" s="7"/>
      <c r="N3006" s="7"/>
      <c r="O3006" s="7"/>
      <c r="P3006" s="8"/>
      <c r="Q3006" s="8"/>
      <c r="R3006" s="8"/>
      <c r="S3006" s="8"/>
      <c r="T3006" s="8"/>
      <c r="U3006" s="8"/>
      <c r="AI3006"/>
      <c r="AJ3006"/>
    </row>
    <row r="3007" spans="9:36" x14ac:dyDescent="0.2">
      <c r="I3007" s="13"/>
      <c r="J3007" s="6"/>
      <c r="K3007" s="7"/>
      <c r="L3007" s="7"/>
      <c r="M3007" s="7"/>
      <c r="N3007" s="7"/>
      <c r="O3007" s="7"/>
      <c r="P3007" s="8"/>
      <c r="Q3007" s="8"/>
      <c r="R3007" s="8"/>
      <c r="S3007" s="8"/>
      <c r="T3007" s="8"/>
      <c r="U3007" s="8"/>
      <c r="AI3007"/>
      <c r="AJ3007"/>
    </row>
    <row r="3008" spans="9:36" x14ac:dyDescent="0.2">
      <c r="I3008" s="13"/>
      <c r="J3008" s="6"/>
      <c r="K3008" s="7"/>
      <c r="L3008" s="7"/>
      <c r="M3008" s="7"/>
      <c r="N3008" s="7"/>
      <c r="O3008" s="7"/>
      <c r="P3008" s="8"/>
      <c r="Q3008" s="8"/>
      <c r="R3008" s="8"/>
      <c r="S3008" s="8"/>
      <c r="T3008" s="8"/>
      <c r="U3008" s="8"/>
      <c r="AI3008"/>
      <c r="AJ3008"/>
    </row>
    <row r="3009" spans="9:36" x14ac:dyDescent="0.2">
      <c r="I3009" s="13"/>
      <c r="J3009" s="6"/>
      <c r="K3009" s="7"/>
      <c r="L3009" s="7"/>
      <c r="M3009" s="7"/>
      <c r="N3009" s="7"/>
      <c r="O3009" s="7"/>
      <c r="P3009" s="8"/>
      <c r="Q3009" s="8"/>
      <c r="R3009" s="8"/>
      <c r="S3009" s="8"/>
      <c r="T3009" s="8"/>
      <c r="U3009" s="8"/>
      <c r="AI3009"/>
      <c r="AJ3009"/>
    </row>
    <row r="3010" spans="9:36" x14ac:dyDescent="0.2">
      <c r="I3010" s="13"/>
      <c r="J3010" s="6"/>
      <c r="K3010" s="7"/>
      <c r="L3010" s="7"/>
      <c r="M3010" s="7"/>
      <c r="N3010" s="7"/>
      <c r="O3010" s="7"/>
      <c r="P3010" s="8"/>
      <c r="Q3010" s="8"/>
      <c r="R3010" s="8"/>
      <c r="S3010" s="8"/>
      <c r="T3010" s="8"/>
      <c r="U3010" s="8"/>
      <c r="AI3010"/>
      <c r="AJ3010"/>
    </row>
    <row r="3011" spans="9:36" x14ac:dyDescent="0.2">
      <c r="I3011" s="13"/>
      <c r="J3011" s="6"/>
      <c r="K3011" s="7"/>
      <c r="L3011" s="7"/>
      <c r="M3011" s="7"/>
      <c r="N3011" s="7"/>
      <c r="O3011" s="7"/>
      <c r="P3011" s="8"/>
      <c r="Q3011" s="8"/>
      <c r="R3011" s="8"/>
      <c r="S3011" s="8"/>
      <c r="T3011" s="8"/>
      <c r="U3011" s="8"/>
      <c r="AI3011"/>
      <c r="AJ3011"/>
    </row>
    <row r="3012" spans="9:36" x14ac:dyDescent="0.2">
      <c r="I3012" s="13"/>
      <c r="J3012" s="6"/>
      <c r="K3012" s="7"/>
      <c r="L3012" s="7"/>
      <c r="M3012" s="7"/>
      <c r="N3012" s="7"/>
      <c r="O3012" s="7"/>
      <c r="P3012" s="8"/>
      <c r="Q3012" s="8"/>
      <c r="R3012" s="8"/>
      <c r="S3012" s="8"/>
      <c r="T3012" s="8"/>
      <c r="U3012" s="8"/>
      <c r="AI3012"/>
      <c r="AJ3012"/>
    </row>
    <row r="3013" spans="9:36" x14ac:dyDescent="0.2">
      <c r="I3013" s="13"/>
      <c r="J3013" s="6"/>
      <c r="K3013" s="7"/>
      <c r="L3013" s="7"/>
      <c r="M3013" s="7"/>
      <c r="N3013" s="7"/>
      <c r="O3013" s="7"/>
      <c r="P3013" s="8"/>
      <c r="Q3013" s="8"/>
      <c r="R3013" s="8"/>
      <c r="S3013" s="8"/>
      <c r="T3013" s="8"/>
      <c r="U3013" s="8"/>
      <c r="AI3013"/>
      <c r="AJ3013"/>
    </row>
    <row r="3014" spans="9:36" x14ac:dyDescent="0.2">
      <c r="I3014" s="13"/>
      <c r="J3014" s="6"/>
      <c r="K3014" s="7"/>
      <c r="L3014" s="7"/>
      <c r="M3014" s="7"/>
      <c r="N3014" s="7"/>
      <c r="O3014" s="7"/>
      <c r="P3014" s="8"/>
      <c r="Q3014" s="8"/>
      <c r="R3014" s="8"/>
      <c r="S3014" s="8"/>
      <c r="T3014" s="8"/>
      <c r="U3014" s="8"/>
      <c r="AI3014"/>
      <c r="AJ3014"/>
    </row>
    <row r="3015" spans="9:36" x14ac:dyDescent="0.2">
      <c r="I3015" s="13"/>
      <c r="J3015" s="6"/>
      <c r="K3015" s="7"/>
      <c r="L3015" s="7"/>
      <c r="M3015" s="7"/>
      <c r="N3015" s="7"/>
      <c r="O3015" s="7"/>
      <c r="P3015" s="8"/>
      <c r="Q3015" s="8"/>
      <c r="R3015" s="8"/>
      <c r="S3015" s="8"/>
      <c r="T3015" s="8"/>
      <c r="U3015" s="8"/>
      <c r="AI3015"/>
      <c r="AJ3015"/>
    </row>
    <row r="3016" spans="9:36" x14ac:dyDescent="0.2">
      <c r="I3016" s="13"/>
      <c r="J3016" s="6"/>
      <c r="K3016" s="7"/>
      <c r="L3016" s="7"/>
      <c r="M3016" s="7"/>
      <c r="N3016" s="7"/>
      <c r="O3016" s="7"/>
      <c r="P3016" s="8"/>
      <c r="Q3016" s="8"/>
      <c r="R3016" s="8"/>
      <c r="S3016" s="8"/>
      <c r="T3016" s="8"/>
      <c r="U3016" s="8"/>
      <c r="AI3016"/>
      <c r="AJ3016"/>
    </row>
    <row r="3017" spans="9:36" x14ac:dyDescent="0.2">
      <c r="I3017" s="13"/>
      <c r="J3017" s="6"/>
      <c r="K3017" s="7"/>
      <c r="L3017" s="7"/>
      <c r="M3017" s="7"/>
      <c r="N3017" s="7"/>
      <c r="O3017" s="7"/>
      <c r="P3017" s="8"/>
      <c r="Q3017" s="8"/>
      <c r="R3017" s="8"/>
      <c r="S3017" s="8"/>
      <c r="T3017" s="8"/>
      <c r="U3017" s="8"/>
      <c r="AI3017"/>
      <c r="AJ3017"/>
    </row>
    <row r="3018" spans="9:36" x14ac:dyDescent="0.2">
      <c r="I3018" s="13"/>
      <c r="J3018" s="6"/>
      <c r="K3018" s="7"/>
      <c r="L3018" s="7"/>
      <c r="M3018" s="7"/>
      <c r="N3018" s="7"/>
      <c r="O3018" s="7"/>
      <c r="P3018" s="8"/>
      <c r="Q3018" s="8"/>
      <c r="R3018" s="8"/>
      <c r="S3018" s="8"/>
      <c r="T3018" s="8"/>
      <c r="U3018" s="8"/>
      <c r="AI3018"/>
      <c r="AJ3018"/>
    </row>
    <row r="3019" spans="9:36" x14ac:dyDescent="0.2">
      <c r="I3019" s="13"/>
      <c r="J3019" s="6"/>
      <c r="K3019" s="7"/>
      <c r="L3019" s="7"/>
      <c r="M3019" s="7"/>
      <c r="N3019" s="7"/>
      <c r="O3019" s="7"/>
      <c r="P3019" s="8"/>
      <c r="Q3019" s="8"/>
      <c r="R3019" s="8"/>
      <c r="S3019" s="8"/>
      <c r="T3019" s="8"/>
      <c r="U3019" s="8"/>
      <c r="AI3019"/>
      <c r="AJ3019"/>
    </row>
    <row r="3020" spans="9:36" x14ac:dyDescent="0.2">
      <c r="I3020" s="13"/>
      <c r="J3020" s="6"/>
      <c r="K3020" s="7"/>
      <c r="L3020" s="7"/>
      <c r="M3020" s="7"/>
      <c r="N3020" s="7"/>
      <c r="O3020" s="7"/>
      <c r="P3020" s="8"/>
      <c r="Q3020" s="8"/>
      <c r="R3020" s="8"/>
      <c r="S3020" s="8"/>
      <c r="T3020" s="8"/>
      <c r="U3020" s="8"/>
      <c r="AI3020"/>
      <c r="AJ3020"/>
    </row>
    <row r="3021" spans="9:36" x14ac:dyDescent="0.2">
      <c r="I3021" s="13"/>
      <c r="J3021" s="6"/>
      <c r="K3021" s="7"/>
      <c r="L3021" s="7"/>
      <c r="M3021" s="7"/>
      <c r="N3021" s="7"/>
      <c r="O3021" s="7"/>
      <c r="P3021" s="8"/>
      <c r="Q3021" s="8"/>
      <c r="R3021" s="8"/>
      <c r="S3021" s="8"/>
      <c r="T3021" s="8"/>
      <c r="U3021" s="8"/>
      <c r="AI3021"/>
      <c r="AJ3021"/>
    </row>
    <row r="3022" spans="9:36" x14ac:dyDescent="0.2">
      <c r="I3022" s="13"/>
      <c r="J3022" s="6"/>
      <c r="K3022" s="7"/>
      <c r="L3022" s="7"/>
      <c r="M3022" s="7"/>
      <c r="N3022" s="7"/>
      <c r="O3022" s="7"/>
      <c r="P3022" s="8"/>
      <c r="Q3022" s="8"/>
      <c r="R3022" s="8"/>
      <c r="S3022" s="8"/>
      <c r="T3022" s="8"/>
      <c r="U3022" s="8"/>
      <c r="AI3022"/>
      <c r="AJ3022"/>
    </row>
    <row r="3023" spans="9:36" x14ac:dyDescent="0.2">
      <c r="I3023" s="13"/>
      <c r="J3023" s="6"/>
      <c r="K3023" s="7"/>
      <c r="L3023" s="7"/>
      <c r="M3023" s="7"/>
      <c r="N3023" s="7"/>
      <c r="O3023" s="7"/>
      <c r="P3023" s="8"/>
      <c r="Q3023" s="8"/>
      <c r="R3023" s="8"/>
      <c r="S3023" s="8"/>
      <c r="T3023" s="8"/>
      <c r="U3023" s="8"/>
      <c r="AI3023"/>
      <c r="AJ3023"/>
    </row>
    <row r="3024" spans="9:36" x14ac:dyDescent="0.2">
      <c r="I3024" s="13"/>
      <c r="J3024" s="6"/>
      <c r="K3024" s="7"/>
      <c r="L3024" s="7"/>
      <c r="M3024" s="7"/>
      <c r="N3024" s="7"/>
      <c r="O3024" s="7"/>
      <c r="P3024" s="8"/>
      <c r="Q3024" s="8"/>
      <c r="R3024" s="8"/>
      <c r="S3024" s="8"/>
      <c r="T3024" s="8"/>
      <c r="U3024" s="8"/>
      <c r="AI3024"/>
      <c r="AJ3024"/>
    </row>
    <row r="3025" spans="9:36" x14ac:dyDescent="0.2">
      <c r="I3025" s="13"/>
      <c r="J3025" s="6"/>
      <c r="K3025" s="7"/>
      <c r="L3025" s="7"/>
      <c r="M3025" s="7"/>
      <c r="N3025" s="7"/>
      <c r="O3025" s="7"/>
      <c r="P3025" s="8"/>
      <c r="Q3025" s="8"/>
      <c r="R3025" s="8"/>
      <c r="S3025" s="8"/>
      <c r="T3025" s="8"/>
      <c r="U3025" s="8"/>
      <c r="AI3025"/>
      <c r="AJ3025"/>
    </row>
    <row r="3026" spans="9:36" x14ac:dyDescent="0.2">
      <c r="I3026" s="13"/>
      <c r="J3026" s="6"/>
      <c r="K3026" s="7"/>
      <c r="L3026" s="7"/>
      <c r="M3026" s="7"/>
      <c r="N3026" s="7"/>
      <c r="O3026" s="7"/>
      <c r="P3026" s="8"/>
      <c r="Q3026" s="8"/>
      <c r="R3026" s="8"/>
      <c r="S3026" s="8"/>
      <c r="T3026" s="8"/>
      <c r="U3026" s="8"/>
      <c r="AI3026"/>
      <c r="AJ3026"/>
    </row>
    <row r="3027" spans="9:36" x14ac:dyDescent="0.2">
      <c r="I3027" s="13"/>
      <c r="J3027" s="6"/>
      <c r="K3027" s="7"/>
      <c r="L3027" s="7"/>
      <c r="M3027" s="7"/>
      <c r="N3027" s="7"/>
      <c r="O3027" s="7"/>
      <c r="P3027" s="8"/>
      <c r="Q3027" s="8"/>
      <c r="R3027" s="8"/>
      <c r="S3027" s="8"/>
      <c r="T3027" s="8"/>
      <c r="U3027" s="8"/>
      <c r="AI3027"/>
      <c r="AJ3027"/>
    </row>
    <row r="3028" spans="9:36" x14ac:dyDescent="0.2">
      <c r="I3028" s="13"/>
      <c r="J3028" s="6"/>
      <c r="K3028" s="7"/>
      <c r="L3028" s="7"/>
      <c r="M3028" s="7"/>
      <c r="N3028" s="7"/>
      <c r="O3028" s="7"/>
      <c r="P3028" s="8"/>
      <c r="Q3028" s="8"/>
      <c r="R3028" s="8"/>
      <c r="S3028" s="8"/>
      <c r="T3028" s="8"/>
      <c r="U3028" s="8"/>
      <c r="AI3028"/>
      <c r="AJ3028"/>
    </row>
    <row r="3029" spans="9:36" x14ac:dyDescent="0.2">
      <c r="I3029" s="13"/>
      <c r="J3029" s="6"/>
      <c r="K3029" s="7"/>
      <c r="L3029" s="7"/>
      <c r="M3029" s="7"/>
      <c r="N3029" s="7"/>
      <c r="O3029" s="7"/>
      <c r="P3029" s="8"/>
      <c r="Q3029" s="8"/>
      <c r="R3029" s="8"/>
      <c r="S3029" s="8"/>
      <c r="T3029" s="8"/>
      <c r="U3029" s="8"/>
      <c r="AI3029"/>
      <c r="AJ3029"/>
    </row>
    <row r="3030" spans="9:36" x14ac:dyDescent="0.2">
      <c r="I3030" s="13"/>
      <c r="J3030" s="6"/>
      <c r="K3030" s="7"/>
      <c r="L3030" s="7"/>
      <c r="M3030" s="7"/>
      <c r="N3030" s="7"/>
      <c r="O3030" s="7"/>
      <c r="P3030" s="8"/>
      <c r="Q3030" s="8"/>
      <c r="R3030" s="8"/>
      <c r="S3030" s="8"/>
      <c r="T3030" s="8"/>
      <c r="U3030" s="8"/>
      <c r="AI3030"/>
      <c r="AJ3030"/>
    </row>
    <row r="3031" spans="9:36" x14ac:dyDescent="0.2">
      <c r="I3031" s="13"/>
      <c r="J3031" s="6"/>
      <c r="K3031" s="7"/>
      <c r="L3031" s="7"/>
      <c r="M3031" s="7"/>
      <c r="N3031" s="7"/>
      <c r="O3031" s="7"/>
      <c r="P3031" s="8"/>
      <c r="Q3031" s="8"/>
      <c r="R3031" s="8"/>
      <c r="S3031" s="8"/>
      <c r="T3031" s="8"/>
      <c r="U3031" s="8"/>
      <c r="AI3031"/>
      <c r="AJ3031"/>
    </row>
    <row r="3032" spans="9:36" x14ac:dyDescent="0.2">
      <c r="I3032" s="13"/>
      <c r="J3032" s="6"/>
      <c r="K3032" s="7"/>
      <c r="L3032" s="7"/>
      <c r="M3032" s="7"/>
      <c r="N3032" s="7"/>
      <c r="O3032" s="7"/>
      <c r="P3032" s="8"/>
      <c r="Q3032" s="8"/>
      <c r="R3032" s="8"/>
      <c r="S3032" s="8"/>
      <c r="T3032" s="8"/>
      <c r="U3032" s="8"/>
      <c r="AI3032"/>
      <c r="AJ3032"/>
    </row>
    <row r="3033" spans="9:36" x14ac:dyDescent="0.2">
      <c r="I3033" s="13"/>
      <c r="J3033" s="6"/>
      <c r="K3033" s="7"/>
      <c r="L3033" s="7"/>
      <c r="M3033" s="7"/>
      <c r="N3033" s="7"/>
      <c r="O3033" s="7"/>
      <c r="P3033" s="8"/>
      <c r="Q3033" s="8"/>
      <c r="R3033" s="8"/>
      <c r="S3033" s="8"/>
      <c r="T3033" s="8"/>
      <c r="U3033" s="8"/>
      <c r="AI3033"/>
      <c r="AJ3033"/>
    </row>
    <row r="3034" spans="9:36" x14ac:dyDescent="0.2">
      <c r="I3034" s="13"/>
      <c r="J3034" s="6"/>
      <c r="K3034" s="7"/>
      <c r="L3034" s="7"/>
      <c r="M3034" s="7"/>
      <c r="N3034" s="7"/>
      <c r="O3034" s="7"/>
      <c r="P3034" s="8"/>
      <c r="Q3034" s="8"/>
      <c r="R3034" s="8"/>
      <c r="S3034" s="8"/>
      <c r="T3034" s="8"/>
      <c r="U3034" s="8"/>
      <c r="AI3034"/>
      <c r="AJ3034"/>
    </row>
    <row r="3035" spans="9:36" x14ac:dyDescent="0.2">
      <c r="I3035" s="13"/>
      <c r="J3035" s="6"/>
      <c r="K3035" s="7"/>
      <c r="L3035" s="7"/>
      <c r="M3035" s="7"/>
      <c r="N3035" s="7"/>
      <c r="O3035" s="7"/>
      <c r="P3035" s="8"/>
      <c r="Q3035" s="8"/>
      <c r="R3035" s="8"/>
      <c r="S3035" s="8"/>
      <c r="T3035" s="8"/>
      <c r="U3035" s="8"/>
      <c r="AI3035"/>
      <c r="AJ3035"/>
    </row>
    <row r="3036" spans="9:36" x14ac:dyDescent="0.2">
      <c r="I3036" s="13"/>
      <c r="J3036" s="6"/>
      <c r="K3036" s="7"/>
      <c r="L3036" s="7"/>
      <c r="M3036" s="7"/>
      <c r="N3036" s="7"/>
      <c r="O3036" s="7"/>
      <c r="P3036" s="8"/>
      <c r="Q3036" s="8"/>
      <c r="R3036" s="8"/>
      <c r="S3036" s="8"/>
      <c r="T3036" s="8"/>
      <c r="U3036" s="8"/>
      <c r="AI3036"/>
      <c r="AJ3036"/>
    </row>
    <row r="3037" spans="9:36" x14ac:dyDescent="0.2">
      <c r="I3037" s="13"/>
      <c r="J3037" s="6"/>
      <c r="K3037" s="7"/>
      <c r="L3037" s="7"/>
      <c r="M3037" s="7"/>
      <c r="N3037" s="7"/>
      <c r="O3037" s="7"/>
      <c r="P3037" s="8"/>
      <c r="Q3037" s="8"/>
      <c r="R3037" s="8"/>
      <c r="S3037" s="8"/>
      <c r="T3037" s="8"/>
      <c r="U3037" s="8"/>
      <c r="AI3037"/>
      <c r="AJ3037"/>
    </row>
    <row r="3038" spans="9:36" x14ac:dyDescent="0.2">
      <c r="I3038" s="13"/>
      <c r="J3038" s="6"/>
      <c r="K3038" s="7"/>
      <c r="L3038" s="7"/>
      <c r="M3038" s="7"/>
      <c r="N3038" s="7"/>
      <c r="O3038" s="7"/>
      <c r="P3038" s="8"/>
      <c r="Q3038" s="8"/>
      <c r="R3038" s="8"/>
      <c r="S3038" s="8"/>
      <c r="T3038" s="8"/>
      <c r="U3038" s="8"/>
      <c r="AI3038"/>
      <c r="AJ3038"/>
    </row>
    <row r="3039" spans="9:36" x14ac:dyDescent="0.2">
      <c r="I3039" s="13"/>
      <c r="J3039" s="6"/>
      <c r="K3039" s="7"/>
      <c r="L3039" s="7"/>
      <c r="M3039" s="7"/>
      <c r="N3039" s="7"/>
      <c r="O3039" s="7"/>
      <c r="P3039" s="8"/>
      <c r="Q3039" s="8"/>
      <c r="R3039" s="8"/>
      <c r="S3039" s="8"/>
      <c r="T3039" s="8"/>
      <c r="U3039" s="8"/>
      <c r="AI3039"/>
      <c r="AJ3039"/>
    </row>
    <row r="3040" spans="9:36" x14ac:dyDescent="0.2">
      <c r="I3040" s="13"/>
      <c r="J3040" s="6"/>
      <c r="K3040" s="7"/>
      <c r="L3040" s="7"/>
      <c r="M3040" s="7"/>
      <c r="N3040" s="7"/>
      <c r="O3040" s="7"/>
      <c r="P3040" s="8"/>
      <c r="Q3040" s="8"/>
      <c r="R3040" s="8"/>
      <c r="S3040" s="8"/>
      <c r="T3040" s="8"/>
      <c r="U3040" s="8"/>
      <c r="AI3040"/>
      <c r="AJ3040"/>
    </row>
    <row r="3041" spans="9:36" x14ac:dyDescent="0.2">
      <c r="I3041" s="13"/>
      <c r="J3041" s="6"/>
      <c r="K3041" s="7"/>
      <c r="L3041" s="7"/>
      <c r="M3041" s="7"/>
      <c r="N3041" s="7"/>
      <c r="O3041" s="7"/>
      <c r="P3041" s="8"/>
      <c r="Q3041" s="8"/>
      <c r="R3041" s="8"/>
      <c r="S3041" s="8"/>
      <c r="T3041" s="8"/>
      <c r="U3041" s="8"/>
      <c r="AI3041"/>
      <c r="AJ3041"/>
    </row>
    <row r="3042" spans="9:36" x14ac:dyDescent="0.2">
      <c r="I3042" s="13"/>
      <c r="J3042" s="6"/>
      <c r="K3042" s="7"/>
      <c r="L3042" s="7"/>
      <c r="M3042" s="7"/>
      <c r="N3042" s="7"/>
      <c r="O3042" s="7"/>
      <c r="P3042" s="8"/>
      <c r="Q3042" s="8"/>
      <c r="R3042" s="8"/>
      <c r="S3042" s="8"/>
      <c r="T3042" s="8"/>
      <c r="U3042" s="8"/>
      <c r="AI3042"/>
      <c r="AJ3042"/>
    </row>
    <row r="3043" spans="9:36" x14ac:dyDescent="0.2">
      <c r="I3043" s="13"/>
      <c r="J3043" s="6"/>
      <c r="K3043" s="7"/>
      <c r="L3043" s="7"/>
      <c r="M3043" s="7"/>
      <c r="N3043" s="7"/>
      <c r="O3043" s="7"/>
      <c r="P3043" s="8"/>
      <c r="Q3043" s="8"/>
      <c r="R3043" s="8"/>
      <c r="S3043" s="8"/>
      <c r="T3043" s="8"/>
      <c r="U3043" s="8"/>
      <c r="AI3043"/>
      <c r="AJ3043"/>
    </row>
    <row r="3044" spans="9:36" x14ac:dyDescent="0.2">
      <c r="I3044" s="13"/>
      <c r="J3044" s="6"/>
      <c r="K3044" s="7"/>
      <c r="L3044" s="7"/>
      <c r="M3044" s="7"/>
      <c r="N3044" s="7"/>
      <c r="O3044" s="7"/>
      <c r="P3044" s="8"/>
      <c r="Q3044" s="8"/>
      <c r="R3044" s="8"/>
      <c r="S3044" s="8"/>
      <c r="T3044" s="8"/>
      <c r="U3044" s="8"/>
      <c r="AI3044"/>
      <c r="AJ3044"/>
    </row>
    <row r="3045" spans="9:36" x14ac:dyDescent="0.2">
      <c r="I3045" s="13"/>
      <c r="J3045" s="6"/>
      <c r="K3045" s="7"/>
      <c r="L3045" s="7"/>
      <c r="M3045" s="7"/>
      <c r="N3045" s="7"/>
      <c r="O3045" s="7"/>
      <c r="P3045" s="8"/>
      <c r="Q3045" s="8"/>
      <c r="R3045" s="8"/>
      <c r="S3045" s="8"/>
      <c r="T3045" s="8"/>
      <c r="U3045" s="8"/>
      <c r="AI3045"/>
      <c r="AJ3045"/>
    </row>
    <row r="3046" spans="9:36" x14ac:dyDescent="0.2">
      <c r="I3046" s="13"/>
      <c r="J3046" s="6"/>
      <c r="K3046" s="7"/>
      <c r="L3046" s="7"/>
      <c r="M3046" s="7"/>
      <c r="N3046" s="7"/>
      <c r="O3046" s="7"/>
      <c r="P3046" s="8"/>
      <c r="Q3046" s="8"/>
      <c r="R3046" s="8"/>
      <c r="S3046" s="8"/>
      <c r="T3046" s="8"/>
      <c r="U3046" s="8"/>
      <c r="AI3046"/>
      <c r="AJ3046"/>
    </row>
    <row r="3047" spans="9:36" x14ac:dyDescent="0.2">
      <c r="I3047" s="13"/>
      <c r="J3047" s="6"/>
      <c r="K3047" s="7"/>
      <c r="L3047" s="7"/>
      <c r="M3047" s="7"/>
      <c r="N3047" s="7"/>
      <c r="O3047" s="7"/>
      <c r="P3047" s="8"/>
      <c r="Q3047" s="8"/>
      <c r="R3047" s="8"/>
      <c r="S3047" s="8"/>
      <c r="T3047" s="8"/>
      <c r="U3047" s="8"/>
      <c r="AI3047"/>
      <c r="AJ3047"/>
    </row>
    <row r="3048" spans="9:36" x14ac:dyDescent="0.2">
      <c r="I3048" s="13"/>
      <c r="J3048" s="6"/>
      <c r="K3048" s="7"/>
      <c r="L3048" s="7"/>
      <c r="M3048" s="7"/>
      <c r="N3048" s="7"/>
      <c r="O3048" s="7"/>
      <c r="P3048" s="8"/>
      <c r="Q3048" s="8"/>
      <c r="R3048" s="8"/>
      <c r="S3048" s="8"/>
      <c r="T3048" s="8"/>
      <c r="U3048" s="8"/>
      <c r="AI3048"/>
      <c r="AJ3048"/>
    </row>
    <row r="3049" spans="9:36" x14ac:dyDescent="0.2">
      <c r="I3049" s="13"/>
      <c r="J3049" s="6"/>
      <c r="K3049" s="7"/>
      <c r="L3049" s="7"/>
      <c r="M3049" s="7"/>
      <c r="N3049" s="7"/>
      <c r="O3049" s="7"/>
      <c r="P3049" s="8"/>
      <c r="Q3049" s="8"/>
      <c r="R3049" s="8"/>
      <c r="S3049" s="8"/>
      <c r="T3049" s="8"/>
      <c r="U3049" s="8"/>
      <c r="AI3049"/>
      <c r="AJ3049"/>
    </row>
    <row r="3050" spans="9:36" x14ac:dyDescent="0.2">
      <c r="I3050" s="13"/>
      <c r="J3050" s="6"/>
      <c r="K3050" s="7"/>
      <c r="L3050" s="7"/>
      <c r="M3050" s="7"/>
      <c r="N3050" s="7"/>
      <c r="O3050" s="7"/>
      <c r="P3050" s="8"/>
      <c r="Q3050" s="8"/>
      <c r="R3050" s="8"/>
      <c r="S3050" s="8"/>
      <c r="T3050" s="8"/>
      <c r="U3050" s="8"/>
      <c r="AI3050"/>
      <c r="AJ3050"/>
    </row>
    <row r="3051" spans="9:36" x14ac:dyDescent="0.2">
      <c r="I3051" s="13"/>
      <c r="J3051" s="6"/>
      <c r="K3051" s="7"/>
      <c r="L3051" s="7"/>
      <c r="M3051" s="7"/>
      <c r="N3051" s="7"/>
      <c r="O3051" s="7"/>
      <c r="P3051" s="8"/>
      <c r="Q3051" s="8"/>
      <c r="R3051" s="8"/>
      <c r="S3051" s="8"/>
      <c r="T3051" s="8"/>
      <c r="U3051" s="8"/>
      <c r="AI3051"/>
      <c r="AJ3051"/>
    </row>
    <row r="3052" spans="9:36" x14ac:dyDescent="0.2">
      <c r="I3052" s="13"/>
      <c r="J3052" s="6"/>
      <c r="K3052" s="7"/>
      <c r="L3052" s="7"/>
      <c r="M3052" s="7"/>
      <c r="N3052" s="7"/>
      <c r="O3052" s="7"/>
      <c r="P3052" s="8"/>
      <c r="Q3052" s="8"/>
      <c r="R3052" s="8"/>
      <c r="S3052" s="8"/>
      <c r="T3052" s="8"/>
      <c r="U3052" s="8"/>
      <c r="AI3052"/>
      <c r="AJ3052"/>
    </row>
    <row r="3053" spans="9:36" x14ac:dyDescent="0.2">
      <c r="I3053" s="13"/>
      <c r="J3053" s="6"/>
      <c r="K3053" s="7"/>
      <c r="L3053" s="7"/>
      <c r="M3053" s="7"/>
      <c r="N3053" s="7"/>
      <c r="O3053" s="7"/>
      <c r="P3053" s="8"/>
      <c r="Q3053" s="8"/>
      <c r="R3053" s="8"/>
      <c r="S3053" s="8"/>
      <c r="T3053" s="8"/>
      <c r="U3053" s="8"/>
      <c r="AI3053"/>
      <c r="AJ3053"/>
    </row>
    <row r="3054" spans="9:36" x14ac:dyDescent="0.2">
      <c r="I3054" s="13"/>
      <c r="J3054" s="6"/>
      <c r="K3054" s="7"/>
      <c r="L3054" s="7"/>
      <c r="M3054" s="7"/>
      <c r="N3054" s="7"/>
      <c r="O3054" s="7"/>
      <c r="P3054" s="8"/>
      <c r="Q3054" s="8"/>
      <c r="R3054" s="8"/>
      <c r="S3054" s="8"/>
      <c r="T3054" s="8"/>
      <c r="U3054" s="8"/>
      <c r="AI3054"/>
      <c r="AJ3054"/>
    </row>
    <row r="3055" spans="9:36" x14ac:dyDescent="0.2">
      <c r="I3055" s="13"/>
      <c r="J3055" s="6"/>
      <c r="K3055" s="7"/>
      <c r="L3055" s="7"/>
      <c r="M3055" s="7"/>
      <c r="N3055" s="7"/>
      <c r="O3055" s="7"/>
      <c r="P3055" s="8"/>
      <c r="Q3055" s="8"/>
      <c r="R3055" s="8"/>
      <c r="S3055" s="8"/>
      <c r="T3055" s="8"/>
      <c r="U3055" s="8"/>
      <c r="AI3055"/>
      <c r="AJ3055"/>
    </row>
    <row r="3056" spans="9:36" x14ac:dyDescent="0.2">
      <c r="I3056" s="13"/>
      <c r="J3056" s="6"/>
      <c r="K3056" s="7"/>
      <c r="L3056" s="7"/>
      <c r="M3056" s="7"/>
      <c r="N3056" s="7"/>
      <c r="O3056" s="7"/>
      <c r="P3056" s="8"/>
      <c r="Q3056" s="8"/>
      <c r="R3056" s="8"/>
      <c r="S3056" s="8"/>
      <c r="T3056" s="8"/>
      <c r="U3056" s="8"/>
      <c r="AI3056"/>
      <c r="AJ3056"/>
    </row>
    <row r="3057" spans="9:36" x14ac:dyDescent="0.2">
      <c r="I3057" s="13"/>
      <c r="J3057" s="6"/>
      <c r="K3057" s="7"/>
      <c r="L3057" s="7"/>
      <c r="M3057" s="7"/>
      <c r="N3057" s="7"/>
      <c r="O3057" s="7"/>
      <c r="P3057" s="8"/>
      <c r="Q3057" s="8"/>
      <c r="R3057" s="8"/>
      <c r="S3057" s="8"/>
      <c r="T3057" s="8"/>
      <c r="U3057" s="8"/>
      <c r="AI3057"/>
      <c r="AJ3057"/>
    </row>
    <row r="3058" spans="9:36" x14ac:dyDescent="0.2">
      <c r="I3058" s="13"/>
      <c r="J3058" s="6"/>
      <c r="K3058" s="7"/>
      <c r="L3058" s="7"/>
      <c r="M3058" s="7"/>
      <c r="N3058" s="7"/>
      <c r="O3058" s="7"/>
      <c r="P3058" s="8"/>
      <c r="Q3058" s="8"/>
      <c r="R3058" s="8"/>
      <c r="S3058" s="8"/>
      <c r="T3058" s="8"/>
      <c r="U3058" s="8"/>
      <c r="AI3058"/>
      <c r="AJ3058"/>
    </row>
    <row r="3059" spans="9:36" x14ac:dyDescent="0.2">
      <c r="I3059" s="13"/>
      <c r="J3059" s="6"/>
      <c r="K3059" s="7"/>
      <c r="L3059" s="7"/>
      <c r="M3059" s="7"/>
      <c r="N3059" s="7"/>
      <c r="O3059" s="7"/>
      <c r="P3059" s="8"/>
      <c r="Q3059" s="8"/>
      <c r="R3059" s="8"/>
      <c r="S3059" s="8"/>
      <c r="T3059" s="8"/>
      <c r="U3059" s="8"/>
      <c r="AI3059"/>
      <c r="AJ3059"/>
    </row>
    <row r="3060" spans="9:36" x14ac:dyDescent="0.2">
      <c r="I3060" s="13"/>
      <c r="J3060" s="6"/>
      <c r="K3060" s="7"/>
      <c r="L3060" s="7"/>
      <c r="M3060" s="7"/>
      <c r="N3060" s="7"/>
      <c r="O3060" s="7"/>
      <c r="P3060" s="8"/>
      <c r="Q3060" s="8"/>
      <c r="R3060" s="8"/>
      <c r="S3060" s="8"/>
      <c r="T3060" s="8"/>
      <c r="U3060" s="8"/>
      <c r="AI3060"/>
      <c r="AJ3060"/>
    </row>
    <row r="3061" spans="9:36" x14ac:dyDescent="0.2">
      <c r="I3061" s="13"/>
      <c r="J3061" s="6"/>
      <c r="K3061" s="7"/>
      <c r="L3061" s="7"/>
      <c r="M3061" s="7"/>
      <c r="N3061" s="7"/>
      <c r="O3061" s="7"/>
      <c r="P3061" s="8"/>
      <c r="Q3061" s="8"/>
      <c r="R3061" s="8"/>
      <c r="S3061" s="8"/>
      <c r="T3061" s="8"/>
      <c r="U3061" s="8"/>
      <c r="AI3061"/>
      <c r="AJ3061"/>
    </row>
    <row r="3062" spans="9:36" x14ac:dyDescent="0.2">
      <c r="I3062" s="13"/>
      <c r="J3062" s="6"/>
      <c r="K3062" s="7"/>
      <c r="L3062" s="7"/>
      <c r="M3062" s="7"/>
      <c r="N3062" s="7"/>
      <c r="O3062" s="7"/>
      <c r="P3062" s="8"/>
      <c r="Q3062" s="8"/>
      <c r="R3062" s="8"/>
      <c r="S3062" s="8"/>
      <c r="T3062" s="8"/>
      <c r="U3062" s="8"/>
      <c r="AI3062"/>
      <c r="AJ3062"/>
    </row>
    <row r="3063" spans="9:36" x14ac:dyDescent="0.2">
      <c r="I3063" s="13"/>
      <c r="J3063" s="6"/>
      <c r="K3063" s="7"/>
      <c r="L3063" s="7"/>
      <c r="M3063" s="7"/>
      <c r="N3063" s="7"/>
      <c r="O3063" s="7"/>
      <c r="P3063" s="8"/>
      <c r="Q3063" s="8"/>
      <c r="R3063" s="8"/>
      <c r="S3063" s="8"/>
      <c r="T3063" s="8"/>
      <c r="U3063" s="8"/>
      <c r="AI3063"/>
      <c r="AJ3063"/>
    </row>
    <row r="3064" spans="9:36" x14ac:dyDescent="0.2">
      <c r="I3064" s="13"/>
      <c r="J3064" s="6"/>
      <c r="K3064" s="7"/>
      <c r="L3064" s="7"/>
      <c r="M3064" s="7"/>
      <c r="N3064" s="7"/>
      <c r="O3064" s="7"/>
      <c r="P3064" s="8"/>
      <c r="Q3064" s="8"/>
      <c r="R3064" s="8"/>
      <c r="S3064" s="8"/>
      <c r="T3064" s="8"/>
      <c r="U3064" s="8"/>
      <c r="AI3064"/>
      <c r="AJ3064"/>
    </row>
    <row r="3065" spans="9:36" x14ac:dyDescent="0.2">
      <c r="I3065" s="13"/>
      <c r="J3065" s="6"/>
      <c r="K3065" s="7"/>
      <c r="L3065" s="7"/>
      <c r="M3065" s="7"/>
      <c r="N3065" s="7"/>
      <c r="O3065" s="7"/>
      <c r="P3065" s="8"/>
      <c r="Q3065" s="8"/>
      <c r="R3065" s="8"/>
      <c r="S3065" s="8"/>
      <c r="T3065" s="8"/>
      <c r="U3065" s="8"/>
      <c r="AI3065"/>
      <c r="AJ3065"/>
    </row>
    <row r="3066" spans="9:36" x14ac:dyDescent="0.2">
      <c r="I3066" s="13"/>
      <c r="J3066" s="6"/>
      <c r="K3066" s="7"/>
      <c r="L3066" s="7"/>
      <c r="M3066" s="7"/>
      <c r="N3066" s="7"/>
      <c r="O3066" s="7"/>
      <c r="P3066" s="8"/>
      <c r="Q3066" s="8"/>
      <c r="R3066" s="8"/>
      <c r="S3066" s="8"/>
      <c r="T3066" s="8"/>
      <c r="U3066" s="8"/>
      <c r="AI3066"/>
      <c r="AJ3066"/>
    </row>
    <row r="3067" spans="9:36" x14ac:dyDescent="0.2">
      <c r="I3067" s="13"/>
      <c r="J3067" s="6"/>
      <c r="K3067" s="7"/>
      <c r="L3067" s="7"/>
      <c r="M3067" s="7"/>
      <c r="N3067" s="7"/>
      <c r="O3067" s="7"/>
      <c r="P3067" s="8"/>
      <c r="Q3067" s="8"/>
      <c r="R3067" s="8"/>
      <c r="S3067" s="8"/>
      <c r="T3067" s="8"/>
      <c r="U3067" s="8"/>
      <c r="AI3067"/>
      <c r="AJ3067"/>
    </row>
    <row r="3068" spans="9:36" x14ac:dyDescent="0.2">
      <c r="I3068" s="13"/>
      <c r="J3068" s="6"/>
      <c r="K3068" s="7"/>
      <c r="L3068" s="7"/>
      <c r="M3068" s="7"/>
      <c r="N3068" s="7"/>
      <c r="O3068" s="7"/>
      <c r="P3068" s="8"/>
      <c r="Q3068" s="8"/>
      <c r="R3068" s="8"/>
      <c r="S3068" s="8"/>
      <c r="T3068" s="8"/>
      <c r="U3068" s="8"/>
      <c r="AI3068"/>
      <c r="AJ3068"/>
    </row>
    <row r="3069" spans="9:36" x14ac:dyDescent="0.2">
      <c r="I3069" s="13"/>
      <c r="J3069" s="6"/>
      <c r="K3069" s="7"/>
      <c r="L3069" s="7"/>
      <c r="M3069" s="7"/>
      <c r="N3069" s="7"/>
      <c r="O3069" s="7"/>
      <c r="P3069" s="8"/>
      <c r="Q3069" s="8"/>
      <c r="R3069" s="8"/>
      <c r="S3069" s="8"/>
      <c r="T3069" s="8"/>
      <c r="U3069" s="8"/>
      <c r="AI3069"/>
      <c r="AJ3069"/>
    </row>
    <row r="3070" spans="9:36" x14ac:dyDescent="0.2">
      <c r="I3070" s="13"/>
      <c r="J3070" s="6"/>
      <c r="K3070" s="7"/>
      <c r="L3070" s="7"/>
      <c r="M3070" s="7"/>
      <c r="N3070" s="7"/>
      <c r="O3070" s="7"/>
      <c r="P3070" s="8"/>
      <c r="Q3070" s="8"/>
      <c r="R3070" s="8"/>
      <c r="S3070" s="8"/>
      <c r="T3070" s="8"/>
      <c r="U3070" s="8"/>
      <c r="AI3070"/>
      <c r="AJ3070"/>
    </row>
    <row r="3071" spans="9:36" x14ac:dyDescent="0.2">
      <c r="I3071" s="13"/>
      <c r="J3071" s="6"/>
      <c r="K3071" s="7"/>
      <c r="L3071" s="7"/>
      <c r="M3071" s="7"/>
      <c r="N3071" s="7"/>
      <c r="O3071" s="7"/>
      <c r="P3071" s="8"/>
      <c r="Q3071" s="8"/>
      <c r="R3071" s="8"/>
      <c r="S3071" s="8"/>
      <c r="T3071" s="8"/>
      <c r="U3071" s="8"/>
      <c r="AI3071"/>
      <c r="AJ3071"/>
    </row>
    <row r="3072" spans="9:36" x14ac:dyDescent="0.2">
      <c r="I3072" s="13"/>
      <c r="J3072" s="6"/>
      <c r="K3072" s="7"/>
      <c r="L3072" s="7"/>
      <c r="M3072" s="7"/>
      <c r="N3072" s="7"/>
      <c r="O3072" s="7"/>
      <c r="P3072" s="8"/>
      <c r="Q3072" s="8"/>
      <c r="R3072" s="8"/>
      <c r="S3072" s="8"/>
      <c r="T3072" s="8"/>
      <c r="U3072" s="8"/>
      <c r="AI3072"/>
      <c r="AJ3072"/>
    </row>
    <row r="3073" spans="9:36" x14ac:dyDescent="0.2">
      <c r="I3073" s="13"/>
      <c r="J3073" s="6"/>
      <c r="K3073" s="7"/>
      <c r="L3073" s="7"/>
      <c r="M3073" s="7"/>
      <c r="N3073" s="7"/>
      <c r="O3073" s="7"/>
      <c r="P3073" s="8"/>
      <c r="Q3073" s="8"/>
      <c r="R3073" s="8"/>
      <c r="S3073" s="8"/>
      <c r="T3073" s="8"/>
      <c r="U3073" s="8"/>
      <c r="AI3073"/>
      <c r="AJ3073"/>
    </row>
    <row r="3074" spans="9:36" x14ac:dyDescent="0.2">
      <c r="I3074" s="13"/>
      <c r="J3074" s="6"/>
      <c r="K3074" s="7"/>
      <c r="L3074" s="7"/>
      <c r="M3074" s="7"/>
      <c r="N3074" s="7"/>
      <c r="O3074" s="7"/>
      <c r="P3074" s="8"/>
      <c r="Q3074" s="8"/>
      <c r="R3074" s="8"/>
      <c r="S3074" s="8"/>
      <c r="T3074" s="8"/>
      <c r="U3074" s="8"/>
      <c r="AI3074"/>
      <c r="AJ3074"/>
    </row>
    <row r="3075" spans="9:36" x14ac:dyDescent="0.2">
      <c r="I3075" s="13"/>
      <c r="J3075" s="6"/>
      <c r="K3075" s="7"/>
      <c r="L3075" s="7"/>
      <c r="M3075" s="7"/>
      <c r="N3075" s="7"/>
      <c r="O3075" s="7"/>
      <c r="P3075" s="8"/>
      <c r="Q3075" s="8"/>
      <c r="R3075" s="8"/>
      <c r="S3075" s="8"/>
      <c r="T3075" s="8"/>
      <c r="U3075" s="8"/>
      <c r="AI3075"/>
      <c r="AJ3075"/>
    </row>
    <row r="3076" spans="9:36" x14ac:dyDescent="0.2">
      <c r="I3076" s="13"/>
      <c r="J3076" s="6"/>
      <c r="K3076" s="7"/>
      <c r="L3076" s="7"/>
      <c r="M3076" s="7"/>
      <c r="N3076" s="7"/>
      <c r="O3076" s="7"/>
      <c r="P3076" s="8"/>
      <c r="Q3076" s="8"/>
      <c r="R3076" s="8"/>
      <c r="S3076" s="8"/>
      <c r="T3076" s="8"/>
      <c r="U3076" s="8"/>
      <c r="AI3076"/>
      <c r="AJ3076"/>
    </row>
    <row r="3077" spans="9:36" x14ac:dyDescent="0.2">
      <c r="I3077" s="13"/>
      <c r="J3077" s="6"/>
      <c r="K3077" s="7"/>
      <c r="L3077" s="7"/>
      <c r="M3077" s="7"/>
      <c r="N3077" s="7"/>
      <c r="O3077" s="7"/>
      <c r="P3077" s="8"/>
      <c r="Q3077" s="8"/>
      <c r="R3077" s="8"/>
      <c r="S3077" s="8"/>
      <c r="T3077" s="8"/>
      <c r="U3077" s="8"/>
      <c r="AI3077"/>
      <c r="AJ3077"/>
    </row>
    <row r="3078" spans="9:36" x14ac:dyDescent="0.2">
      <c r="I3078" s="13"/>
      <c r="J3078" s="6"/>
      <c r="K3078" s="7"/>
      <c r="L3078" s="7"/>
      <c r="M3078" s="7"/>
      <c r="N3078" s="7"/>
      <c r="O3078" s="7"/>
      <c r="P3078" s="8"/>
      <c r="Q3078" s="8"/>
      <c r="R3078" s="8"/>
      <c r="S3078" s="8"/>
      <c r="T3078" s="8"/>
      <c r="U3078" s="8"/>
      <c r="AI3078"/>
      <c r="AJ3078"/>
    </row>
    <row r="3079" spans="9:36" x14ac:dyDescent="0.2">
      <c r="I3079" s="13"/>
      <c r="J3079" s="6"/>
      <c r="K3079" s="7"/>
      <c r="L3079" s="7"/>
      <c r="M3079" s="7"/>
      <c r="N3079" s="7"/>
      <c r="O3079" s="7"/>
      <c r="P3079" s="8"/>
      <c r="Q3079" s="8"/>
      <c r="R3079" s="8"/>
      <c r="S3079" s="8"/>
      <c r="T3079" s="8"/>
      <c r="U3079" s="8"/>
      <c r="AI3079"/>
      <c r="AJ3079"/>
    </row>
    <row r="3080" spans="9:36" x14ac:dyDescent="0.2">
      <c r="I3080" s="13"/>
      <c r="J3080" s="6"/>
      <c r="K3080" s="7"/>
      <c r="L3080" s="7"/>
      <c r="M3080" s="7"/>
      <c r="N3080" s="7"/>
      <c r="O3080" s="7"/>
      <c r="P3080" s="8"/>
      <c r="Q3080" s="8"/>
      <c r="R3080" s="8"/>
      <c r="S3080" s="8"/>
      <c r="T3080" s="8"/>
      <c r="U3080" s="8"/>
      <c r="AI3080"/>
      <c r="AJ3080"/>
    </row>
    <row r="3081" spans="9:36" x14ac:dyDescent="0.2">
      <c r="I3081" s="13"/>
      <c r="J3081" s="6"/>
      <c r="K3081" s="7"/>
      <c r="L3081" s="7"/>
      <c r="M3081" s="7"/>
      <c r="N3081" s="7"/>
      <c r="O3081" s="7"/>
      <c r="P3081" s="8"/>
      <c r="Q3081" s="8"/>
      <c r="R3081" s="8"/>
      <c r="S3081" s="8"/>
      <c r="T3081" s="8"/>
      <c r="U3081" s="8"/>
      <c r="AI3081"/>
      <c r="AJ3081"/>
    </row>
    <row r="3082" spans="9:36" x14ac:dyDescent="0.2">
      <c r="I3082" s="13"/>
      <c r="J3082" s="6"/>
      <c r="K3082" s="7"/>
      <c r="L3082" s="7"/>
      <c r="M3082" s="7"/>
      <c r="N3082" s="7"/>
      <c r="O3082" s="7"/>
      <c r="P3082" s="8"/>
      <c r="Q3082" s="8"/>
      <c r="R3082" s="8"/>
      <c r="S3082" s="8"/>
      <c r="T3082" s="8"/>
      <c r="U3082" s="8"/>
      <c r="AI3082"/>
      <c r="AJ3082"/>
    </row>
    <row r="3083" spans="9:36" x14ac:dyDescent="0.2">
      <c r="I3083" s="13"/>
      <c r="J3083" s="6"/>
      <c r="K3083" s="7"/>
      <c r="L3083" s="7"/>
      <c r="M3083" s="7"/>
      <c r="N3083" s="7"/>
      <c r="O3083" s="7"/>
      <c r="P3083" s="8"/>
      <c r="Q3083" s="8"/>
      <c r="R3083" s="8"/>
      <c r="S3083" s="8"/>
      <c r="T3083" s="8"/>
      <c r="U3083" s="8"/>
      <c r="AI3083"/>
      <c r="AJ3083"/>
    </row>
    <row r="3084" spans="9:36" x14ac:dyDescent="0.2">
      <c r="I3084" s="13"/>
      <c r="J3084" s="6"/>
      <c r="K3084" s="7"/>
      <c r="L3084" s="7"/>
      <c r="M3084" s="7"/>
      <c r="N3084" s="7"/>
      <c r="O3084" s="7"/>
      <c r="P3084" s="8"/>
      <c r="Q3084" s="8"/>
      <c r="R3084" s="8"/>
      <c r="S3084" s="8"/>
      <c r="T3084" s="8"/>
      <c r="U3084" s="8"/>
      <c r="AI3084"/>
      <c r="AJ3084"/>
    </row>
    <row r="3085" spans="9:36" x14ac:dyDescent="0.2">
      <c r="I3085" s="13"/>
      <c r="J3085" s="6"/>
      <c r="K3085" s="7"/>
      <c r="L3085" s="7"/>
      <c r="M3085" s="7"/>
      <c r="N3085" s="7"/>
      <c r="O3085" s="7"/>
      <c r="P3085" s="8"/>
      <c r="Q3085" s="8"/>
      <c r="R3085" s="8"/>
      <c r="S3085" s="8"/>
      <c r="T3085" s="8"/>
      <c r="U3085" s="8"/>
      <c r="AI3085"/>
      <c r="AJ3085"/>
    </row>
    <row r="3086" spans="9:36" x14ac:dyDescent="0.2">
      <c r="I3086" s="13"/>
      <c r="J3086" s="6"/>
      <c r="K3086" s="7"/>
      <c r="L3086" s="7"/>
      <c r="M3086" s="7"/>
      <c r="N3086" s="7"/>
      <c r="O3086" s="7"/>
      <c r="P3086" s="8"/>
      <c r="Q3086" s="8"/>
      <c r="R3086" s="8"/>
      <c r="S3086" s="8"/>
      <c r="T3086" s="8"/>
      <c r="U3086" s="8"/>
      <c r="AI3086"/>
      <c r="AJ3086"/>
    </row>
    <row r="3087" spans="9:36" x14ac:dyDescent="0.2">
      <c r="I3087" s="13"/>
      <c r="J3087" s="6"/>
      <c r="K3087" s="7"/>
      <c r="L3087" s="7"/>
      <c r="M3087" s="7"/>
      <c r="N3087" s="7"/>
      <c r="O3087" s="7"/>
      <c r="P3087" s="8"/>
      <c r="Q3087" s="8"/>
      <c r="R3087" s="8"/>
      <c r="S3087" s="8"/>
      <c r="T3087" s="8"/>
      <c r="U3087" s="8"/>
      <c r="AI3087"/>
      <c r="AJ3087"/>
    </row>
    <row r="3088" spans="9:36" x14ac:dyDescent="0.2">
      <c r="I3088" s="13"/>
      <c r="J3088" s="6"/>
      <c r="K3088" s="7"/>
      <c r="L3088" s="7"/>
      <c r="M3088" s="7"/>
      <c r="N3088" s="7"/>
      <c r="O3088" s="7"/>
      <c r="P3088" s="8"/>
      <c r="Q3088" s="8"/>
      <c r="R3088" s="8"/>
      <c r="S3088" s="8"/>
      <c r="T3088" s="8"/>
      <c r="U3088" s="8"/>
      <c r="AI3088"/>
      <c r="AJ3088"/>
    </row>
    <row r="3089" spans="9:36" x14ac:dyDescent="0.2">
      <c r="I3089" s="13"/>
      <c r="J3089" s="6"/>
      <c r="K3089" s="7"/>
      <c r="L3089" s="7"/>
      <c r="M3089" s="7"/>
      <c r="N3089" s="7"/>
      <c r="O3089" s="7"/>
      <c r="P3089" s="8"/>
      <c r="Q3089" s="8"/>
      <c r="R3089" s="8"/>
      <c r="S3089" s="8"/>
      <c r="T3089" s="8"/>
      <c r="U3089" s="8"/>
      <c r="AI3089"/>
      <c r="AJ3089"/>
    </row>
    <row r="3090" spans="9:36" x14ac:dyDescent="0.2">
      <c r="I3090" s="13"/>
      <c r="J3090" s="6"/>
      <c r="K3090" s="7"/>
      <c r="L3090" s="7"/>
      <c r="M3090" s="7"/>
      <c r="N3090" s="7"/>
      <c r="O3090" s="7"/>
      <c r="P3090" s="8"/>
      <c r="Q3090" s="8"/>
      <c r="R3090" s="8"/>
      <c r="S3090" s="8"/>
      <c r="T3090" s="8"/>
      <c r="U3090" s="8"/>
      <c r="AI3090"/>
      <c r="AJ3090"/>
    </row>
    <row r="3091" spans="9:36" x14ac:dyDescent="0.2">
      <c r="I3091" s="13"/>
      <c r="J3091" s="6"/>
      <c r="K3091" s="7"/>
      <c r="L3091" s="7"/>
      <c r="M3091" s="7"/>
      <c r="N3091" s="7"/>
      <c r="O3091" s="7"/>
      <c r="P3091" s="8"/>
      <c r="Q3091" s="8"/>
      <c r="R3091" s="8"/>
      <c r="S3091" s="8"/>
      <c r="T3091" s="8"/>
      <c r="U3091" s="8"/>
      <c r="AI3091"/>
      <c r="AJ3091"/>
    </row>
    <row r="3092" spans="9:36" x14ac:dyDescent="0.2">
      <c r="I3092" s="13"/>
      <c r="J3092" s="6"/>
      <c r="K3092" s="7"/>
      <c r="L3092" s="7"/>
      <c r="M3092" s="7"/>
      <c r="N3092" s="7"/>
      <c r="O3092" s="7"/>
      <c r="P3092" s="8"/>
      <c r="Q3092" s="8"/>
      <c r="R3092" s="8"/>
      <c r="S3092" s="8"/>
      <c r="T3092" s="8"/>
      <c r="U3092" s="8"/>
      <c r="AI3092"/>
      <c r="AJ3092"/>
    </row>
    <row r="3093" spans="9:36" x14ac:dyDescent="0.2">
      <c r="I3093" s="13"/>
      <c r="J3093" s="6"/>
      <c r="K3093" s="7"/>
      <c r="L3093" s="7"/>
      <c r="M3093" s="7"/>
      <c r="N3093" s="7"/>
      <c r="O3093" s="7"/>
      <c r="P3093" s="8"/>
      <c r="Q3093" s="8"/>
      <c r="R3093" s="8"/>
      <c r="S3093" s="8"/>
      <c r="T3093" s="8"/>
      <c r="U3093" s="8"/>
      <c r="AI3093"/>
      <c r="AJ3093"/>
    </row>
    <row r="3094" spans="9:36" x14ac:dyDescent="0.2">
      <c r="I3094" s="13"/>
      <c r="J3094" s="6"/>
      <c r="K3094" s="7"/>
      <c r="L3094" s="7"/>
      <c r="M3094" s="7"/>
      <c r="N3094" s="7"/>
      <c r="O3094" s="7"/>
      <c r="P3094" s="8"/>
      <c r="Q3094" s="8"/>
      <c r="R3094" s="8"/>
      <c r="S3094" s="8"/>
      <c r="T3094" s="8"/>
      <c r="U3094" s="8"/>
      <c r="AI3094"/>
      <c r="AJ3094"/>
    </row>
    <row r="3095" spans="9:36" x14ac:dyDescent="0.2">
      <c r="I3095" s="13"/>
      <c r="J3095" s="6"/>
      <c r="K3095" s="7"/>
      <c r="L3095" s="7"/>
      <c r="M3095" s="7"/>
      <c r="N3095" s="7"/>
      <c r="O3095" s="7"/>
      <c r="P3095" s="8"/>
      <c r="Q3095" s="8"/>
      <c r="R3095" s="8"/>
      <c r="S3095" s="8"/>
      <c r="T3095" s="8"/>
      <c r="U3095" s="8"/>
      <c r="AI3095"/>
      <c r="AJ3095"/>
    </row>
    <row r="3096" spans="9:36" x14ac:dyDescent="0.2">
      <c r="I3096" s="13"/>
      <c r="J3096" s="6"/>
      <c r="K3096" s="7"/>
      <c r="L3096" s="7"/>
      <c r="M3096" s="7"/>
      <c r="N3096" s="7"/>
      <c r="O3096" s="7"/>
      <c r="P3096" s="8"/>
      <c r="Q3096" s="8"/>
      <c r="R3096" s="8"/>
      <c r="S3096" s="8"/>
      <c r="T3096" s="8"/>
      <c r="U3096" s="8"/>
      <c r="AI3096"/>
      <c r="AJ3096"/>
    </row>
    <row r="3097" spans="9:36" x14ac:dyDescent="0.2">
      <c r="I3097" s="13"/>
      <c r="J3097" s="6"/>
      <c r="K3097" s="7"/>
      <c r="L3097" s="7"/>
      <c r="M3097" s="7"/>
      <c r="N3097" s="7"/>
      <c r="O3097" s="7"/>
      <c r="P3097" s="8"/>
      <c r="Q3097" s="8"/>
      <c r="R3097" s="8"/>
      <c r="S3097" s="8"/>
      <c r="T3097" s="8"/>
      <c r="U3097" s="8"/>
      <c r="AI3097"/>
      <c r="AJ3097"/>
    </row>
    <row r="3098" spans="9:36" x14ac:dyDescent="0.2">
      <c r="I3098" s="13"/>
      <c r="J3098" s="6"/>
      <c r="K3098" s="7"/>
      <c r="L3098" s="7"/>
      <c r="M3098" s="7"/>
      <c r="N3098" s="7"/>
      <c r="O3098" s="7"/>
      <c r="P3098" s="8"/>
      <c r="Q3098" s="8"/>
      <c r="R3098" s="8"/>
      <c r="S3098" s="8"/>
      <c r="T3098" s="8"/>
      <c r="U3098" s="8"/>
      <c r="AI3098"/>
      <c r="AJ3098"/>
    </row>
    <row r="3099" spans="9:36" x14ac:dyDescent="0.2">
      <c r="I3099" s="13"/>
      <c r="J3099" s="6"/>
      <c r="K3099" s="7"/>
      <c r="L3099" s="7"/>
      <c r="M3099" s="7"/>
      <c r="N3099" s="7"/>
      <c r="O3099" s="7"/>
      <c r="P3099" s="8"/>
      <c r="Q3099" s="8"/>
      <c r="R3099" s="8"/>
      <c r="S3099" s="8"/>
      <c r="T3099" s="8"/>
      <c r="U3099" s="8"/>
      <c r="AI3099"/>
      <c r="AJ3099"/>
    </row>
    <row r="3100" spans="9:36" x14ac:dyDescent="0.2">
      <c r="I3100" s="13"/>
      <c r="J3100" s="6"/>
      <c r="K3100" s="7"/>
      <c r="L3100" s="7"/>
      <c r="M3100" s="7"/>
      <c r="N3100" s="7"/>
      <c r="O3100" s="7"/>
      <c r="P3100" s="8"/>
      <c r="Q3100" s="8"/>
      <c r="R3100" s="8"/>
      <c r="S3100" s="8"/>
      <c r="T3100" s="8"/>
      <c r="U3100" s="8"/>
      <c r="AI3100"/>
      <c r="AJ3100"/>
    </row>
    <row r="3101" spans="9:36" x14ac:dyDescent="0.2">
      <c r="I3101" s="13"/>
      <c r="J3101" s="6"/>
      <c r="K3101" s="7"/>
      <c r="L3101" s="7"/>
      <c r="M3101" s="7"/>
      <c r="N3101" s="7"/>
      <c r="O3101" s="7"/>
      <c r="P3101" s="8"/>
      <c r="Q3101" s="8"/>
      <c r="R3101" s="8"/>
      <c r="S3101" s="8"/>
      <c r="T3101" s="8"/>
      <c r="U3101" s="8"/>
      <c r="AI3101"/>
      <c r="AJ3101"/>
    </row>
    <row r="3102" spans="9:36" x14ac:dyDescent="0.2">
      <c r="I3102" s="13"/>
      <c r="J3102" s="6"/>
      <c r="K3102" s="7"/>
      <c r="L3102" s="7"/>
      <c r="M3102" s="7"/>
      <c r="N3102" s="7"/>
      <c r="O3102" s="7"/>
      <c r="P3102" s="8"/>
      <c r="Q3102" s="8"/>
      <c r="R3102" s="8"/>
      <c r="S3102" s="8"/>
      <c r="T3102" s="8"/>
      <c r="U3102" s="8"/>
      <c r="AI3102"/>
      <c r="AJ3102"/>
    </row>
    <row r="3103" spans="9:36" x14ac:dyDescent="0.2">
      <c r="I3103" s="13"/>
      <c r="J3103" s="6"/>
      <c r="K3103" s="7"/>
      <c r="L3103" s="7"/>
      <c r="M3103" s="7"/>
      <c r="N3103" s="7"/>
      <c r="O3103" s="7"/>
      <c r="P3103" s="8"/>
      <c r="Q3103" s="8"/>
      <c r="R3103" s="8"/>
      <c r="S3103" s="8"/>
      <c r="T3103" s="8"/>
      <c r="U3103" s="8"/>
      <c r="AI3103"/>
      <c r="AJ3103"/>
    </row>
    <row r="3104" spans="9:36" x14ac:dyDescent="0.2">
      <c r="I3104" s="13"/>
      <c r="J3104" s="6"/>
      <c r="K3104" s="7"/>
      <c r="L3104" s="7"/>
      <c r="M3104" s="7"/>
      <c r="N3104" s="7"/>
      <c r="O3104" s="7"/>
      <c r="P3104" s="8"/>
      <c r="Q3104" s="8"/>
      <c r="R3104" s="8"/>
      <c r="S3104" s="8"/>
      <c r="T3104" s="8"/>
      <c r="U3104" s="8"/>
      <c r="AI3104"/>
      <c r="AJ3104"/>
    </row>
    <row r="3105" spans="9:36" x14ac:dyDescent="0.2">
      <c r="I3105" s="13"/>
      <c r="J3105" s="6"/>
      <c r="K3105" s="7"/>
      <c r="L3105" s="7"/>
      <c r="M3105" s="7"/>
      <c r="N3105" s="7"/>
      <c r="O3105" s="7"/>
      <c r="P3105" s="8"/>
      <c r="Q3105" s="8"/>
      <c r="R3105" s="8"/>
      <c r="S3105" s="8"/>
      <c r="T3105" s="8"/>
      <c r="U3105" s="8"/>
      <c r="AI3105"/>
      <c r="AJ3105"/>
    </row>
    <row r="3106" spans="9:36" x14ac:dyDescent="0.2">
      <c r="I3106" s="13"/>
      <c r="J3106" s="6"/>
      <c r="K3106" s="7"/>
      <c r="L3106" s="7"/>
      <c r="M3106" s="7"/>
      <c r="N3106" s="7"/>
      <c r="O3106" s="7"/>
      <c r="P3106" s="8"/>
      <c r="Q3106" s="8"/>
      <c r="R3106" s="8"/>
      <c r="S3106" s="8"/>
      <c r="T3106" s="8"/>
      <c r="U3106" s="8"/>
      <c r="AI3106"/>
      <c r="AJ3106"/>
    </row>
    <row r="3107" spans="9:36" x14ac:dyDescent="0.2">
      <c r="I3107" s="13"/>
      <c r="J3107" s="6"/>
      <c r="K3107" s="7"/>
      <c r="L3107" s="7"/>
      <c r="M3107" s="7"/>
      <c r="N3107" s="7"/>
      <c r="O3107" s="7"/>
      <c r="P3107" s="8"/>
      <c r="Q3107" s="8"/>
      <c r="R3107" s="8"/>
      <c r="S3107" s="8"/>
      <c r="T3107" s="8"/>
      <c r="U3107" s="8"/>
      <c r="AI3107"/>
      <c r="AJ3107"/>
    </row>
    <row r="3108" spans="9:36" x14ac:dyDescent="0.2">
      <c r="I3108" s="13"/>
      <c r="J3108" s="6"/>
      <c r="K3108" s="7"/>
      <c r="L3108" s="7"/>
      <c r="M3108" s="7"/>
      <c r="N3108" s="7"/>
      <c r="O3108" s="7"/>
      <c r="P3108" s="8"/>
      <c r="Q3108" s="8"/>
      <c r="R3108" s="8"/>
      <c r="S3108" s="8"/>
      <c r="T3108" s="8"/>
      <c r="U3108" s="8"/>
      <c r="AI3108"/>
      <c r="AJ3108"/>
    </row>
    <row r="3109" spans="9:36" x14ac:dyDescent="0.2">
      <c r="I3109" s="13"/>
      <c r="J3109" s="6"/>
      <c r="K3109" s="7"/>
      <c r="L3109" s="7"/>
      <c r="M3109" s="7"/>
      <c r="N3109" s="7"/>
      <c r="O3109" s="7"/>
      <c r="P3109" s="8"/>
      <c r="Q3109" s="8"/>
      <c r="R3109" s="8"/>
      <c r="S3109" s="8"/>
      <c r="T3109" s="8"/>
      <c r="U3109" s="8"/>
      <c r="AI3109"/>
      <c r="AJ3109"/>
    </row>
    <row r="3110" spans="9:36" x14ac:dyDescent="0.2">
      <c r="I3110" s="13"/>
      <c r="J3110" s="6"/>
      <c r="K3110" s="7"/>
      <c r="L3110" s="7"/>
      <c r="M3110" s="7"/>
      <c r="N3110" s="7"/>
      <c r="O3110" s="7"/>
      <c r="P3110" s="8"/>
      <c r="Q3110" s="8"/>
      <c r="R3110" s="8"/>
      <c r="S3110" s="8"/>
      <c r="T3110" s="8"/>
      <c r="U3110" s="8"/>
      <c r="AI3110"/>
      <c r="AJ3110"/>
    </row>
    <row r="3111" spans="9:36" x14ac:dyDescent="0.2">
      <c r="I3111" s="13"/>
      <c r="J3111" s="6"/>
      <c r="K3111" s="7"/>
      <c r="L3111" s="7"/>
      <c r="M3111" s="7"/>
      <c r="N3111" s="7"/>
      <c r="O3111" s="7"/>
      <c r="P3111" s="8"/>
      <c r="Q3111" s="8"/>
      <c r="R3111" s="8"/>
      <c r="S3111" s="8"/>
      <c r="T3111" s="8"/>
      <c r="U3111" s="8"/>
      <c r="AI3111"/>
      <c r="AJ3111"/>
    </row>
    <row r="3112" spans="9:36" x14ac:dyDescent="0.2">
      <c r="I3112" s="13"/>
      <c r="J3112" s="6"/>
      <c r="K3112" s="7"/>
      <c r="L3112" s="7"/>
      <c r="M3112" s="7"/>
      <c r="N3112" s="7"/>
      <c r="O3112" s="7"/>
      <c r="P3112" s="8"/>
      <c r="Q3112" s="8"/>
      <c r="R3112" s="8"/>
      <c r="S3112" s="8"/>
      <c r="T3112" s="8"/>
      <c r="U3112" s="8"/>
      <c r="AI3112"/>
      <c r="AJ3112"/>
    </row>
    <row r="3113" spans="9:36" x14ac:dyDescent="0.2">
      <c r="I3113" s="13"/>
      <c r="J3113" s="6"/>
      <c r="K3113" s="7"/>
      <c r="L3113" s="7"/>
      <c r="M3113" s="7"/>
      <c r="N3113" s="7"/>
      <c r="O3113" s="7"/>
      <c r="P3113" s="8"/>
      <c r="Q3113" s="8"/>
      <c r="R3113" s="8"/>
      <c r="S3113" s="8"/>
      <c r="T3113" s="8"/>
      <c r="U3113" s="8"/>
      <c r="AI3113"/>
      <c r="AJ3113"/>
    </row>
    <row r="3114" spans="9:36" x14ac:dyDescent="0.2">
      <c r="I3114" s="13"/>
      <c r="J3114" s="6"/>
      <c r="K3114" s="7"/>
      <c r="L3114" s="7"/>
      <c r="M3114" s="7"/>
      <c r="N3114" s="7"/>
      <c r="O3114" s="7"/>
      <c r="P3114" s="8"/>
      <c r="Q3114" s="8"/>
      <c r="R3114" s="8"/>
      <c r="S3114" s="8"/>
      <c r="T3114" s="8"/>
      <c r="U3114" s="8"/>
      <c r="AI3114"/>
      <c r="AJ3114"/>
    </row>
    <row r="3115" spans="9:36" x14ac:dyDescent="0.2">
      <c r="I3115" s="13"/>
      <c r="J3115" s="6"/>
      <c r="K3115" s="7"/>
      <c r="L3115" s="7"/>
      <c r="M3115" s="7"/>
      <c r="N3115" s="7"/>
      <c r="O3115" s="7"/>
      <c r="P3115" s="8"/>
      <c r="Q3115" s="8"/>
      <c r="R3115" s="8"/>
      <c r="S3115" s="8"/>
      <c r="T3115" s="8"/>
      <c r="U3115" s="8"/>
      <c r="AI3115"/>
      <c r="AJ3115"/>
    </row>
    <row r="3116" spans="9:36" x14ac:dyDescent="0.2">
      <c r="I3116" s="13"/>
      <c r="J3116" s="6"/>
      <c r="K3116" s="7"/>
      <c r="L3116" s="7"/>
      <c r="M3116" s="7"/>
      <c r="N3116" s="7"/>
      <c r="O3116" s="7"/>
      <c r="P3116" s="8"/>
      <c r="Q3116" s="8"/>
      <c r="R3116" s="8"/>
      <c r="S3116" s="8"/>
      <c r="T3116" s="8"/>
      <c r="U3116" s="8"/>
      <c r="AI3116"/>
      <c r="AJ3116"/>
    </row>
    <row r="3117" spans="9:36" x14ac:dyDescent="0.2">
      <c r="I3117" s="13"/>
      <c r="J3117" s="6"/>
      <c r="K3117" s="7"/>
      <c r="L3117" s="7"/>
      <c r="M3117" s="7"/>
      <c r="N3117" s="7"/>
      <c r="O3117" s="7"/>
      <c r="P3117" s="8"/>
      <c r="Q3117" s="8"/>
      <c r="R3117" s="8"/>
      <c r="S3117" s="8"/>
      <c r="T3117" s="8"/>
      <c r="U3117" s="8"/>
      <c r="AI3117"/>
      <c r="AJ3117"/>
    </row>
    <row r="3118" spans="9:36" x14ac:dyDescent="0.2">
      <c r="I3118" s="13"/>
      <c r="J3118" s="6"/>
      <c r="K3118" s="7"/>
      <c r="L3118" s="7"/>
      <c r="M3118" s="7"/>
      <c r="N3118" s="7"/>
      <c r="O3118" s="7"/>
      <c r="P3118" s="8"/>
      <c r="Q3118" s="8"/>
      <c r="R3118" s="8"/>
      <c r="S3118" s="8"/>
      <c r="T3118" s="8"/>
      <c r="U3118" s="8"/>
      <c r="AI3118"/>
      <c r="AJ3118"/>
    </row>
    <row r="3119" spans="9:36" x14ac:dyDescent="0.2">
      <c r="I3119" s="13"/>
      <c r="J3119" s="6"/>
      <c r="K3119" s="7"/>
      <c r="L3119" s="7"/>
      <c r="M3119" s="7"/>
      <c r="N3119" s="7"/>
      <c r="O3119" s="7"/>
      <c r="P3119" s="8"/>
      <c r="Q3119" s="8"/>
      <c r="R3119" s="8"/>
      <c r="S3119" s="8"/>
      <c r="T3119" s="8"/>
      <c r="U3119" s="8"/>
      <c r="AI3119"/>
      <c r="AJ3119"/>
    </row>
    <row r="3120" spans="9:36" x14ac:dyDescent="0.2">
      <c r="I3120" s="13"/>
      <c r="J3120" s="6"/>
      <c r="K3120" s="7"/>
      <c r="L3120" s="7"/>
      <c r="M3120" s="7"/>
      <c r="N3120" s="7"/>
      <c r="O3120" s="7"/>
      <c r="P3120" s="8"/>
      <c r="Q3120" s="8"/>
      <c r="R3120" s="8"/>
      <c r="S3120" s="8"/>
      <c r="T3120" s="8"/>
      <c r="U3120" s="8"/>
      <c r="AI3120"/>
      <c r="AJ3120"/>
    </row>
    <row r="3121" spans="9:36" x14ac:dyDescent="0.2">
      <c r="I3121" s="13"/>
      <c r="J3121" s="6"/>
      <c r="K3121" s="7"/>
      <c r="L3121" s="7"/>
      <c r="M3121" s="7"/>
      <c r="N3121" s="7"/>
      <c r="O3121" s="7"/>
      <c r="P3121" s="8"/>
      <c r="Q3121" s="8"/>
      <c r="R3121" s="8"/>
      <c r="S3121" s="8"/>
      <c r="T3121" s="8"/>
      <c r="U3121" s="8"/>
      <c r="AI3121"/>
      <c r="AJ3121"/>
    </row>
    <row r="3122" spans="9:36" x14ac:dyDescent="0.2">
      <c r="I3122" s="13"/>
      <c r="J3122" s="6"/>
      <c r="K3122" s="7"/>
      <c r="L3122" s="7"/>
      <c r="M3122" s="7"/>
      <c r="N3122" s="7"/>
      <c r="O3122" s="7"/>
      <c r="P3122" s="8"/>
      <c r="Q3122" s="8"/>
      <c r="R3122" s="8"/>
      <c r="S3122" s="8"/>
      <c r="T3122" s="8"/>
      <c r="U3122" s="8"/>
      <c r="AI3122"/>
      <c r="AJ3122"/>
    </row>
    <row r="3123" spans="9:36" x14ac:dyDescent="0.2">
      <c r="I3123" s="13"/>
      <c r="J3123" s="6"/>
      <c r="K3123" s="7"/>
      <c r="L3123" s="7"/>
      <c r="M3123" s="7"/>
      <c r="N3123" s="7"/>
      <c r="O3123" s="7"/>
      <c r="P3123" s="8"/>
      <c r="Q3123" s="8"/>
      <c r="R3123" s="8"/>
      <c r="S3123" s="8"/>
      <c r="T3123" s="8"/>
      <c r="U3123" s="8"/>
      <c r="AI3123"/>
      <c r="AJ3123"/>
    </row>
    <row r="3124" spans="9:36" x14ac:dyDescent="0.2">
      <c r="I3124" s="13"/>
      <c r="J3124" s="6"/>
      <c r="K3124" s="7"/>
      <c r="L3124" s="7"/>
      <c r="M3124" s="7"/>
      <c r="N3124" s="7"/>
      <c r="O3124" s="7"/>
      <c r="P3124" s="8"/>
      <c r="Q3124" s="8"/>
      <c r="R3124" s="8"/>
      <c r="S3124" s="8"/>
      <c r="T3124" s="8"/>
      <c r="U3124" s="8"/>
      <c r="AI3124"/>
      <c r="AJ3124"/>
    </row>
    <row r="3125" spans="9:36" x14ac:dyDescent="0.2">
      <c r="I3125" s="13"/>
      <c r="J3125" s="6"/>
      <c r="K3125" s="7"/>
      <c r="L3125" s="7"/>
      <c r="M3125" s="7"/>
      <c r="N3125" s="7"/>
      <c r="O3125" s="7"/>
      <c r="P3125" s="8"/>
      <c r="Q3125" s="8"/>
      <c r="R3125" s="8"/>
      <c r="S3125" s="8"/>
      <c r="T3125" s="8"/>
      <c r="U3125" s="8"/>
      <c r="AI3125"/>
      <c r="AJ3125"/>
    </row>
    <row r="3126" spans="9:36" x14ac:dyDescent="0.2">
      <c r="I3126" s="13"/>
      <c r="J3126" s="6"/>
      <c r="K3126" s="7"/>
      <c r="L3126" s="7"/>
      <c r="M3126" s="7"/>
      <c r="N3126" s="7"/>
      <c r="O3126" s="7"/>
      <c r="P3126" s="8"/>
      <c r="Q3126" s="8"/>
      <c r="R3126" s="8"/>
      <c r="S3126" s="8"/>
      <c r="T3126" s="8"/>
      <c r="U3126" s="8"/>
      <c r="AI3126"/>
      <c r="AJ3126"/>
    </row>
    <row r="3127" spans="9:36" x14ac:dyDescent="0.2">
      <c r="I3127" s="13"/>
      <c r="J3127" s="6"/>
      <c r="K3127" s="7"/>
      <c r="L3127" s="7"/>
      <c r="M3127" s="7"/>
      <c r="N3127" s="7"/>
      <c r="O3127" s="7"/>
      <c r="P3127" s="8"/>
      <c r="Q3127" s="8"/>
      <c r="R3127" s="8"/>
      <c r="S3127" s="8"/>
      <c r="T3127" s="8"/>
      <c r="U3127" s="8"/>
      <c r="AI3127"/>
      <c r="AJ3127"/>
    </row>
    <row r="3128" spans="9:36" x14ac:dyDescent="0.2">
      <c r="I3128" s="13"/>
      <c r="J3128" s="6"/>
      <c r="K3128" s="7"/>
      <c r="L3128" s="7"/>
      <c r="M3128" s="7"/>
      <c r="N3128" s="7"/>
      <c r="O3128" s="7"/>
      <c r="P3128" s="8"/>
      <c r="Q3128" s="8"/>
      <c r="R3128" s="8"/>
      <c r="S3128" s="8"/>
      <c r="T3128" s="8"/>
      <c r="U3128" s="8"/>
      <c r="AI3128"/>
      <c r="AJ3128"/>
    </row>
    <row r="3129" spans="9:36" x14ac:dyDescent="0.2">
      <c r="I3129" s="13"/>
      <c r="J3129" s="6"/>
      <c r="K3129" s="7"/>
      <c r="L3129" s="7"/>
      <c r="M3129" s="7"/>
      <c r="N3129" s="7"/>
      <c r="O3129" s="7"/>
      <c r="P3129" s="8"/>
      <c r="Q3129" s="8"/>
      <c r="R3129" s="8"/>
      <c r="S3129" s="8"/>
      <c r="T3129" s="8"/>
      <c r="U3129" s="8"/>
      <c r="AI3129"/>
      <c r="AJ3129"/>
    </row>
    <row r="3130" spans="9:36" x14ac:dyDescent="0.2">
      <c r="I3130" s="13"/>
      <c r="J3130" s="6"/>
      <c r="K3130" s="7"/>
      <c r="L3130" s="7"/>
      <c r="M3130" s="7"/>
      <c r="N3130" s="7"/>
      <c r="O3130" s="7"/>
      <c r="P3130" s="8"/>
      <c r="Q3130" s="8"/>
      <c r="R3130" s="8"/>
      <c r="S3130" s="8"/>
      <c r="T3130" s="8"/>
      <c r="U3130" s="8"/>
      <c r="AI3130"/>
      <c r="AJ3130"/>
    </row>
    <row r="3131" spans="9:36" x14ac:dyDescent="0.2">
      <c r="I3131" s="13"/>
      <c r="J3131" s="6"/>
      <c r="K3131" s="7"/>
      <c r="L3131" s="7"/>
      <c r="M3131" s="7"/>
      <c r="N3131" s="7"/>
      <c r="O3131" s="7"/>
      <c r="P3131" s="8"/>
      <c r="Q3131" s="8"/>
      <c r="R3131" s="8"/>
      <c r="S3131" s="8"/>
      <c r="T3131" s="8"/>
      <c r="U3131" s="8"/>
      <c r="AI3131"/>
      <c r="AJ3131"/>
    </row>
    <row r="3132" spans="9:36" x14ac:dyDescent="0.2">
      <c r="I3132" s="13"/>
      <c r="J3132" s="6"/>
      <c r="K3132" s="7"/>
      <c r="L3132" s="7"/>
      <c r="M3132" s="7"/>
      <c r="N3132" s="7"/>
      <c r="O3132" s="7"/>
      <c r="P3132" s="8"/>
      <c r="Q3132" s="8"/>
      <c r="R3132" s="8"/>
      <c r="S3132" s="8"/>
      <c r="T3132" s="8"/>
      <c r="U3132" s="8"/>
      <c r="AI3132"/>
      <c r="AJ3132"/>
    </row>
    <row r="3133" spans="9:36" x14ac:dyDescent="0.2">
      <c r="I3133" s="13"/>
      <c r="J3133" s="6"/>
      <c r="K3133" s="7"/>
      <c r="L3133" s="7"/>
      <c r="M3133" s="7"/>
      <c r="N3133" s="7"/>
      <c r="O3133" s="7"/>
      <c r="P3133" s="8"/>
      <c r="Q3133" s="8"/>
      <c r="R3133" s="8"/>
      <c r="S3133" s="8"/>
      <c r="T3133" s="8"/>
      <c r="U3133" s="8"/>
      <c r="AI3133"/>
      <c r="AJ3133"/>
    </row>
    <row r="3134" spans="9:36" x14ac:dyDescent="0.2">
      <c r="I3134" s="13"/>
      <c r="J3134" s="6"/>
      <c r="K3134" s="7"/>
      <c r="L3134" s="7"/>
      <c r="M3134" s="7"/>
      <c r="N3134" s="7"/>
      <c r="O3134" s="7"/>
      <c r="P3134" s="8"/>
      <c r="Q3134" s="8"/>
      <c r="R3134" s="8"/>
      <c r="S3134" s="8"/>
      <c r="T3134" s="8"/>
      <c r="U3134" s="8"/>
      <c r="AI3134"/>
      <c r="AJ3134"/>
    </row>
    <row r="3135" spans="9:36" x14ac:dyDescent="0.2">
      <c r="I3135" s="13"/>
      <c r="J3135" s="6"/>
      <c r="K3135" s="7"/>
      <c r="L3135" s="7"/>
      <c r="M3135" s="7"/>
      <c r="N3135" s="7"/>
      <c r="O3135" s="7"/>
      <c r="P3135" s="8"/>
      <c r="Q3135" s="8"/>
      <c r="R3135" s="8"/>
      <c r="S3135" s="8"/>
      <c r="T3135" s="8"/>
      <c r="U3135" s="8"/>
      <c r="AI3135"/>
      <c r="AJ3135"/>
    </row>
    <row r="3136" spans="9:36" x14ac:dyDescent="0.2">
      <c r="I3136" s="13"/>
      <c r="J3136" s="6"/>
      <c r="K3136" s="7"/>
      <c r="L3136" s="7"/>
      <c r="M3136" s="7"/>
      <c r="N3136" s="7"/>
      <c r="O3136" s="7"/>
      <c r="P3136" s="8"/>
      <c r="Q3136" s="8"/>
      <c r="R3136" s="8"/>
      <c r="S3136" s="8"/>
      <c r="T3136" s="8"/>
      <c r="U3136" s="8"/>
      <c r="AI3136"/>
      <c r="AJ3136"/>
    </row>
    <row r="3137" spans="9:36" x14ac:dyDescent="0.2">
      <c r="I3137" s="13"/>
      <c r="J3137" s="6"/>
      <c r="K3137" s="7"/>
      <c r="L3137" s="7"/>
      <c r="M3137" s="7"/>
      <c r="N3137" s="7"/>
      <c r="O3137" s="7"/>
      <c r="P3137" s="8"/>
      <c r="Q3137" s="8"/>
      <c r="R3137" s="8"/>
      <c r="S3137" s="8"/>
      <c r="T3137" s="8"/>
      <c r="U3137" s="8"/>
      <c r="AI3137"/>
      <c r="AJ3137"/>
    </row>
    <row r="3138" spans="9:36" x14ac:dyDescent="0.2">
      <c r="I3138" s="13"/>
      <c r="J3138" s="6"/>
      <c r="K3138" s="7"/>
      <c r="L3138" s="7"/>
      <c r="M3138" s="7"/>
      <c r="N3138" s="7"/>
      <c r="O3138" s="7"/>
      <c r="P3138" s="8"/>
      <c r="Q3138" s="8"/>
      <c r="R3138" s="8"/>
      <c r="S3138" s="8"/>
      <c r="T3138" s="8"/>
      <c r="U3138" s="8"/>
      <c r="AI3138"/>
      <c r="AJ3138"/>
    </row>
    <row r="3139" spans="9:36" x14ac:dyDescent="0.2">
      <c r="I3139" s="13"/>
      <c r="J3139" s="6"/>
      <c r="K3139" s="7"/>
      <c r="L3139" s="7"/>
      <c r="M3139" s="7"/>
      <c r="N3139" s="7"/>
      <c r="O3139" s="7"/>
      <c r="P3139" s="8"/>
      <c r="Q3139" s="8"/>
      <c r="R3139" s="8"/>
      <c r="S3139" s="8"/>
      <c r="T3139" s="8"/>
      <c r="U3139" s="8"/>
      <c r="AI3139"/>
      <c r="AJ3139"/>
    </row>
    <row r="3140" spans="9:36" x14ac:dyDescent="0.2">
      <c r="I3140" s="13"/>
      <c r="J3140" s="6"/>
      <c r="K3140" s="7"/>
      <c r="L3140" s="7"/>
      <c r="M3140" s="7"/>
      <c r="N3140" s="7"/>
      <c r="O3140" s="7"/>
      <c r="P3140" s="8"/>
      <c r="Q3140" s="8"/>
      <c r="R3140" s="8"/>
      <c r="S3140" s="8"/>
      <c r="T3140" s="8"/>
      <c r="U3140" s="8"/>
      <c r="AI3140"/>
      <c r="AJ3140"/>
    </row>
    <row r="3141" spans="9:36" x14ac:dyDescent="0.2">
      <c r="I3141" s="13"/>
      <c r="J3141" s="6"/>
      <c r="K3141" s="7"/>
      <c r="L3141" s="7"/>
      <c r="M3141" s="7"/>
      <c r="N3141" s="7"/>
      <c r="O3141" s="7"/>
      <c r="P3141" s="8"/>
      <c r="Q3141" s="8"/>
      <c r="R3141" s="8"/>
      <c r="S3141" s="8"/>
      <c r="T3141" s="8"/>
      <c r="U3141" s="8"/>
      <c r="AI3141"/>
      <c r="AJ3141"/>
    </row>
    <row r="3142" spans="9:36" x14ac:dyDescent="0.2">
      <c r="I3142" s="13"/>
      <c r="J3142" s="6"/>
      <c r="K3142" s="7"/>
      <c r="L3142" s="7"/>
      <c r="M3142" s="7"/>
      <c r="N3142" s="7"/>
      <c r="O3142" s="7"/>
      <c r="P3142" s="8"/>
      <c r="Q3142" s="8"/>
      <c r="R3142" s="8"/>
      <c r="S3142" s="8"/>
      <c r="T3142" s="8"/>
      <c r="U3142" s="8"/>
      <c r="AI3142"/>
      <c r="AJ3142"/>
    </row>
    <row r="3143" spans="9:36" x14ac:dyDescent="0.2">
      <c r="I3143" s="13"/>
      <c r="J3143" s="6"/>
      <c r="K3143" s="7"/>
      <c r="L3143" s="7"/>
      <c r="M3143" s="7"/>
      <c r="N3143" s="7"/>
      <c r="O3143" s="7"/>
      <c r="P3143" s="8"/>
      <c r="Q3143" s="8"/>
      <c r="R3143" s="8"/>
      <c r="S3143" s="8"/>
      <c r="T3143" s="8"/>
      <c r="U3143" s="8"/>
      <c r="AI3143"/>
      <c r="AJ3143"/>
    </row>
    <row r="3144" spans="9:36" x14ac:dyDescent="0.2">
      <c r="I3144" s="13"/>
      <c r="J3144" s="6"/>
      <c r="K3144" s="7"/>
      <c r="L3144" s="7"/>
      <c r="M3144" s="7"/>
      <c r="N3144" s="7"/>
      <c r="O3144" s="7"/>
      <c r="P3144" s="8"/>
      <c r="Q3144" s="8"/>
      <c r="R3144" s="8"/>
      <c r="S3144" s="8"/>
      <c r="T3144" s="8"/>
      <c r="U3144" s="8"/>
      <c r="AI3144"/>
      <c r="AJ3144"/>
    </row>
    <row r="3145" spans="9:36" x14ac:dyDescent="0.2">
      <c r="I3145" s="13"/>
      <c r="J3145" s="6"/>
      <c r="K3145" s="7"/>
      <c r="L3145" s="7"/>
      <c r="M3145" s="7"/>
      <c r="N3145" s="7"/>
      <c r="O3145" s="7"/>
      <c r="P3145" s="8"/>
      <c r="Q3145" s="8"/>
      <c r="R3145" s="8"/>
      <c r="S3145" s="8"/>
      <c r="T3145" s="8"/>
      <c r="U3145" s="8"/>
      <c r="AI3145"/>
      <c r="AJ3145"/>
    </row>
    <row r="3146" spans="9:36" x14ac:dyDescent="0.2">
      <c r="I3146" s="13"/>
      <c r="J3146" s="6"/>
      <c r="K3146" s="7"/>
      <c r="L3146" s="7"/>
      <c r="M3146" s="7"/>
      <c r="N3146" s="7"/>
      <c r="O3146" s="7"/>
      <c r="P3146" s="8"/>
      <c r="Q3146" s="8"/>
      <c r="R3146" s="8"/>
      <c r="S3146" s="8"/>
      <c r="T3146" s="8"/>
      <c r="U3146" s="8"/>
      <c r="AI3146"/>
      <c r="AJ3146"/>
    </row>
    <row r="3147" spans="9:36" x14ac:dyDescent="0.2">
      <c r="I3147" s="13"/>
      <c r="J3147" s="6"/>
      <c r="K3147" s="7"/>
      <c r="L3147" s="7"/>
      <c r="M3147" s="7"/>
      <c r="N3147" s="7"/>
      <c r="O3147" s="7"/>
      <c r="P3147" s="8"/>
      <c r="Q3147" s="8"/>
      <c r="R3147" s="8"/>
      <c r="S3147" s="8"/>
      <c r="T3147" s="8"/>
      <c r="U3147" s="8"/>
      <c r="AI3147"/>
      <c r="AJ3147"/>
    </row>
    <row r="3148" spans="9:36" x14ac:dyDescent="0.2">
      <c r="I3148" s="13"/>
      <c r="J3148" s="6"/>
      <c r="K3148" s="7"/>
      <c r="L3148" s="7"/>
      <c r="M3148" s="7"/>
      <c r="N3148" s="7"/>
      <c r="O3148" s="7"/>
      <c r="P3148" s="8"/>
      <c r="Q3148" s="8"/>
      <c r="R3148" s="8"/>
      <c r="S3148" s="8"/>
      <c r="T3148" s="8"/>
      <c r="U3148" s="8"/>
      <c r="AI3148"/>
      <c r="AJ3148"/>
    </row>
    <row r="3149" spans="9:36" x14ac:dyDescent="0.2">
      <c r="I3149" s="13"/>
      <c r="J3149" s="6"/>
      <c r="K3149" s="7"/>
      <c r="L3149" s="7"/>
      <c r="M3149" s="7"/>
      <c r="N3149" s="7"/>
      <c r="O3149" s="7"/>
      <c r="P3149" s="8"/>
      <c r="Q3149" s="8"/>
      <c r="R3149" s="8"/>
      <c r="S3149" s="8"/>
      <c r="T3149" s="8"/>
      <c r="U3149" s="8"/>
      <c r="AI3149"/>
      <c r="AJ3149"/>
    </row>
    <row r="3150" spans="9:36" x14ac:dyDescent="0.2">
      <c r="I3150" s="13"/>
      <c r="J3150" s="6"/>
      <c r="K3150" s="7"/>
      <c r="L3150" s="7"/>
      <c r="M3150" s="7"/>
      <c r="N3150" s="7"/>
      <c r="O3150" s="7"/>
      <c r="P3150" s="8"/>
      <c r="Q3150" s="8"/>
      <c r="R3150" s="8"/>
      <c r="S3150" s="8"/>
      <c r="T3150" s="8"/>
      <c r="U3150" s="8"/>
      <c r="AI3150"/>
      <c r="AJ3150"/>
    </row>
    <row r="3151" spans="9:36" x14ac:dyDescent="0.2">
      <c r="I3151" s="13"/>
      <c r="J3151" s="6"/>
      <c r="K3151" s="7"/>
      <c r="L3151" s="7"/>
      <c r="M3151" s="7"/>
      <c r="N3151" s="7"/>
      <c r="O3151" s="7"/>
      <c r="P3151" s="8"/>
      <c r="Q3151" s="8"/>
      <c r="R3151" s="8"/>
      <c r="S3151" s="8"/>
      <c r="T3151" s="8"/>
      <c r="U3151" s="8"/>
      <c r="AI3151"/>
      <c r="AJ3151"/>
    </row>
    <row r="3152" spans="9:36" x14ac:dyDescent="0.2">
      <c r="I3152" s="13"/>
      <c r="J3152" s="6"/>
      <c r="K3152" s="7"/>
      <c r="L3152" s="7"/>
      <c r="M3152" s="7"/>
      <c r="N3152" s="7"/>
      <c r="O3152" s="7"/>
      <c r="P3152" s="8"/>
      <c r="Q3152" s="8"/>
      <c r="R3152" s="8"/>
      <c r="S3152" s="8"/>
      <c r="T3152" s="8"/>
      <c r="U3152" s="8"/>
      <c r="AI3152"/>
      <c r="AJ3152"/>
    </row>
    <row r="3153" spans="9:36" x14ac:dyDescent="0.2">
      <c r="I3153" s="13"/>
      <c r="J3153" s="6"/>
      <c r="K3153" s="7"/>
      <c r="L3153" s="7"/>
      <c r="M3153" s="7"/>
      <c r="N3153" s="7"/>
      <c r="O3153" s="7"/>
      <c r="P3153" s="8"/>
      <c r="Q3153" s="8"/>
      <c r="R3153" s="8"/>
      <c r="S3153" s="8"/>
      <c r="T3153" s="8"/>
      <c r="U3153" s="8"/>
      <c r="AI3153"/>
      <c r="AJ3153"/>
    </row>
    <row r="3154" spans="9:36" x14ac:dyDescent="0.2">
      <c r="I3154" s="13"/>
      <c r="J3154" s="6"/>
      <c r="K3154" s="7"/>
      <c r="L3154" s="7"/>
      <c r="M3154" s="7"/>
      <c r="N3154" s="7"/>
      <c r="O3154" s="7"/>
      <c r="P3154" s="8"/>
      <c r="Q3154" s="8"/>
      <c r="R3154" s="8"/>
      <c r="S3154" s="8"/>
      <c r="T3154" s="8"/>
      <c r="U3154" s="8"/>
      <c r="AI3154"/>
      <c r="AJ3154"/>
    </row>
    <row r="3155" spans="9:36" x14ac:dyDescent="0.2">
      <c r="I3155" s="13"/>
      <c r="J3155" s="6"/>
      <c r="K3155" s="7"/>
      <c r="L3155" s="7"/>
      <c r="M3155" s="7"/>
      <c r="N3155" s="7"/>
      <c r="O3155" s="7"/>
      <c r="P3155" s="8"/>
      <c r="Q3155" s="8"/>
      <c r="R3155" s="8"/>
      <c r="S3155" s="8"/>
      <c r="T3155" s="8"/>
      <c r="U3155" s="8"/>
      <c r="AI3155"/>
      <c r="AJ3155"/>
    </row>
    <row r="3156" spans="9:36" x14ac:dyDescent="0.2">
      <c r="I3156" s="13"/>
      <c r="J3156" s="6"/>
      <c r="K3156" s="7"/>
      <c r="L3156" s="7"/>
      <c r="M3156" s="7"/>
      <c r="N3156" s="7"/>
      <c r="O3156" s="7"/>
      <c r="P3156" s="8"/>
      <c r="Q3156" s="8"/>
      <c r="R3156" s="8"/>
      <c r="S3156" s="8"/>
      <c r="T3156" s="8"/>
      <c r="U3156" s="8"/>
      <c r="AI3156"/>
      <c r="AJ3156"/>
    </row>
    <row r="3157" spans="9:36" x14ac:dyDescent="0.2">
      <c r="I3157" s="13"/>
      <c r="J3157" s="6"/>
      <c r="K3157" s="7"/>
      <c r="L3157" s="7"/>
      <c r="M3157" s="7"/>
      <c r="N3157" s="7"/>
      <c r="O3157" s="7"/>
      <c r="P3157" s="8"/>
      <c r="Q3157" s="8"/>
      <c r="R3157" s="8"/>
      <c r="S3157" s="8"/>
      <c r="T3157" s="8"/>
      <c r="U3157" s="8"/>
      <c r="AI3157"/>
      <c r="AJ3157"/>
    </row>
    <row r="3158" spans="9:36" x14ac:dyDescent="0.2">
      <c r="I3158" s="13"/>
      <c r="J3158" s="6"/>
      <c r="K3158" s="7"/>
      <c r="L3158" s="7"/>
      <c r="M3158" s="7"/>
      <c r="N3158" s="7"/>
      <c r="O3158" s="7"/>
      <c r="P3158" s="8"/>
      <c r="Q3158" s="8"/>
      <c r="R3158" s="8"/>
      <c r="S3158" s="8"/>
      <c r="T3158" s="8"/>
      <c r="U3158" s="8"/>
      <c r="AI3158"/>
      <c r="AJ3158"/>
    </row>
    <row r="3159" spans="9:36" x14ac:dyDescent="0.2">
      <c r="I3159" s="13"/>
      <c r="J3159" s="6"/>
      <c r="K3159" s="7"/>
      <c r="L3159" s="7"/>
      <c r="M3159" s="7"/>
      <c r="N3159" s="7"/>
      <c r="O3159" s="7"/>
      <c r="P3159" s="8"/>
      <c r="Q3159" s="8"/>
      <c r="R3159" s="8"/>
      <c r="S3159" s="8"/>
      <c r="T3159" s="8"/>
      <c r="U3159" s="8"/>
      <c r="AI3159"/>
      <c r="AJ3159"/>
    </row>
    <row r="3160" spans="9:36" x14ac:dyDescent="0.2">
      <c r="I3160" s="13"/>
      <c r="J3160" s="6"/>
      <c r="K3160" s="7"/>
      <c r="L3160" s="7"/>
      <c r="M3160" s="7"/>
      <c r="N3160" s="7"/>
      <c r="O3160" s="7"/>
      <c r="P3160" s="8"/>
      <c r="Q3160" s="8"/>
      <c r="R3160" s="8"/>
      <c r="S3160" s="8"/>
      <c r="T3160" s="8"/>
      <c r="U3160" s="8"/>
      <c r="AI3160"/>
      <c r="AJ3160"/>
    </row>
    <row r="3161" spans="9:36" x14ac:dyDescent="0.2">
      <c r="I3161" s="13"/>
      <c r="J3161" s="6"/>
      <c r="K3161" s="7"/>
      <c r="L3161" s="7"/>
      <c r="M3161" s="7"/>
      <c r="N3161" s="7"/>
      <c r="O3161" s="7"/>
      <c r="P3161" s="8"/>
      <c r="Q3161" s="8"/>
      <c r="R3161" s="8"/>
      <c r="S3161" s="8"/>
      <c r="T3161" s="8"/>
      <c r="U3161" s="8"/>
      <c r="AI3161"/>
      <c r="AJ3161"/>
    </row>
    <row r="3162" spans="9:36" x14ac:dyDescent="0.2">
      <c r="I3162" s="13"/>
      <c r="J3162" s="6"/>
      <c r="K3162" s="7"/>
      <c r="L3162" s="7"/>
      <c r="M3162" s="7"/>
      <c r="N3162" s="7"/>
      <c r="O3162" s="7"/>
      <c r="P3162" s="8"/>
      <c r="Q3162" s="8"/>
      <c r="R3162" s="8"/>
      <c r="S3162" s="8"/>
      <c r="T3162" s="8"/>
      <c r="U3162" s="8"/>
      <c r="AI3162"/>
      <c r="AJ3162"/>
    </row>
    <row r="3163" spans="9:36" x14ac:dyDescent="0.2">
      <c r="I3163" s="13"/>
      <c r="J3163" s="6"/>
      <c r="K3163" s="7"/>
      <c r="L3163" s="7"/>
      <c r="M3163" s="7"/>
      <c r="N3163" s="7"/>
      <c r="O3163" s="7"/>
      <c r="P3163" s="8"/>
      <c r="Q3163" s="8"/>
      <c r="R3163" s="8"/>
      <c r="S3163" s="8"/>
      <c r="T3163" s="8"/>
      <c r="U3163" s="8"/>
      <c r="AI3163"/>
      <c r="AJ3163"/>
    </row>
    <row r="3164" spans="9:36" x14ac:dyDescent="0.2">
      <c r="I3164" s="13"/>
      <c r="J3164" s="6"/>
      <c r="K3164" s="7"/>
      <c r="L3164" s="7"/>
      <c r="M3164" s="7"/>
      <c r="N3164" s="7"/>
      <c r="O3164" s="7"/>
      <c r="P3164" s="8"/>
      <c r="Q3164" s="8"/>
      <c r="R3164" s="8"/>
      <c r="S3164" s="8"/>
      <c r="T3164" s="8"/>
      <c r="U3164" s="8"/>
      <c r="AI3164"/>
      <c r="AJ3164"/>
    </row>
    <row r="3165" spans="9:36" x14ac:dyDescent="0.2">
      <c r="I3165" s="13"/>
      <c r="J3165" s="6"/>
      <c r="K3165" s="7"/>
      <c r="L3165" s="7"/>
      <c r="M3165" s="7"/>
      <c r="N3165" s="7"/>
      <c r="O3165" s="7"/>
      <c r="P3165" s="8"/>
      <c r="Q3165" s="8"/>
      <c r="R3165" s="8"/>
      <c r="S3165" s="8"/>
      <c r="T3165" s="8"/>
      <c r="U3165" s="8"/>
      <c r="AI3165"/>
      <c r="AJ3165"/>
    </row>
    <row r="3166" spans="9:36" x14ac:dyDescent="0.2">
      <c r="I3166" s="13"/>
      <c r="J3166" s="6"/>
      <c r="K3166" s="7"/>
      <c r="L3166" s="7"/>
      <c r="M3166" s="7"/>
      <c r="N3166" s="7"/>
      <c r="O3166" s="7"/>
      <c r="P3166" s="8"/>
      <c r="Q3166" s="8"/>
      <c r="R3166" s="8"/>
      <c r="S3166" s="8"/>
      <c r="T3166" s="8"/>
      <c r="U3166" s="8"/>
      <c r="AI3166"/>
      <c r="AJ3166"/>
    </row>
    <row r="3167" spans="9:36" x14ac:dyDescent="0.2">
      <c r="I3167" s="13"/>
      <c r="J3167" s="6"/>
      <c r="K3167" s="7"/>
      <c r="L3167" s="7"/>
      <c r="M3167" s="7"/>
      <c r="N3167" s="7"/>
      <c r="O3167" s="7"/>
      <c r="P3167" s="8"/>
      <c r="Q3167" s="8"/>
      <c r="R3167" s="8"/>
      <c r="S3167" s="8"/>
      <c r="T3167" s="8"/>
      <c r="U3167" s="8"/>
      <c r="AI3167"/>
      <c r="AJ3167"/>
    </row>
    <row r="3168" spans="9:36" x14ac:dyDescent="0.2">
      <c r="I3168" s="13"/>
      <c r="J3168" s="6"/>
      <c r="K3168" s="7"/>
      <c r="L3168" s="7"/>
      <c r="M3168" s="7"/>
      <c r="N3168" s="7"/>
      <c r="O3168" s="7"/>
      <c r="P3168" s="8"/>
      <c r="Q3168" s="8"/>
      <c r="R3168" s="8"/>
      <c r="S3168" s="8"/>
      <c r="T3168" s="8"/>
      <c r="U3168" s="8"/>
      <c r="AI3168"/>
      <c r="AJ3168"/>
    </row>
    <row r="3169" spans="9:36" x14ac:dyDescent="0.2">
      <c r="I3169" s="13"/>
      <c r="J3169" s="6"/>
      <c r="K3169" s="7"/>
      <c r="L3169" s="7"/>
      <c r="M3169" s="7"/>
      <c r="N3169" s="7"/>
      <c r="O3169" s="7"/>
      <c r="P3169" s="8"/>
      <c r="Q3169" s="8"/>
      <c r="R3169" s="8"/>
      <c r="S3169" s="8"/>
      <c r="T3169" s="8"/>
      <c r="U3169" s="8"/>
      <c r="AI3169"/>
      <c r="AJ3169"/>
    </row>
    <row r="3170" spans="9:36" x14ac:dyDescent="0.2">
      <c r="I3170" s="13"/>
      <c r="J3170" s="6"/>
      <c r="K3170" s="7"/>
      <c r="L3170" s="7"/>
      <c r="M3170" s="7"/>
      <c r="N3170" s="7"/>
      <c r="O3170" s="7"/>
      <c r="P3170" s="8"/>
      <c r="Q3170" s="8"/>
      <c r="R3170" s="8"/>
      <c r="S3170" s="8"/>
      <c r="T3170" s="8"/>
      <c r="U3170" s="8"/>
      <c r="AI3170"/>
      <c r="AJ3170"/>
    </row>
    <row r="3171" spans="9:36" x14ac:dyDescent="0.2">
      <c r="I3171" s="13"/>
      <c r="J3171" s="6"/>
      <c r="K3171" s="7"/>
      <c r="L3171" s="7"/>
      <c r="M3171" s="7"/>
      <c r="N3171" s="7"/>
      <c r="O3171" s="7"/>
      <c r="P3171" s="8"/>
      <c r="Q3171" s="8"/>
      <c r="R3171" s="8"/>
      <c r="S3171" s="8"/>
      <c r="T3171" s="8"/>
      <c r="U3171" s="8"/>
      <c r="AI3171"/>
      <c r="AJ3171"/>
    </row>
    <row r="3172" spans="9:36" x14ac:dyDescent="0.2">
      <c r="I3172" s="13"/>
      <c r="J3172" s="6"/>
      <c r="K3172" s="7"/>
      <c r="L3172" s="7"/>
      <c r="M3172" s="7"/>
      <c r="N3172" s="7"/>
      <c r="O3172" s="7"/>
      <c r="P3172" s="8"/>
      <c r="Q3172" s="8"/>
      <c r="R3172" s="8"/>
      <c r="S3172" s="8"/>
      <c r="T3172" s="8"/>
      <c r="U3172" s="8"/>
      <c r="AI3172"/>
      <c r="AJ3172"/>
    </row>
    <row r="3173" spans="9:36" x14ac:dyDescent="0.2">
      <c r="I3173" s="13"/>
      <c r="J3173" s="6"/>
      <c r="K3173" s="7"/>
      <c r="L3173" s="7"/>
      <c r="M3173" s="7"/>
      <c r="N3173" s="7"/>
      <c r="O3173" s="7"/>
      <c r="P3173" s="8"/>
      <c r="Q3173" s="8"/>
      <c r="R3173" s="8"/>
      <c r="S3173" s="8"/>
      <c r="T3173" s="8"/>
      <c r="U3173" s="8"/>
      <c r="AI3173"/>
      <c r="AJ3173"/>
    </row>
    <row r="3174" spans="9:36" x14ac:dyDescent="0.2">
      <c r="I3174" s="13"/>
      <c r="J3174" s="6"/>
      <c r="K3174" s="7"/>
      <c r="L3174" s="7"/>
      <c r="M3174" s="7"/>
      <c r="N3174" s="7"/>
      <c r="O3174" s="7"/>
      <c r="P3174" s="8"/>
      <c r="Q3174" s="8"/>
      <c r="R3174" s="8"/>
      <c r="S3174" s="8"/>
      <c r="T3174" s="8"/>
      <c r="U3174" s="8"/>
      <c r="AI3174"/>
      <c r="AJ3174"/>
    </row>
    <row r="3175" spans="9:36" x14ac:dyDescent="0.2">
      <c r="I3175" s="13"/>
      <c r="J3175" s="6"/>
      <c r="K3175" s="7"/>
      <c r="L3175" s="7"/>
      <c r="M3175" s="7"/>
      <c r="N3175" s="7"/>
      <c r="O3175" s="7"/>
      <c r="P3175" s="8"/>
      <c r="Q3175" s="8"/>
      <c r="R3175" s="8"/>
      <c r="S3175" s="8"/>
      <c r="T3175" s="8"/>
      <c r="U3175" s="8"/>
      <c r="AI3175"/>
      <c r="AJ3175"/>
    </row>
    <row r="3176" spans="9:36" x14ac:dyDescent="0.2">
      <c r="I3176" s="13"/>
      <c r="J3176" s="6"/>
      <c r="K3176" s="7"/>
      <c r="L3176" s="7"/>
      <c r="M3176" s="7"/>
      <c r="N3176" s="7"/>
      <c r="O3176" s="7"/>
      <c r="P3176" s="8"/>
      <c r="Q3176" s="8"/>
      <c r="R3176" s="8"/>
      <c r="S3176" s="8"/>
      <c r="T3176" s="8"/>
      <c r="U3176" s="8"/>
      <c r="AI3176"/>
      <c r="AJ3176"/>
    </row>
    <row r="3177" spans="9:36" x14ac:dyDescent="0.2">
      <c r="I3177" s="13"/>
      <c r="J3177" s="6"/>
      <c r="K3177" s="7"/>
      <c r="L3177" s="7"/>
      <c r="M3177" s="7"/>
      <c r="N3177" s="7"/>
      <c r="O3177" s="7"/>
      <c r="P3177" s="8"/>
      <c r="Q3177" s="8"/>
      <c r="R3177" s="8"/>
      <c r="S3177" s="8"/>
      <c r="T3177" s="8"/>
      <c r="U3177" s="8"/>
      <c r="AI3177"/>
      <c r="AJ3177"/>
    </row>
    <row r="3178" spans="9:36" x14ac:dyDescent="0.2">
      <c r="I3178" s="13"/>
      <c r="J3178" s="6"/>
      <c r="K3178" s="7"/>
      <c r="L3178" s="7"/>
      <c r="M3178" s="7"/>
      <c r="N3178" s="7"/>
      <c r="O3178" s="7"/>
      <c r="P3178" s="8"/>
      <c r="Q3178" s="8"/>
      <c r="R3178" s="8"/>
      <c r="S3178" s="8"/>
      <c r="T3178" s="8"/>
      <c r="U3178" s="8"/>
      <c r="AI3178"/>
      <c r="AJ3178"/>
    </row>
    <row r="3179" spans="9:36" x14ac:dyDescent="0.2">
      <c r="I3179" s="13"/>
      <c r="J3179" s="6"/>
      <c r="K3179" s="7"/>
      <c r="L3179" s="7"/>
      <c r="M3179" s="7"/>
      <c r="N3179" s="7"/>
      <c r="O3179" s="7"/>
      <c r="P3179" s="8"/>
      <c r="Q3179" s="8"/>
      <c r="R3179" s="8"/>
      <c r="S3179" s="8"/>
      <c r="T3179" s="8"/>
      <c r="U3179" s="8"/>
      <c r="AI3179"/>
      <c r="AJ3179"/>
    </row>
    <row r="3180" spans="9:36" x14ac:dyDescent="0.2">
      <c r="I3180" s="13"/>
      <c r="J3180" s="6"/>
      <c r="K3180" s="7"/>
      <c r="L3180" s="7"/>
      <c r="M3180" s="7"/>
      <c r="N3180" s="7"/>
      <c r="O3180" s="7"/>
      <c r="P3180" s="8"/>
      <c r="Q3180" s="8"/>
      <c r="R3180" s="8"/>
      <c r="S3180" s="8"/>
      <c r="T3180" s="8"/>
      <c r="U3180" s="8"/>
      <c r="AI3180"/>
      <c r="AJ3180"/>
    </row>
    <row r="3181" spans="9:36" x14ac:dyDescent="0.2">
      <c r="I3181" s="13"/>
      <c r="J3181" s="6"/>
      <c r="K3181" s="7"/>
      <c r="L3181" s="7"/>
      <c r="M3181" s="7"/>
      <c r="N3181" s="7"/>
      <c r="O3181" s="7"/>
      <c r="P3181" s="8"/>
      <c r="Q3181" s="8"/>
      <c r="R3181" s="8"/>
      <c r="S3181" s="8"/>
      <c r="T3181" s="8"/>
      <c r="U3181" s="8"/>
      <c r="AI3181"/>
      <c r="AJ3181"/>
    </row>
    <row r="3182" spans="9:36" x14ac:dyDescent="0.2">
      <c r="I3182" s="13"/>
      <c r="J3182" s="6"/>
      <c r="K3182" s="7"/>
      <c r="L3182" s="7"/>
      <c r="M3182" s="7"/>
      <c r="N3182" s="7"/>
      <c r="O3182" s="7"/>
      <c r="P3182" s="8"/>
      <c r="Q3182" s="8"/>
      <c r="R3182" s="8"/>
      <c r="S3182" s="8"/>
      <c r="T3182" s="8"/>
      <c r="U3182" s="8"/>
      <c r="AI3182"/>
      <c r="AJ3182"/>
    </row>
    <row r="3183" spans="9:36" x14ac:dyDescent="0.2">
      <c r="I3183" s="13"/>
      <c r="J3183" s="6"/>
      <c r="K3183" s="7"/>
      <c r="L3183" s="7"/>
      <c r="M3183" s="7"/>
      <c r="N3183" s="7"/>
      <c r="O3183" s="7"/>
      <c r="P3183" s="8"/>
      <c r="Q3183" s="8"/>
      <c r="R3183" s="8"/>
      <c r="S3183" s="8"/>
      <c r="T3183" s="8"/>
      <c r="U3183" s="8"/>
      <c r="AI3183"/>
      <c r="AJ3183"/>
    </row>
    <row r="3184" spans="9:36" x14ac:dyDescent="0.2">
      <c r="I3184" s="13"/>
      <c r="J3184" s="6"/>
      <c r="K3184" s="7"/>
      <c r="L3184" s="7"/>
      <c r="M3184" s="7"/>
      <c r="N3184" s="7"/>
      <c r="O3184" s="7"/>
      <c r="P3184" s="8"/>
      <c r="Q3184" s="8"/>
      <c r="R3184" s="8"/>
      <c r="S3184" s="8"/>
      <c r="T3184" s="8"/>
      <c r="U3184" s="8"/>
      <c r="AI3184"/>
      <c r="AJ3184"/>
    </row>
    <row r="3185" spans="9:36" x14ac:dyDescent="0.2">
      <c r="I3185" s="13"/>
      <c r="J3185" s="6"/>
      <c r="K3185" s="7"/>
      <c r="L3185" s="7"/>
      <c r="M3185" s="7"/>
      <c r="N3185" s="7"/>
      <c r="O3185" s="7"/>
      <c r="P3185" s="8"/>
      <c r="Q3185" s="8"/>
      <c r="R3185" s="8"/>
      <c r="S3185" s="8"/>
      <c r="T3185" s="8"/>
      <c r="U3185" s="8"/>
      <c r="AI3185"/>
      <c r="AJ3185"/>
    </row>
    <row r="3186" spans="9:36" x14ac:dyDescent="0.2">
      <c r="I3186" s="13"/>
      <c r="J3186" s="6"/>
      <c r="K3186" s="7"/>
      <c r="L3186" s="7"/>
      <c r="M3186" s="7"/>
      <c r="N3186" s="7"/>
      <c r="O3186" s="7"/>
      <c r="P3186" s="8"/>
      <c r="Q3186" s="8"/>
      <c r="R3186" s="8"/>
      <c r="S3186" s="8"/>
      <c r="T3186" s="8"/>
      <c r="U3186" s="8"/>
      <c r="AI3186"/>
      <c r="AJ3186"/>
    </row>
    <row r="3187" spans="9:36" x14ac:dyDescent="0.2">
      <c r="I3187" s="13"/>
      <c r="J3187" s="6"/>
      <c r="K3187" s="7"/>
      <c r="L3187" s="7"/>
      <c r="M3187" s="7"/>
      <c r="N3187" s="7"/>
      <c r="O3187" s="7"/>
      <c r="P3187" s="8"/>
      <c r="Q3187" s="8"/>
      <c r="R3187" s="8"/>
      <c r="S3187" s="8"/>
      <c r="T3187" s="8"/>
      <c r="U3187" s="8"/>
      <c r="AI3187"/>
      <c r="AJ3187"/>
    </row>
    <row r="3188" spans="9:36" x14ac:dyDescent="0.2">
      <c r="I3188" s="13"/>
      <c r="J3188" s="6"/>
      <c r="K3188" s="7"/>
      <c r="L3188" s="7"/>
      <c r="M3188" s="7"/>
      <c r="N3188" s="7"/>
      <c r="O3188" s="7"/>
      <c r="P3188" s="8"/>
      <c r="Q3188" s="8"/>
      <c r="R3188" s="8"/>
      <c r="S3188" s="8"/>
      <c r="T3188" s="8"/>
      <c r="U3188" s="8"/>
      <c r="AI3188"/>
      <c r="AJ3188"/>
    </row>
    <row r="3189" spans="9:36" x14ac:dyDescent="0.2">
      <c r="I3189" s="13"/>
      <c r="J3189" s="6"/>
      <c r="K3189" s="7"/>
      <c r="L3189" s="7"/>
      <c r="M3189" s="7"/>
      <c r="N3189" s="7"/>
      <c r="O3189" s="7"/>
      <c r="P3189" s="8"/>
      <c r="Q3189" s="8"/>
      <c r="R3189" s="8"/>
      <c r="S3189" s="8"/>
      <c r="T3189" s="8"/>
      <c r="U3189" s="8"/>
      <c r="AI3189"/>
      <c r="AJ3189"/>
    </row>
    <row r="3190" spans="9:36" x14ac:dyDescent="0.2">
      <c r="I3190" s="13"/>
      <c r="J3190" s="6"/>
      <c r="K3190" s="7"/>
      <c r="L3190" s="7"/>
      <c r="M3190" s="7"/>
      <c r="N3190" s="7"/>
      <c r="O3190" s="7"/>
      <c r="P3190" s="8"/>
      <c r="Q3190" s="8"/>
      <c r="R3190" s="8"/>
      <c r="S3190" s="8"/>
      <c r="T3190" s="8"/>
      <c r="U3190" s="8"/>
      <c r="AI3190"/>
      <c r="AJ3190"/>
    </row>
    <row r="3191" spans="9:36" x14ac:dyDescent="0.2">
      <c r="I3191" s="13"/>
      <c r="J3191" s="6"/>
      <c r="K3191" s="7"/>
      <c r="L3191" s="7"/>
      <c r="M3191" s="7"/>
      <c r="N3191" s="7"/>
      <c r="O3191" s="7"/>
      <c r="P3191" s="8"/>
      <c r="Q3191" s="8"/>
      <c r="R3191" s="8"/>
      <c r="S3191" s="8"/>
      <c r="T3191" s="8"/>
      <c r="U3191" s="8"/>
      <c r="AI3191"/>
      <c r="AJ3191"/>
    </row>
    <row r="3192" spans="9:36" x14ac:dyDescent="0.2">
      <c r="I3192" s="13"/>
      <c r="J3192" s="6"/>
      <c r="K3192" s="7"/>
      <c r="L3192" s="7"/>
      <c r="M3192" s="7"/>
      <c r="N3192" s="7"/>
      <c r="O3192" s="7"/>
      <c r="P3192" s="8"/>
      <c r="Q3192" s="8"/>
      <c r="R3192" s="8"/>
      <c r="S3192" s="8"/>
      <c r="T3192" s="8"/>
      <c r="U3192" s="8"/>
      <c r="AI3192"/>
      <c r="AJ3192"/>
    </row>
    <row r="3193" spans="9:36" x14ac:dyDescent="0.2">
      <c r="I3193" s="13"/>
      <c r="J3193" s="6"/>
      <c r="K3193" s="7"/>
      <c r="L3193" s="7"/>
      <c r="M3193" s="7"/>
      <c r="N3193" s="7"/>
      <c r="O3193" s="7"/>
      <c r="P3193" s="8"/>
      <c r="Q3193" s="8"/>
      <c r="R3193" s="8"/>
      <c r="S3193" s="8"/>
      <c r="T3193" s="8"/>
      <c r="U3193" s="8"/>
      <c r="AI3193"/>
      <c r="AJ3193"/>
    </row>
    <row r="3194" spans="9:36" x14ac:dyDescent="0.2">
      <c r="I3194" s="13"/>
      <c r="J3194" s="6"/>
      <c r="K3194" s="7"/>
      <c r="L3194" s="7"/>
      <c r="M3194" s="7"/>
      <c r="N3194" s="7"/>
      <c r="O3194" s="7"/>
      <c r="P3194" s="8"/>
      <c r="Q3194" s="8"/>
      <c r="R3194" s="8"/>
      <c r="S3194" s="8"/>
      <c r="T3194" s="8"/>
      <c r="U3194" s="8"/>
      <c r="AI3194"/>
      <c r="AJ3194"/>
    </row>
    <row r="3195" spans="9:36" x14ac:dyDescent="0.2">
      <c r="I3195" s="13"/>
      <c r="J3195" s="6"/>
      <c r="K3195" s="7"/>
      <c r="L3195" s="7"/>
      <c r="M3195" s="7"/>
      <c r="N3195" s="7"/>
      <c r="O3195" s="7"/>
      <c r="P3195" s="8"/>
      <c r="Q3195" s="8"/>
      <c r="R3195" s="8"/>
      <c r="S3195" s="8"/>
      <c r="T3195" s="8"/>
      <c r="U3195" s="8"/>
      <c r="AI3195"/>
      <c r="AJ3195"/>
    </row>
    <row r="3196" spans="9:36" x14ac:dyDescent="0.2">
      <c r="I3196" s="13"/>
      <c r="J3196" s="6"/>
      <c r="K3196" s="7"/>
      <c r="L3196" s="7"/>
      <c r="M3196" s="7"/>
      <c r="N3196" s="7"/>
      <c r="O3196" s="7"/>
      <c r="P3196" s="8"/>
      <c r="Q3196" s="8"/>
      <c r="R3196" s="8"/>
      <c r="S3196" s="8"/>
      <c r="T3196" s="8"/>
      <c r="U3196" s="8"/>
      <c r="AI3196"/>
      <c r="AJ3196"/>
    </row>
    <row r="3197" spans="9:36" x14ac:dyDescent="0.2">
      <c r="I3197" s="13"/>
      <c r="J3197" s="6"/>
      <c r="K3197" s="7"/>
      <c r="L3197" s="7"/>
      <c r="M3197" s="7"/>
      <c r="N3197" s="7"/>
      <c r="O3197" s="7"/>
      <c r="P3197" s="8"/>
      <c r="Q3197" s="8"/>
      <c r="R3197" s="8"/>
      <c r="S3197" s="8"/>
      <c r="T3197" s="8"/>
      <c r="U3197" s="8"/>
      <c r="AI3197"/>
      <c r="AJ3197"/>
    </row>
    <row r="3198" spans="9:36" x14ac:dyDescent="0.2">
      <c r="I3198" s="13"/>
      <c r="J3198" s="6"/>
      <c r="K3198" s="7"/>
      <c r="L3198" s="7"/>
      <c r="M3198" s="7"/>
      <c r="N3198" s="7"/>
      <c r="O3198" s="7"/>
      <c r="P3198" s="8"/>
      <c r="Q3198" s="8"/>
      <c r="R3198" s="8"/>
      <c r="S3198" s="8"/>
      <c r="T3198" s="8"/>
      <c r="U3198" s="8"/>
      <c r="AI3198"/>
      <c r="AJ3198"/>
    </row>
    <row r="3199" spans="9:36" x14ac:dyDescent="0.2">
      <c r="I3199" s="13"/>
      <c r="J3199" s="6"/>
      <c r="K3199" s="7"/>
      <c r="L3199" s="7"/>
      <c r="M3199" s="7"/>
      <c r="N3199" s="7"/>
      <c r="O3199" s="7"/>
      <c r="P3199" s="8"/>
      <c r="Q3199" s="8"/>
      <c r="R3199" s="8"/>
      <c r="S3199" s="8"/>
      <c r="T3199" s="8"/>
      <c r="U3199" s="8"/>
      <c r="AI3199"/>
      <c r="AJ3199"/>
    </row>
    <row r="3200" spans="9:36" x14ac:dyDescent="0.2">
      <c r="I3200" s="13"/>
      <c r="J3200" s="6"/>
      <c r="K3200" s="7"/>
      <c r="L3200" s="7"/>
      <c r="M3200" s="7"/>
      <c r="N3200" s="7"/>
      <c r="O3200" s="7"/>
      <c r="P3200" s="8"/>
      <c r="Q3200" s="8"/>
      <c r="R3200" s="8"/>
      <c r="S3200" s="8"/>
      <c r="T3200" s="8"/>
      <c r="U3200" s="8"/>
      <c r="AI3200"/>
      <c r="AJ3200"/>
    </row>
    <row r="3201" spans="9:36" x14ac:dyDescent="0.2">
      <c r="I3201" s="13"/>
      <c r="J3201" s="6"/>
      <c r="K3201" s="7"/>
      <c r="L3201" s="7"/>
      <c r="M3201" s="7"/>
      <c r="N3201" s="7"/>
      <c r="O3201" s="7"/>
      <c r="P3201" s="8"/>
      <c r="Q3201" s="8"/>
      <c r="R3201" s="8"/>
      <c r="S3201" s="8"/>
      <c r="T3201" s="8"/>
      <c r="U3201" s="8"/>
      <c r="AI3201"/>
      <c r="AJ3201"/>
    </row>
    <row r="3202" spans="9:36" x14ac:dyDescent="0.2">
      <c r="I3202" s="13"/>
      <c r="J3202" s="6"/>
      <c r="K3202" s="7"/>
      <c r="L3202" s="7"/>
      <c r="M3202" s="7"/>
      <c r="N3202" s="7"/>
      <c r="O3202" s="7"/>
      <c r="P3202" s="8"/>
      <c r="Q3202" s="8"/>
      <c r="R3202" s="8"/>
      <c r="S3202" s="8"/>
      <c r="T3202" s="8"/>
      <c r="U3202" s="8"/>
      <c r="AI3202"/>
      <c r="AJ3202"/>
    </row>
    <row r="3203" spans="9:36" x14ac:dyDescent="0.2">
      <c r="I3203" s="13"/>
      <c r="J3203" s="6"/>
      <c r="K3203" s="7"/>
      <c r="L3203" s="7"/>
      <c r="M3203" s="7"/>
      <c r="N3203" s="7"/>
      <c r="O3203" s="7"/>
      <c r="P3203" s="8"/>
      <c r="Q3203" s="8"/>
      <c r="R3203" s="8"/>
      <c r="S3203" s="8"/>
      <c r="T3203" s="8"/>
      <c r="U3203" s="8"/>
      <c r="AI3203"/>
      <c r="AJ3203"/>
    </row>
    <row r="3204" spans="9:36" x14ac:dyDescent="0.2">
      <c r="I3204" s="13"/>
      <c r="J3204" s="6"/>
      <c r="K3204" s="7"/>
      <c r="L3204" s="7"/>
      <c r="M3204" s="7"/>
      <c r="N3204" s="7"/>
      <c r="O3204" s="7"/>
      <c r="P3204" s="8"/>
      <c r="Q3204" s="8"/>
      <c r="R3204" s="8"/>
      <c r="S3204" s="8"/>
      <c r="T3204" s="8"/>
      <c r="U3204" s="8"/>
      <c r="AI3204"/>
      <c r="AJ3204"/>
    </row>
    <row r="3205" spans="9:36" x14ac:dyDescent="0.2">
      <c r="I3205" s="13"/>
      <c r="J3205" s="6"/>
      <c r="K3205" s="7"/>
      <c r="L3205" s="7"/>
      <c r="M3205" s="7"/>
      <c r="N3205" s="7"/>
      <c r="O3205" s="7"/>
      <c r="P3205" s="8"/>
      <c r="Q3205" s="8"/>
      <c r="R3205" s="8"/>
      <c r="S3205" s="8"/>
      <c r="T3205" s="8"/>
      <c r="U3205" s="8"/>
      <c r="AI3205"/>
      <c r="AJ3205"/>
    </row>
    <row r="3206" spans="9:36" x14ac:dyDescent="0.2">
      <c r="I3206" s="13"/>
      <c r="J3206" s="6"/>
      <c r="K3206" s="7"/>
      <c r="L3206" s="7"/>
      <c r="M3206" s="7"/>
      <c r="N3206" s="7"/>
      <c r="O3206" s="7"/>
      <c r="P3206" s="8"/>
      <c r="Q3206" s="8"/>
      <c r="R3206" s="8"/>
      <c r="S3206" s="8"/>
      <c r="T3206" s="8"/>
      <c r="U3206" s="8"/>
      <c r="AI3206"/>
      <c r="AJ3206"/>
    </row>
    <row r="3207" spans="9:36" x14ac:dyDescent="0.2">
      <c r="I3207" s="13"/>
      <c r="J3207" s="6"/>
      <c r="K3207" s="7"/>
      <c r="L3207" s="7"/>
      <c r="M3207" s="7"/>
      <c r="N3207" s="7"/>
      <c r="O3207" s="7"/>
      <c r="P3207" s="8"/>
      <c r="Q3207" s="8"/>
      <c r="R3207" s="8"/>
      <c r="S3207" s="8"/>
      <c r="T3207" s="8"/>
      <c r="U3207" s="8"/>
      <c r="AI3207"/>
      <c r="AJ3207"/>
    </row>
    <row r="3208" spans="9:36" x14ac:dyDescent="0.2">
      <c r="I3208" s="13"/>
      <c r="J3208" s="6"/>
      <c r="K3208" s="7"/>
      <c r="L3208" s="7"/>
      <c r="M3208" s="7"/>
      <c r="N3208" s="7"/>
      <c r="O3208" s="7"/>
      <c r="P3208" s="8"/>
      <c r="Q3208" s="8"/>
      <c r="R3208" s="8"/>
      <c r="S3208" s="8"/>
      <c r="T3208" s="8"/>
      <c r="U3208" s="8"/>
      <c r="AI3208"/>
      <c r="AJ3208"/>
    </row>
    <row r="3209" spans="9:36" x14ac:dyDescent="0.2">
      <c r="I3209" s="13"/>
      <c r="J3209" s="6"/>
      <c r="K3209" s="7"/>
      <c r="L3209" s="7"/>
      <c r="M3209" s="7"/>
      <c r="N3209" s="7"/>
      <c r="O3209" s="7"/>
      <c r="P3209" s="8"/>
      <c r="Q3209" s="8"/>
      <c r="R3209" s="8"/>
      <c r="S3209" s="8"/>
      <c r="T3209" s="8"/>
      <c r="U3209" s="8"/>
      <c r="AI3209"/>
      <c r="AJ3209"/>
    </row>
    <row r="3210" spans="9:36" x14ac:dyDescent="0.2">
      <c r="I3210" s="13"/>
      <c r="J3210" s="6"/>
      <c r="K3210" s="7"/>
      <c r="L3210" s="7"/>
      <c r="M3210" s="7"/>
      <c r="N3210" s="7"/>
      <c r="O3210" s="7"/>
      <c r="P3210" s="8"/>
      <c r="Q3210" s="8"/>
      <c r="R3210" s="8"/>
      <c r="S3210" s="8"/>
      <c r="T3210" s="8"/>
      <c r="U3210" s="8"/>
      <c r="AI3210"/>
      <c r="AJ3210"/>
    </row>
    <row r="3211" spans="9:36" x14ac:dyDescent="0.2">
      <c r="I3211" s="13"/>
      <c r="J3211" s="6"/>
      <c r="K3211" s="7"/>
      <c r="L3211" s="7"/>
      <c r="M3211" s="7"/>
      <c r="N3211" s="7"/>
      <c r="O3211" s="7"/>
      <c r="P3211" s="8"/>
      <c r="Q3211" s="8"/>
      <c r="R3211" s="8"/>
      <c r="S3211" s="8"/>
      <c r="T3211" s="8"/>
      <c r="U3211" s="8"/>
      <c r="AI3211"/>
      <c r="AJ3211"/>
    </row>
    <row r="3212" spans="9:36" x14ac:dyDescent="0.2">
      <c r="I3212" s="13"/>
      <c r="J3212" s="6"/>
      <c r="K3212" s="7"/>
      <c r="L3212" s="7"/>
      <c r="M3212" s="7"/>
      <c r="N3212" s="7"/>
      <c r="O3212" s="7"/>
      <c r="P3212" s="8"/>
      <c r="Q3212" s="8"/>
      <c r="R3212" s="8"/>
      <c r="S3212" s="8"/>
      <c r="T3212" s="8"/>
      <c r="U3212" s="8"/>
      <c r="AI3212"/>
      <c r="AJ3212"/>
    </row>
    <row r="3213" spans="9:36" x14ac:dyDescent="0.2">
      <c r="I3213" s="13"/>
      <c r="J3213" s="6"/>
      <c r="K3213" s="7"/>
      <c r="L3213" s="7"/>
      <c r="M3213" s="7"/>
      <c r="N3213" s="7"/>
      <c r="O3213" s="7"/>
      <c r="P3213" s="8"/>
      <c r="Q3213" s="8"/>
      <c r="R3213" s="8"/>
      <c r="S3213" s="8"/>
      <c r="T3213" s="8"/>
      <c r="U3213" s="8"/>
      <c r="AI3213"/>
      <c r="AJ3213"/>
    </row>
    <row r="3214" spans="9:36" x14ac:dyDescent="0.2">
      <c r="I3214" s="13"/>
      <c r="J3214" s="6"/>
      <c r="K3214" s="7"/>
      <c r="L3214" s="7"/>
      <c r="M3214" s="7"/>
      <c r="N3214" s="7"/>
      <c r="O3214" s="7"/>
      <c r="P3214" s="8"/>
      <c r="Q3214" s="8"/>
      <c r="R3214" s="8"/>
      <c r="S3214" s="8"/>
      <c r="T3214" s="8"/>
      <c r="U3214" s="8"/>
      <c r="AI3214"/>
      <c r="AJ3214"/>
    </row>
    <row r="3215" spans="9:36" x14ac:dyDescent="0.2">
      <c r="I3215" s="13"/>
      <c r="J3215" s="6"/>
      <c r="K3215" s="7"/>
      <c r="L3215" s="7"/>
      <c r="M3215" s="7"/>
      <c r="N3215" s="7"/>
      <c r="O3215" s="7"/>
      <c r="P3215" s="8"/>
      <c r="Q3215" s="8"/>
      <c r="R3215" s="8"/>
      <c r="S3215" s="8"/>
      <c r="T3215" s="8"/>
      <c r="U3215" s="8"/>
      <c r="AI3215"/>
      <c r="AJ3215"/>
    </row>
    <row r="3216" spans="9:36" x14ac:dyDescent="0.2">
      <c r="I3216" s="13"/>
      <c r="J3216" s="6"/>
      <c r="K3216" s="7"/>
      <c r="L3216" s="7"/>
      <c r="M3216" s="7"/>
      <c r="N3216" s="7"/>
      <c r="O3216" s="7"/>
      <c r="P3216" s="8"/>
      <c r="Q3216" s="8"/>
      <c r="R3216" s="8"/>
      <c r="S3216" s="8"/>
      <c r="T3216" s="8"/>
      <c r="U3216" s="8"/>
      <c r="AI3216"/>
      <c r="AJ3216"/>
    </row>
    <row r="3217" spans="9:36" x14ac:dyDescent="0.2">
      <c r="I3217" s="13"/>
      <c r="J3217" s="6"/>
      <c r="K3217" s="7"/>
      <c r="L3217" s="7"/>
      <c r="M3217" s="7"/>
      <c r="N3217" s="7"/>
      <c r="O3217" s="7"/>
      <c r="P3217" s="8"/>
      <c r="Q3217" s="8"/>
      <c r="R3217" s="8"/>
      <c r="S3217" s="8"/>
      <c r="T3217" s="8"/>
      <c r="U3217" s="8"/>
      <c r="AI3217"/>
      <c r="AJ3217"/>
    </row>
    <row r="3218" spans="9:36" x14ac:dyDescent="0.2">
      <c r="I3218" s="13"/>
      <c r="J3218" s="6"/>
      <c r="K3218" s="7"/>
      <c r="L3218" s="7"/>
      <c r="M3218" s="7"/>
      <c r="N3218" s="7"/>
      <c r="O3218" s="7"/>
      <c r="P3218" s="8"/>
      <c r="Q3218" s="8"/>
      <c r="R3218" s="8"/>
      <c r="S3218" s="8"/>
      <c r="T3218" s="8"/>
      <c r="U3218" s="8"/>
      <c r="AI3218"/>
      <c r="AJ3218"/>
    </row>
    <row r="3219" spans="9:36" x14ac:dyDescent="0.2">
      <c r="I3219" s="13"/>
      <c r="J3219" s="6"/>
      <c r="K3219" s="7"/>
      <c r="L3219" s="7"/>
      <c r="M3219" s="7"/>
      <c r="N3219" s="7"/>
      <c r="O3219" s="7"/>
      <c r="P3219" s="8"/>
      <c r="Q3219" s="8"/>
      <c r="R3219" s="8"/>
      <c r="S3219" s="8"/>
      <c r="T3219" s="8"/>
      <c r="U3219" s="8"/>
      <c r="AI3219"/>
      <c r="AJ3219"/>
    </row>
    <row r="3220" spans="9:36" x14ac:dyDescent="0.2">
      <c r="I3220" s="13"/>
      <c r="J3220" s="6"/>
      <c r="K3220" s="7"/>
      <c r="L3220" s="7"/>
      <c r="M3220" s="7"/>
      <c r="N3220" s="7"/>
      <c r="O3220" s="7"/>
      <c r="P3220" s="8"/>
      <c r="Q3220" s="8"/>
      <c r="R3220" s="8"/>
      <c r="S3220" s="8"/>
      <c r="T3220" s="8"/>
      <c r="U3220" s="8"/>
      <c r="AI3220"/>
      <c r="AJ3220"/>
    </row>
    <row r="3221" spans="9:36" x14ac:dyDescent="0.2">
      <c r="I3221" s="13"/>
      <c r="J3221" s="6"/>
      <c r="K3221" s="7"/>
      <c r="L3221" s="7"/>
      <c r="M3221" s="7"/>
      <c r="N3221" s="7"/>
      <c r="O3221" s="7"/>
      <c r="P3221" s="8"/>
      <c r="Q3221" s="8"/>
      <c r="R3221" s="8"/>
      <c r="S3221" s="8"/>
      <c r="T3221" s="8"/>
      <c r="U3221" s="8"/>
      <c r="AI3221"/>
      <c r="AJ3221"/>
    </row>
    <row r="3222" spans="9:36" x14ac:dyDescent="0.2">
      <c r="I3222" s="13"/>
      <c r="J3222" s="6"/>
      <c r="K3222" s="7"/>
      <c r="L3222" s="7"/>
      <c r="M3222" s="7"/>
      <c r="N3222" s="7"/>
      <c r="O3222" s="7"/>
      <c r="P3222" s="8"/>
      <c r="Q3222" s="8"/>
      <c r="R3222" s="8"/>
      <c r="S3222" s="8"/>
      <c r="T3222" s="8"/>
      <c r="U3222" s="8"/>
      <c r="AI3222"/>
      <c r="AJ3222"/>
    </row>
    <row r="3223" spans="9:36" x14ac:dyDescent="0.2">
      <c r="I3223" s="13"/>
      <c r="J3223" s="6"/>
      <c r="K3223" s="7"/>
      <c r="L3223" s="7"/>
      <c r="M3223" s="7"/>
      <c r="N3223" s="7"/>
      <c r="O3223" s="7"/>
      <c r="P3223" s="8"/>
      <c r="Q3223" s="8"/>
      <c r="R3223" s="8"/>
      <c r="S3223" s="8"/>
      <c r="T3223" s="8"/>
      <c r="U3223" s="8"/>
      <c r="AI3223"/>
      <c r="AJ3223"/>
    </row>
    <row r="3224" spans="9:36" x14ac:dyDescent="0.2">
      <c r="I3224" s="13"/>
      <c r="J3224" s="6"/>
      <c r="K3224" s="7"/>
      <c r="L3224" s="7"/>
      <c r="M3224" s="7"/>
      <c r="N3224" s="7"/>
      <c r="O3224" s="7"/>
      <c r="P3224" s="8"/>
      <c r="Q3224" s="8"/>
      <c r="R3224" s="8"/>
      <c r="S3224" s="8"/>
      <c r="T3224" s="8"/>
      <c r="U3224" s="8"/>
      <c r="AI3224"/>
      <c r="AJ3224"/>
    </row>
    <row r="3225" spans="9:36" x14ac:dyDescent="0.2">
      <c r="I3225" s="13"/>
      <c r="J3225" s="6"/>
      <c r="K3225" s="7"/>
      <c r="L3225" s="7"/>
      <c r="M3225" s="7"/>
      <c r="N3225" s="7"/>
      <c r="O3225" s="7"/>
      <c r="P3225" s="8"/>
      <c r="Q3225" s="8"/>
      <c r="R3225" s="8"/>
      <c r="S3225" s="8"/>
      <c r="T3225" s="8"/>
      <c r="U3225" s="8"/>
      <c r="AI3225"/>
      <c r="AJ3225"/>
    </row>
    <row r="3226" spans="9:36" x14ac:dyDescent="0.2">
      <c r="I3226" s="13"/>
      <c r="J3226" s="6"/>
      <c r="K3226" s="7"/>
      <c r="L3226" s="7"/>
      <c r="M3226" s="7"/>
      <c r="N3226" s="7"/>
      <c r="O3226" s="7"/>
      <c r="P3226" s="8"/>
      <c r="Q3226" s="8"/>
      <c r="R3226" s="8"/>
      <c r="S3226" s="8"/>
      <c r="T3226" s="8"/>
      <c r="U3226" s="8"/>
      <c r="AI3226"/>
      <c r="AJ3226"/>
    </row>
    <row r="3227" spans="9:36" x14ac:dyDescent="0.2">
      <c r="I3227" s="13"/>
      <c r="J3227" s="6"/>
      <c r="K3227" s="7"/>
      <c r="L3227" s="7"/>
      <c r="M3227" s="7"/>
      <c r="N3227" s="7"/>
      <c r="O3227" s="7"/>
      <c r="P3227" s="8"/>
      <c r="Q3227" s="8"/>
      <c r="R3227" s="8"/>
      <c r="S3227" s="8"/>
      <c r="T3227" s="8"/>
      <c r="U3227" s="8"/>
      <c r="AI3227"/>
      <c r="AJ3227"/>
    </row>
    <row r="3228" spans="9:36" x14ac:dyDescent="0.2">
      <c r="I3228" s="13"/>
      <c r="J3228" s="6"/>
      <c r="K3228" s="7"/>
      <c r="L3228" s="7"/>
      <c r="M3228" s="7"/>
      <c r="N3228" s="7"/>
      <c r="O3228" s="7"/>
      <c r="P3228" s="8"/>
      <c r="Q3228" s="8"/>
      <c r="R3228" s="8"/>
      <c r="S3228" s="8"/>
      <c r="T3228" s="8"/>
      <c r="U3228" s="8"/>
      <c r="AI3228"/>
      <c r="AJ3228"/>
    </row>
    <row r="3229" spans="9:36" x14ac:dyDescent="0.2">
      <c r="I3229" s="13"/>
      <c r="J3229" s="6"/>
      <c r="K3229" s="7"/>
      <c r="L3229" s="7"/>
      <c r="M3229" s="7"/>
      <c r="N3229" s="7"/>
      <c r="O3229" s="7"/>
      <c r="P3229" s="8"/>
      <c r="Q3229" s="8"/>
      <c r="R3229" s="8"/>
      <c r="S3229" s="8"/>
      <c r="T3229" s="8"/>
      <c r="U3229" s="8"/>
      <c r="AI3229"/>
      <c r="AJ3229"/>
    </row>
    <row r="3230" spans="9:36" x14ac:dyDescent="0.2">
      <c r="I3230" s="13"/>
      <c r="J3230" s="6"/>
      <c r="K3230" s="7"/>
      <c r="L3230" s="7"/>
      <c r="M3230" s="7"/>
      <c r="N3230" s="7"/>
      <c r="O3230" s="7"/>
      <c r="P3230" s="8"/>
      <c r="Q3230" s="8"/>
      <c r="R3230" s="8"/>
      <c r="S3230" s="8"/>
      <c r="T3230" s="8"/>
      <c r="U3230" s="8"/>
      <c r="AI3230"/>
      <c r="AJ3230"/>
    </row>
    <row r="3231" spans="9:36" x14ac:dyDescent="0.2">
      <c r="I3231" s="13"/>
      <c r="J3231" s="6"/>
      <c r="K3231" s="7"/>
      <c r="L3231" s="7"/>
      <c r="M3231" s="7"/>
      <c r="N3231" s="7"/>
      <c r="O3231" s="7"/>
      <c r="P3231" s="8"/>
      <c r="Q3231" s="8"/>
      <c r="R3231" s="8"/>
      <c r="S3231" s="8"/>
      <c r="T3231" s="8"/>
      <c r="U3231" s="8"/>
      <c r="AI3231"/>
      <c r="AJ3231"/>
    </row>
    <row r="3232" spans="9:36" x14ac:dyDescent="0.2">
      <c r="I3232" s="13"/>
      <c r="J3232" s="6"/>
      <c r="K3232" s="7"/>
      <c r="L3232" s="7"/>
      <c r="M3232" s="7"/>
      <c r="N3232" s="7"/>
      <c r="O3232" s="7"/>
      <c r="P3232" s="8"/>
      <c r="Q3232" s="8"/>
      <c r="R3232" s="8"/>
      <c r="S3232" s="8"/>
      <c r="T3232" s="8"/>
      <c r="U3232" s="8"/>
      <c r="AI3232"/>
      <c r="AJ3232"/>
    </row>
    <row r="3233" spans="9:36" x14ac:dyDescent="0.2">
      <c r="I3233" s="13"/>
      <c r="J3233" s="6"/>
      <c r="K3233" s="7"/>
      <c r="L3233" s="7"/>
      <c r="M3233" s="7"/>
      <c r="N3233" s="7"/>
      <c r="O3233" s="7"/>
      <c r="P3233" s="8"/>
      <c r="Q3233" s="8"/>
      <c r="R3233" s="8"/>
      <c r="S3233" s="8"/>
      <c r="T3233" s="8"/>
      <c r="U3233" s="8"/>
      <c r="AI3233"/>
      <c r="AJ3233"/>
    </row>
    <row r="3234" spans="9:36" x14ac:dyDescent="0.2">
      <c r="I3234" s="13"/>
      <c r="J3234" s="6"/>
      <c r="K3234" s="7"/>
      <c r="L3234" s="7"/>
      <c r="M3234" s="7"/>
      <c r="N3234" s="7"/>
      <c r="O3234" s="7"/>
      <c r="P3234" s="8"/>
      <c r="Q3234" s="8"/>
      <c r="R3234" s="8"/>
      <c r="S3234" s="8"/>
      <c r="T3234" s="8"/>
      <c r="U3234" s="8"/>
      <c r="AI3234"/>
      <c r="AJ3234"/>
    </row>
    <row r="3235" spans="9:36" x14ac:dyDescent="0.2">
      <c r="I3235" s="13"/>
      <c r="J3235" s="6"/>
      <c r="K3235" s="7"/>
      <c r="L3235" s="7"/>
      <c r="M3235" s="7"/>
      <c r="N3235" s="7"/>
      <c r="O3235" s="7"/>
      <c r="P3235" s="8"/>
      <c r="Q3235" s="8"/>
      <c r="R3235" s="8"/>
      <c r="S3235" s="8"/>
      <c r="T3235" s="8"/>
      <c r="U3235" s="8"/>
      <c r="AI3235"/>
      <c r="AJ3235"/>
    </row>
    <row r="3236" spans="9:36" x14ac:dyDescent="0.2">
      <c r="I3236" s="13"/>
      <c r="J3236" s="6"/>
      <c r="K3236" s="7"/>
      <c r="L3236" s="7"/>
      <c r="M3236" s="7"/>
      <c r="N3236" s="7"/>
      <c r="O3236" s="7"/>
      <c r="P3236" s="8"/>
      <c r="Q3236" s="8"/>
      <c r="R3236" s="8"/>
      <c r="S3236" s="8"/>
      <c r="T3236" s="8"/>
      <c r="U3236" s="8"/>
      <c r="AI3236"/>
      <c r="AJ3236"/>
    </row>
    <row r="3237" spans="9:36" x14ac:dyDescent="0.2">
      <c r="I3237" s="13"/>
      <c r="J3237" s="6"/>
      <c r="K3237" s="7"/>
      <c r="L3237" s="7"/>
      <c r="M3237" s="7"/>
      <c r="N3237" s="7"/>
      <c r="O3237" s="7"/>
      <c r="P3237" s="8"/>
      <c r="Q3237" s="8"/>
      <c r="R3237" s="8"/>
      <c r="S3237" s="8"/>
      <c r="T3237" s="8"/>
      <c r="U3237" s="8"/>
      <c r="AI3237"/>
      <c r="AJ3237"/>
    </row>
    <row r="3238" spans="9:36" x14ac:dyDescent="0.2">
      <c r="I3238" s="13"/>
      <c r="J3238" s="6"/>
      <c r="K3238" s="7"/>
      <c r="L3238" s="7"/>
      <c r="M3238" s="7"/>
      <c r="N3238" s="7"/>
      <c r="O3238" s="7"/>
      <c r="P3238" s="8"/>
      <c r="Q3238" s="8"/>
      <c r="R3238" s="8"/>
      <c r="S3238" s="8"/>
      <c r="T3238" s="8"/>
      <c r="U3238" s="8"/>
      <c r="AI3238"/>
      <c r="AJ3238"/>
    </row>
    <row r="3239" spans="9:36" x14ac:dyDescent="0.2">
      <c r="I3239" s="13"/>
      <c r="J3239" s="6"/>
      <c r="K3239" s="7"/>
      <c r="L3239" s="7"/>
      <c r="M3239" s="7"/>
      <c r="N3239" s="7"/>
      <c r="O3239" s="7"/>
      <c r="P3239" s="8"/>
      <c r="Q3239" s="8"/>
      <c r="R3239" s="8"/>
      <c r="S3239" s="8"/>
      <c r="T3239" s="8"/>
      <c r="U3239" s="8"/>
      <c r="AI3239"/>
      <c r="AJ3239"/>
    </row>
    <row r="3240" spans="9:36" x14ac:dyDescent="0.2">
      <c r="I3240" s="13"/>
      <c r="J3240" s="6"/>
      <c r="K3240" s="7"/>
      <c r="L3240" s="7"/>
      <c r="M3240" s="7"/>
      <c r="N3240" s="7"/>
      <c r="O3240" s="7"/>
      <c r="P3240" s="8"/>
      <c r="Q3240" s="8"/>
      <c r="R3240" s="8"/>
      <c r="S3240" s="8"/>
      <c r="T3240" s="8"/>
      <c r="U3240" s="8"/>
      <c r="AI3240"/>
      <c r="AJ3240"/>
    </row>
    <row r="3241" spans="9:36" x14ac:dyDescent="0.2">
      <c r="I3241" s="13"/>
      <c r="J3241" s="6"/>
      <c r="K3241" s="7"/>
      <c r="L3241" s="7"/>
      <c r="M3241" s="7"/>
      <c r="N3241" s="7"/>
      <c r="O3241" s="7"/>
      <c r="P3241" s="8"/>
      <c r="Q3241" s="8"/>
      <c r="R3241" s="8"/>
      <c r="S3241" s="8"/>
      <c r="T3241" s="8"/>
      <c r="U3241" s="8"/>
      <c r="AI3241"/>
      <c r="AJ3241"/>
    </row>
    <row r="3242" spans="9:36" x14ac:dyDescent="0.2">
      <c r="I3242" s="13"/>
      <c r="J3242" s="6"/>
      <c r="K3242" s="7"/>
      <c r="L3242" s="7"/>
      <c r="M3242" s="7"/>
      <c r="N3242" s="7"/>
      <c r="O3242" s="7"/>
      <c r="P3242" s="8"/>
      <c r="Q3242" s="8"/>
      <c r="R3242" s="8"/>
      <c r="S3242" s="8"/>
      <c r="T3242" s="8"/>
      <c r="U3242" s="8"/>
      <c r="AI3242"/>
      <c r="AJ3242"/>
    </row>
    <row r="3243" spans="9:36" x14ac:dyDescent="0.2">
      <c r="I3243" s="13"/>
      <c r="J3243" s="6"/>
      <c r="K3243" s="7"/>
      <c r="L3243" s="7"/>
      <c r="M3243" s="7"/>
      <c r="N3243" s="7"/>
      <c r="O3243" s="7"/>
      <c r="P3243" s="8"/>
      <c r="Q3243" s="8"/>
      <c r="R3243" s="8"/>
      <c r="S3243" s="8"/>
      <c r="T3243" s="8"/>
      <c r="U3243" s="8"/>
      <c r="AI3243"/>
      <c r="AJ3243"/>
    </row>
    <row r="3244" spans="9:36" x14ac:dyDescent="0.2">
      <c r="I3244" s="13"/>
      <c r="J3244" s="6"/>
      <c r="K3244" s="7"/>
      <c r="L3244" s="7"/>
      <c r="M3244" s="7"/>
      <c r="N3244" s="7"/>
      <c r="O3244" s="7"/>
      <c r="P3244" s="8"/>
      <c r="Q3244" s="8"/>
      <c r="R3244" s="8"/>
      <c r="S3244" s="8"/>
      <c r="T3244" s="8"/>
      <c r="U3244" s="8"/>
      <c r="AI3244"/>
      <c r="AJ3244"/>
    </row>
    <row r="3245" spans="9:36" x14ac:dyDescent="0.2">
      <c r="I3245" s="13"/>
      <c r="J3245" s="6"/>
      <c r="K3245" s="7"/>
      <c r="L3245" s="7"/>
      <c r="M3245" s="7"/>
      <c r="N3245" s="7"/>
      <c r="O3245" s="7"/>
      <c r="P3245" s="8"/>
      <c r="Q3245" s="8"/>
      <c r="R3245" s="8"/>
      <c r="S3245" s="8"/>
      <c r="T3245" s="8"/>
      <c r="U3245" s="8"/>
      <c r="AI3245"/>
      <c r="AJ3245"/>
    </row>
    <row r="3246" spans="9:36" x14ac:dyDescent="0.2">
      <c r="I3246" s="13"/>
      <c r="J3246" s="6"/>
      <c r="K3246" s="7"/>
      <c r="L3246" s="7"/>
      <c r="M3246" s="7"/>
      <c r="N3246" s="7"/>
      <c r="O3246" s="7"/>
      <c r="P3246" s="8"/>
      <c r="Q3246" s="8"/>
      <c r="R3246" s="8"/>
      <c r="S3246" s="8"/>
      <c r="T3246" s="8"/>
      <c r="U3246" s="8"/>
      <c r="AI3246"/>
      <c r="AJ3246"/>
    </row>
    <row r="3247" spans="9:36" x14ac:dyDescent="0.2">
      <c r="I3247" s="13"/>
      <c r="J3247" s="6"/>
      <c r="K3247" s="7"/>
      <c r="L3247" s="7"/>
      <c r="M3247" s="7"/>
      <c r="N3247" s="7"/>
      <c r="O3247" s="7"/>
      <c r="P3247" s="8"/>
      <c r="Q3247" s="8"/>
      <c r="R3247" s="8"/>
      <c r="S3247" s="8"/>
      <c r="T3247" s="8"/>
      <c r="U3247" s="8"/>
      <c r="AI3247"/>
      <c r="AJ3247"/>
    </row>
    <row r="3248" spans="9:36" x14ac:dyDescent="0.2">
      <c r="I3248" s="13"/>
      <c r="J3248" s="6"/>
      <c r="K3248" s="7"/>
      <c r="L3248" s="7"/>
      <c r="M3248" s="7"/>
      <c r="N3248" s="7"/>
      <c r="O3248" s="7"/>
      <c r="P3248" s="8"/>
      <c r="Q3248" s="8"/>
      <c r="R3248" s="8"/>
      <c r="S3248" s="8"/>
      <c r="T3248" s="8"/>
      <c r="U3248" s="8"/>
      <c r="AI3248"/>
      <c r="AJ3248"/>
    </row>
    <row r="3249" spans="9:36" x14ac:dyDescent="0.2">
      <c r="I3249" s="13"/>
      <c r="J3249" s="6"/>
      <c r="K3249" s="7"/>
      <c r="L3249" s="7"/>
      <c r="M3249" s="7"/>
      <c r="N3249" s="7"/>
      <c r="O3249" s="7"/>
      <c r="P3249" s="8"/>
      <c r="Q3249" s="8"/>
      <c r="R3249" s="8"/>
      <c r="S3249" s="8"/>
      <c r="T3249" s="8"/>
      <c r="U3249" s="8"/>
      <c r="AI3249"/>
      <c r="AJ3249"/>
    </row>
    <row r="3250" spans="9:36" x14ac:dyDescent="0.2">
      <c r="I3250" s="13"/>
      <c r="J3250" s="6"/>
      <c r="K3250" s="7"/>
      <c r="L3250" s="7"/>
      <c r="M3250" s="7"/>
      <c r="N3250" s="7"/>
      <c r="O3250" s="7"/>
      <c r="P3250" s="8"/>
      <c r="Q3250" s="8"/>
      <c r="R3250" s="8"/>
      <c r="S3250" s="8"/>
      <c r="T3250" s="8"/>
      <c r="U3250" s="8"/>
      <c r="AI3250"/>
      <c r="AJ3250"/>
    </row>
    <row r="3251" spans="9:36" x14ac:dyDescent="0.2">
      <c r="I3251" s="13"/>
      <c r="J3251" s="6"/>
      <c r="K3251" s="7"/>
      <c r="L3251" s="7"/>
      <c r="M3251" s="7"/>
      <c r="N3251" s="7"/>
      <c r="O3251" s="7"/>
      <c r="P3251" s="8"/>
      <c r="Q3251" s="8"/>
      <c r="R3251" s="8"/>
      <c r="S3251" s="8"/>
      <c r="T3251" s="8"/>
      <c r="U3251" s="8"/>
      <c r="AI3251"/>
      <c r="AJ3251"/>
    </row>
    <row r="3252" spans="9:36" x14ac:dyDescent="0.2">
      <c r="I3252" s="13"/>
      <c r="J3252" s="6"/>
      <c r="K3252" s="7"/>
      <c r="L3252" s="7"/>
      <c r="M3252" s="7"/>
      <c r="N3252" s="7"/>
      <c r="O3252" s="7"/>
      <c r="P3252" s="8"/>
      <c r="Q3252" s="8"/>
      <c r="R3252" s="8"/>
      <c r="S3252" s="8"/>
      <c r="T3252" s="8"/>
      <c r="U3252" s="8"/>
      <c r="AI3252"/>
      <c r="AJ3252"/>
    </row>
    <row r="3253" spans="9:36" x14ac:dyDescent="0.2">
      <c r="I3253" s="13"/>
      <c r="J3253" s="6"/>
      <c r="K3253" s="7"/>
      <c r="L3253" s="7"/>
      <c r="M3253" s="7"/>
      <c r="N3253" s="7"/>
      <c r="O3253" s="7"/>
      <c r="P3253" s="8"/>
      <c r="Q3253" s="8"/>
      <c r="R3253" s="8"/>
      <c r="S3253" s="8"/>
      <c r="T3253" s="8"/>
      <c r="U3253" s="8"/>
      <c r="AI3253"/>
      <c r="AJ3253"/>
    </row>
    <row r="3254" spans="9:36" x14ac:dyDescent="0.2">
      <c r="I3254" s="13"/>
      <c r="J3254" s="6"/>
      <c r="K3254" s="7"/>
      <c r="L3254" s="7"/>
      <c r="M3254" s="7"/>
      <c r="N3254" s="7"/>
      <c r="O3254" s="7"/>
      <c r="P3254" s="8"/>
      <c r="Q3254" s="8"/>
      <c r="R3254" s="8"/>
      <c r="S3254" s="8"/>
      <c r="T3254" s="8"/>
      <c r="U3254" s="8"/>
      <c r="AI3254"/>
      <c r="AJ3254"/>
    </row>
    <row r="3255" spans="9:36" x14ac:dyDescent="0.2">
      <c r="I3255" s="13"/>
      <c r="J3255" s="6"/>
      <c r="K3255" s="7"/>
      <c r="L3255" s="7"/>
      <c r="M3255" s="7"/>
      <c r="N3255" s="7"/>
      <c r="O3255" s="7"/>
      <c r="P3255" s="8"/>
      <c r="Q3255" s="8"/>
      <c r="R3255" s="8"/>
      <c r="S3255" s="8"/>
      <c r="T3255" s="8"/>
      <c r="U3255" s="8"/>
      <c r="AI3255"/>
      <c r="AJ3255"/>
    </row>
    <row r="3256" spans="9:36" x14ac:dyDescent="0.2">
      <c r="I3256" s="13"/>
      <c r="J3256" s="6"/>
      <c r="K3256" s="7"/>
      <c r="L3256" s="7"/>
      <c r="M3256" s="7"/>
      <c r="N3256" s="7"/>
      <c r="O3256" s="7"/>
      <c r="P3256" s="8"/>
      <c r="Q3256" s="8"/>
      <c r="R3256" s="8"/>
      <c r="S3256" s="8"/>
      <c r="T3256" s="8"/>
      <c r="U3256" s="8"/>
      <c r="AI3256"/>
      <c r="AJ3256"/>
    </row>
    <row r="3257" spans="9:36" x14ac:dyDescent="0.2">
      <c r="I3257" s="13"/>
      <c r="J3257" s="6"/>
      <c r="K3257" s="7"/>
      <c r="L3257" s="7"/>
      <c r="M3257" s="7"/>
      <c r="N3257" s="7"/>
      <c r="O3257" s="7"/>
      <c r="P3257" s="8"/>
      <c r="Q3257" s="8"/>
      <c r="R3257" s="8"/>
      <c r="S3257" s="8"/>
      <c r="T3257" s="8"/>
      <c r="U3257" s="8"/>
      <c r="AI3257"/>
      <c r="AJ3257"/>
    </row>
    <row r="3258" spans="9:36" x14ac:dyDescent="0.2">
      <c r="I3258" s="13"/>
      <c r="J3258" s="6"/>
      <c r="K3258" s="7"/>
      <c r="L3258" s="7"/>
      <c r="M3258" s="7"/>
      <c r="N3258" s="7"/>
      <c r="O3258" s="7"/>
      <c r="P3258" s="8"/>
      <c r="Q3258" s="8"/>
      <c r="R3258" s="8"/>
      <c r="S3258" s="8"/>
      <c r="T3258" s="8"/>
      <c r="U3258" s="8"/>
      <c r="AI3258"/>
      <c r="AJ3258"/>
    </row>
    <row r="3259" spans="9:36" x14ac:dyDescent="0.2">
      <c r="I3259" s="13"/>
      <c r="J3259" s="6"/>
      <c r="K3259" s="7"/>
      <c r="L3259" s="7"/>
      <c r="M3259" s="7"/>
      <c r="N3259" s="7"/>
      <c r="O3259" s="7"/>
      <c r="P3259" s="8"/>
      <c r="Q3259" s="8"/>
      <c r="R3259" s="8"/>
      <c r="S3259" s="8"/>
      <c r="T3259" s="8"/>
      <c r="U3259" s="8"/>
      <c r="AI3259"/>
      <c r="AJ3259"/>
    </row>
    <row r="3260" spans="9:36" x14ac:dyDescent="0.2">
      <c r="I3260" s="13"/>
      <c r="J3260" s="6"/>
      <c r="K3260" s="7"/>
      <c r="L3260" s="7"/>
      <c r="M3260" s="7"/>
      <c r="N3260" s="7"/>
      <c r="O3260" s="7"/>
      <c r="P3260" s="8"/>
      <c r="Q3260" s="8"/>
      <c r="R3260" s="8"/>
      <c r="S3260" s="8"/>
      <c r="T3260" s="8"/>
      <c r="U3260" s="8"/>
      <c r="AI3260"/>
      <c r="AJ3260"/>
    </row>
    <row r="3261" spans="9:36" x14ac:dyDescent="0.2">
      <c r="I3261" s="13"/>
      <c r="J3261" s="6"/>
      <c r="K3261" s="7"/>
      <c r="L3261" s="7"/>
      <c r="M3261" s="7"/>
      <c r="N3261" s="7"/>
      <c r="O3261" s="7"/>
      <c r="P3261" s="8"/>
      <c r="Q3261" s="8"/>
      <c r="R3261" s="8"/>
      <c r="S3261" s="8"/>
      <c r="T3261" s="8"/>
      <c r="U3261" s="8"/>
      <c r="AI3261"/>
      <c r="AJ3261"/>
    </row>
    <row r="3262" spans="9:36" x14ac:dyDescent="0.2">
      <c r="I3262" s="13"/>
      <c r="J3262" s="6"/>
      <c r="K3262" s="7"/>
      <c r="L3262" s="7"/>
      <c r="M3262" s="7"/>
      <c r="N3262" s="7"/>
      <c r="O3262" s="7"/>
      <c r="P3262" s="8"/>
      <c r="Q3262" s="8"/>
      <c r="R3262" s="8"/>
      <c r="S3262" s="8"/>
      <c r="T3262" s="8"/>
      <c r="U3262" s="8"/>
      <c r="AI3262"/>
      <c r="AJ3262"/>
    </row>
    <row r="3263" spans="9:36" x14ac:dyDescent="0.2">
      <c r="I3263" s="13"/>
      <c r="J3263" s="6"/>
      <c r="K3263" s="7"/>
      <c r="L3263" s="7"/>
      <c r="M3263" s="7"/>
      <c r="N3263" s="7"/>
      <c r="O3263" s="7"/>
      <c r="P3263" s="8"/>
      <c r="Q3263" s="8"/>
      <c r="R3263" s="8"/>
      <c r="S3263" s="8"/>
      <c r="T3263" s="8"/>
      <c r="U3263" s="8"/>
      <c r="AI3263"/>
      <c r="AJ3263"/>
    </row>
    <row r="3264" spans="9:36" x14ac:dyDescent="0.2">
      <c r="I3264" s="13"/>
      <c r="J3264" s="6"/>
      <c r="K3264" s="7"/>
      <c r="L3264" s="7"/>
      <c r="M3264" s="7"/>
      <c r="N3264" s="7"/>
      <c r="O3264" s="7"/>
      <c r="P3264" s="8"/>
      <c r="Q3264" s="8"/>
      <c r="R3264" s="8"/>
      <c r="S3264" s="8"/>
      <c r="T3264" s="8"/>
      <c r="U3264" s="8"/>
      <c r="AI3264"/>
      <c r="AJ3264"/>
    </row>
    <row r="3265" spans="9:36" x14ac:dyDescent="0.2">
      <c r="I3265" s="13"/>
      <c r="J3265" s="6"/>
      <c r="K3265" s="7"/>
      <c r="L3265" s="7"/>
      <c r="M3265" s="7"/>
      <c r="N3265" s="7"/>
      <c r="O3265" s="7"/>
      <c r="P3265" s="8"/>
      <c r="Q3265" s="8"/>
      <c r="R3265" s="8"/>
      <c r="S3265" s="8"/>
      <c r="T3265" s="8"/>
      <c r="U3265" s="8"/>
      <c r="AI3265"/>
      <c r="AJ3265"/>
    </row>
    <row r="3266" spans="9:36" x14ac:dyDescent="0.2">
      <c r="I3266" s="13"/>
      <c r="J3266" s="6"/>
      <c r="K3266" s="7"/>
      <c r="L3266" s="7"/>
      <c r="M3266" s="7"/>
      <c r="N3266" s="7"/>
      <c r="O3266" s="7"/>
      <c r="P3266" s="8"/>
      <c r="Q3266" s="8"/>
      <c r="R3266" s="8"/>
      <c r="S3266" s="8"/>
      <c r="T3266" s="8"/>
      <c r="U3266" s="8"/>
      <c r="AI3266"/>
      <c r="AJ3266"/>
    </row>
    <row r="3267" spans="9:36" x14ac:dyDescent="0.2">
      <c r="I3267" s="13"/>
      <c r="J3267" s="6"/>
      <c r="K3267" s="7"/>
      <c r="L3267" s="7"/>
      <c r="M3267" s="7"/>
      <c r="N3267" s="7"/>
      <c r="O3267" s="7"/>
      <c r="P3267" s="8"/>
      <c r="Q3267" s="8"/>
      <c r="R3267" s="8"/>
      <c r="S3267" s="8"/>
      <c r="T3267" s="8"/>
      <c r="U3267" s="8"/>
      <c r="AI3267"/>
      <c r="AJ3267"/>
    </row>
    <row r="3268" spans="9:36" x14ac:dyDescent="0.2">
      <c r="I3268" s="13"/>
      <c r="J3268" s="6"/>
      <c r="K3268" s="7"/>
      <c r="L3268" s="7"/>
      <c r="M3268" s="7"/>
      <c r="N3268" s="7"/>
      <c r="O3268" s="7"/>
      <c r="P3268" s="8"/>
      <c r="Q3268" s="8"/>
      <c r="R3268" s="8"/>
      <c r="S3268" s="8"/>
      <c r="T3268" s="8"/>
      <c r="U3268" s="8"/>
      <c r="AI3268"/>
      <c r="AJ3268"/>
    </row>
    <row r="3269" spans="9:36" x14ac:dyDescent="0.2">
      <c r="I3269" s="13"/>
      <c r="J3269" s="6"/>
      <c r="K3269" s="7"/>
      <c r="L3269" s="7"/>
      <c r="M3269" s="7"/>
      <c r="N3269" s="7"/>
      <c r="O3269" s="7"/>
      <c r="P3269" s="8"/>
      <c r="Q3269" s="8"/>
      <c r="R3269" s="8"/>
      <c r="S3269" s="8"/>
      <c r="T3269" s="8"/>
      <c r="U3269" s="8"/>
      <c r="AI3269"/>
      <c r="AJ3269"/>
    </row>
    <row r="3270" spans="9:36" x14ac:dyDescent="0.2">
      <c r="I3270" s="13"/>
      <c r="J3270" s="6"/>
      <c r="K3270" s="7"/>
      <c r="L3270" s="7"/>
      <c r="M3270" s="7"/>
      <c r="N3270" s="7"/>
      <c r="O3270" s="7"/>
      <c r="P3270" s="8"/>
      <c r="Q3270" s="8"/>
      <c r="R3270" s="8"/>
      <c r="S3270" s="8"/>
      <c r="T3270" s="8"/>
      <c r="U3270" s="8"/>
      <c r="AI3270"/>
      <c r="AJ3270"/>
    </row>
    <row r="3271" spans="9:36" x14ac:dyDescent="0.2">
      <c r="I3271" s="13"/>
      <c r="J3271" s="6"/>
      <c r="K3271" s="7"/>
      <c r="L3271" s="7"/>
      <c r="M3271" s="7"/>
      <c r="N3271" s="7"/>
      <c r="O3271" s="7"/>
      <c r="P3271" s="8"/>
      <c r="Q3271" s="8"/>
      <c r="R3271" s="8"/>
      <c r="S3271" s="8"/>
      <c r="T3271" s="8"/>
      <c r="U3271" s="8"/>
      <c r="AI3271"/>
      <c r="AJ3271"/>
    </row>
    <row r="3272" spans="9:36" x14ac:dyDescent="0.2">
      <c r="I3272" s="13"/>
      <c r="J3272" s="6"/>
      <c r="K3272" s="7"/>
      <c r="L3272" s="7"/>
      <c r="M3272" s="7"/>
      <c r="N3272" s="7"/>
      <c r="O3272" s="7"/>
      <c r="P3272" s="8"/>
      <c r="Q3272" s="8"/>
      <c r="R3272" s="8"/>
      <c r="S3272" s="8"/>
      <c r="T3272" s="8"/>
      <c r="U3272" s="8"/>
      <c r="AI3272"/>
      <c r="AJ3272"/>
    </row>
    <row r="3273" spans="9:36" x14ac:dyDescent="0.2">
      <c r="I3273" s="13"/>
      <c r="J3273" s="6"/>
      <c r="K3273" s="7"/>
      <c r="L3273" s="7"/>
      <c r="M3273" s="7"/>
      <c r="N3273" s="7"/>
      <c r="O3273" s="7"/>
      <c r="P3273" s="8"/>
      <c r="Q3273" s="8"/>
      <c r="R3273" s="8"/>
      <c r="S3273" s="8"/>
      <c r="T3273" s="8"/>
      <c r="U3273" s="8"/>
      <c r="AI3273"/>
      <c r="AJ3273"/>
    </row>
    <row r="3274" spans="9:36" x14ac:dyDescent="0.2">
      <c r="I3274" s="13"/>
      <c r="J3274" s="6"/>
      <c r="K3274" s="7"/>
      <c r="L3274" s="7"/>
      <c r="M3274" s="7"/>
      <c r="N3274" s="7"/>
      <c r="O3274" s="7"/>
      <c r="P3274" s="8"/>
      <c r="Q3274" s="8"/>
      <c r="R3274" s="8"/>
      <c r="S3274" s="8"/>
      <c r="T3274" s="8"/>
      <c r="U3274" s="8"/>
      <c r="AI3274"/>
      <c r="AJ3274"/>
    </row>
    <row r="3275" spans="9:36" x14ac:dyDescent="0.2">
      <c r="I3275" s="13"/>
      <c r="J3275" s="6"/>
      <c r="K3275" s="7"/>
      <c r="L3275" s="7"/>
      <c r="M3275" s="7"/>
      <c r="N3275" s="7"/>
      <c r="O3275" s="7"/>
      <c r="P3275" s="8"/>
      <c r="Q3275" s="8"/>
      <c r="R3275" s="8"/>
      <c r="S3275" s="8"/>
      <c r="T3275" s="8"/>
      <c r="U3275" s="8"/>
      <c r="AI3275"/>
      <c r="AJ3275"/>
    </row>
    <row r="3276" spans="9:36" x14ac:dyDescent="0.2">
      <c r="I3276" s="13"/>
      <c r="J3276" s="6"/>
      <c r="K3276" s="7"/>
      <c r="L3276" s="7"/>
      <c r="M3276" s="7"/>
      <c r="N3276" s="7"/>
      <c r="O3276" s="7"/>
      <c r="P3276" s="8"/>
      <c r="Q3276" s="8"/>
      <c r="R3276" s="8"/>
      <c r="S3276" s="8"/>
      <c r="T3276" s="8"/>
      <c r="U3276" s="8"/>
      <c r="AI3276"/>
      <c r="AJ3276"/>
    </row>
    <row r="3277" spans="9:36" x14ac:dyDescent="0.2">
      <c r="I3277" s="13"/>
      <c r="J3277" s="6"/>
      <c r="K3277" s="7"/>
      <c r="L3277" s="7"/>
      <c r="M3277" s="7"/>
      <c r="N3277" s="7"/>
      <c r="O3277" s="7"/>
      <c r="P3277" s="8"/>
      <c r="Q3277" s="8"/>
      <c r="R3277" s="8"/>
      <c r="S3277" s="8"/>
      <c r="T3277" s="8"/>
      <c r="U3277" s="8"/>
      <c r="AI3277"/>
      <c r="AJ3277"/>
    </row>
    <row r="3278" spans="9:36" x14ac:dyDescent="0.2">
      <c r="I3278" s="13"/>
      <c r="J3278" s="6"/>
      <c r="K3278" s="7"/>
      <c r="L3278" s="7"/>
      <c r="M3278" s="7"/>
      <c r="N3278" s="7"/>
      <c r="O3278" s="7"/>
      <c r="P3278" s="8"/>
      <c r="Q3278" s="8"/>
      <c r="R3278" s="8"/>
      <c r="S3278" s="8"/>
      <c r="T3278" s="8"/>
      <c r="U3278" s="8"/>
      <c r="AI3278"/>
      <c r="AJ3278"/>
    </row>
    <row r="3279" spans="9:36" x14ac:dyDescent="0.2">
      <c r="I3279" s="13"/>
      <c r="J3279" s="6"/>
      <c r="K3279" s="7"/>
      <c r="L3279" s="7"/>
      <c r="M3279" s="7"/>
      <c r="N3279" s="7"/>
      <c r="O3279" s="7"/>
      <c r="P3279" s="8"/>
      <c r="Q3279" s="8"/>
      <c r="R3279" s="8"/>
      <c r="S3279" s="8"/>
      <c r="T3279" s="8"/>
      <c r="U3279" s="8"/>
      <c r="AI3279"/>
      <c r="AJ3279"/>
    </row>
    <row r="3280" spans="9:36" x14ac:dyDescent="0.2">
      <c r="I3280" s="13"/>
      <c r="J3280" s="6"/>
      <c r="K3280" s="7"/>
      <c r="L3280" s="7"/>
      <c r="M3280" s="7"/>
      <c r="N3280" s="7"/>
      <c r="O3280" s="7"/>
      <c r="P3280" s="8"/>
      <c r="Q3280" s="8"/>
      <c r="R3280" s="8"/>
      <c r="S3280" s="8"/>
      <c r="T3280" s="8"/>
      <c r="U3280" s="8"/>
      <c r="AI3280"/>
      <c r="AJ3280"/>
    </row>
    <row r="3281" spans="9:36" x14ac:dyDescent="0.2">
      <c r="I3281" s="13"/>
      <c r="J3281" s="6"/>
      <c r="K3281" s="7"/>
      <c r="L3281" s="7"/>
      <c r="M3281" s="7"/>
      <c r="N3281" s="7"/>
      <c r="O3281" s="7"/>
      <c r="P3281" s="8"/>
      <c r="Q3281" s="8"/>
      <c r="R3281" s="8"/>
      <c r="S3281" s="8"/>
      <c r="T3281" s="8"/>
      <c r="U3281" s="8"/>
      <c r="AI3281"/>
      <c r="AJ3281"/>
    </row>
    <row r="3282" spans="9:36" x14ac:dyDescent="0.2">
      <c r="I3282" s="13"/>
      <c r="J3282" s="6"/>
      <c r="K3282" s="7"/>
      <c r="L3282" s="7"/>
      <c r="M3282" s="7"/>
      <c r="N3282" s="7"/>
      <c r="O3282" s="7"/>
      <c r="P3282" s="8"/>
      <c r="Q3282" s="8"/>
      <c r="R3282" s="8"/>
      <c r="S3282" s="8"/>
      <c r="T3282" s="8"/>
      <c r="U3282" s="8"/>
      <c r="AI3282"/>
      <c r="AJ3282"/>
    </row>
    <row r="3283" spans="9:36" x14ac:dyDescent="0.2">
      <c r="I3283" s="13"/>
      <c r="J3283" s="6"/>
      <c r="K3283" s="7"/>
      <c r="L3283" s="7"/>
      <c r="M3283" s="7"/>
      <c r="N3283" s="7"/>
      <c r="O3283" s="7"/>
      <c r="P3283" s="8"/>
      <c r="Q3283" s="8"/>
      <c r="R3283" s="8"/>
      <c r="S3283" s="8"/>
      <c r="T3283" s="8"/>
      <c r="U3283" s="8"/>
      <c r="AI3283"/>
      <c r="AJ3283"/>
    </row>
    <row r="3284" spans="9:36" x14ac:dyDescent="0.2">
      <c r="I3284" s="13"/>
      <c r="J3284" s="6"/>
      <c r="K3284" s="7"/>
      <c r="L3284" s="7"/>
      <c r="M3284" s="7"/>
      <c r="N3284" s="7"/>
      <c r="O3284" s="7"/>
      <c r="P3284" s="8"/>
      <c r="Q3284" s="8"/>
      <c r="R3284" s="8"/>
      <c r="S3284" s="8"/>
      <c r="T3284" s="8"/>
      <c r="U3284" s="8"/>
      <c r="AI3284"/>
      <c r="AJ3284"/>
    </row>
    <row r="3285" spans="9:36" x14ac:dyDescent="0.2">
      <c r="I3285" s="13"/>
      <c r="J3285" s="6"/>
      <c r="K3285" s="7"/>
      <c r="L3285" s="7"/>
      <c r="M3285" s="7"/>
      <c r="N3285" s="7"/>
      <c r="O3285" s="7"/>
      <c r="P3285" s="8"/>
      <c r="Q3285" s="8"/>
      <c r="R3285" s="8"/>
      <c r="S3285" s="8"/>
      <c r="T3285" s="8"/>
      <c r="U3285" s="8"/>
      <c r="AI3285"/>
      <c r="AJ3285"/>
    </row>
    <row r="3286" spans="9:36" x14ac:dyDescent="0.2">
      <c r="I3286" s="13"/>
      <c r="J3286" s="6"/>
      <c r="K3286" s="7"/>
      <c r="L3286" s="7"/>
      <c r="M3286" s="7"/>
      <c r="N3286" s="7"/>
      <c r="O3286" s="7"/>
      <c r="P3286" s="8"/>
      <c r="Q3286" s="8"/>
      <c r="R3286" s="8"/>
      <c r="S3286" s="8"/>
      <c r="T3286" s="8"/>
      <c r="U3286" s="8"/>
      <c r="AI3286"/>
      <c r="AJ3286"/>
    </row>
    <row r="3287" spans="9:36" x14ac:dyDescent="0.2">
      <c r="I3287" s="13"/>
      <c r="J3287" s="6"/>
      <c r="K3287" s="7"/>
      <c r="L3287" s="7"/>
      <c r="M3287" s="7"/>
      <c r="N3287" s="7"/>
      <c r="O3287" s="7"/>
      <c r="P3287" s="8"/>
      <c r="Q3287" s="8"/>
      <c r="R3287" s="8"/>
      <c r="S3287" s="8"/>
      <c r="T3287" s="8"/>
      <c r="U3287" s="8"/>
      <c r="AI3287"/>
      <c r="AJ3287"/>
    </row>
    <row r="3288" spans="9:36" x14ac:dyDescent="0.2">
      <c r="I3288" s="13"/>
      <c r="J3288" s="6"/>
      <c r="K3288" s="7"/>
      <c r="L3288" s="7"/>
      <c r="M3288" s="7"/>
      <c r="N3288" s="7"/>
      <c r="O3288" s="7"/>
      <c r="P3288" s="8"/>
      <c r="Q3288" s="8"/>
      <c r="R3288" s="8"/>
      <c r="S3288" s="8"/>
      <c r="T3288" s="8"/>
      <c r="U3288" s="8"/>
      <c r="AI3288"/>
      <c r="AJ3288"/>
    </row>
    <row r="3289" spans="9:36" x14ac:dyDescent="0.2">
      <c r="I3289" s="13"/>
      <c r="J3289" s="6"/>
      <c r="K3289" s="7"/>
      <c r="L3289" s="7"/>
      <c r="M3289" s="7"/>
      <c r="N3289" s="7"/>
      <c r="O3289" s="7"/>
      <c r="P3289" s="8"/>
      <c r="Q3289" s="8"/>
      <c r="R3289" s="8"/>
      <c r="S3289" s="8"/>
      <c r="T3289" s="8"/>
      <c r="U3289" s="8"/>
      <c r="AI3289"/>
      <c r="AJ3289"/>
    </row>
    <row r="3290" spans="9:36" x14ac:dyDescent="0.2">
      <c r="I3290" s="13"/>
      <c r="J3290" s="6"/>
      <c r="K3290" s="7"/>
      <c r="L3290" s="7"/>
      <c r="M3290" s="7"/>
      <c r="N3290" s="7"/>
      <c r="O3290" s="7"/>
      <c r="P3290" s="8"/>
      <c r="Q3290" s="8"/>
      <c r="R3290" s="8"/>
      <c r="S3290" s="8"/>
      <c r="T3290" s="8"/>
      <c r="U3290" s="8"/>
      <c r="AI3290"/>
      <c r="AJ3290"/>
    </row>
    <row r="3291" spans="9:36" x14ac:dyDescent="0.2">
      <c r="I3291" s="13"/>
      <c r="J3291" s="6"/>
      <c r="K3291" s="7"/>
      <c r="L3291" s="7"/>
      <c r="M3291" s="7"/>
      <c r="N3291" s="7"/>
      <c r="O3291" s="7"/>
      <c r="P3291" s="8"/>
      <c r="Q3291" s="8"/>
      <c r="R3291" s="8"/>
      <c r="S3291" s="8"/>
      <c r="T3291" s="8"/>
      <c r="U3291" s="8"/>
      <c r="AI3291"/>
      <c r="AJ3291"/>
    </row>
    <row r="3292" spans="9:36" x14ac:dyDescent="0.2">
      <c r="I3292" s="13"/>
      <c r="J3292" s="6"/>
      <c r="K3292" s="7"/>
      <c r="L3292" s="7"/>
      <c r="M3292" s="7"/>
      <c r="N3292" s="7"/>
      <c r="O3292" s="7"/>
      <c r="P3292" s="8"/>
      <c r="Q3292" s="8"/>
      <c r="R3292" s="8"/>
      <c r="S3292" s="8"/>
      <c r="T3292" s="8"/>
      <c r="U3292" s="8"/>
      <c r="AI3292"/>
      <c r="AJ3292"/>
    </row>
    <row r="3293" spans="9:36" x14ac:dyDescent="0.2">
      <c r="I3293" s="13"/>
      <c r="J3293" s="6"/>
      <c r="K3293" s="7"/>
      <c r="L3293" s="7"/>
      <c r="M3293" s="7"/>
      <c r="N3293" s="7"/>
      <c r="O3293" s="7"/>
      <c r="P3293" s="8"/>
      <c r="Q3293" s="8"/>
      <c r="R3293" s="8"/>
      <c r="S3293" s="8"/>
      <c r="T3293" s="8"/>
      <c r="U3293" s="8"/>
      <c r="AI3293"/>
      <c r="AJ3293"/>
    </row>
    <row r="3294" spans="9:36" x14ac:dyDescent="0.2">
      <c r="I3294" s="13"/>
      <c r="J3294" s="6"/>
      <c r="K3294" s="7"/>
      <c r="L3294" s="7"/>
      <c r="M3294" s="7"/>
      <c r="N3294" s="7"/>
      <c r="O3294" s="7"/>
      <c r="P3294" s="8"/>
      <c r="Q3294" s="8"/>
      <c r="R3294" s="8"/>
      <c r="S3294" s="8"/>
      <c r="T3294" s="8"/>
      <c r="U3294" s="8"/>
      <c r="AI3294"/>
      <c r="AJ3294"/>
    </row>
    <row r="3295" spans="9:36" x14ac:dyDescent="0.2">
      <c r="I3295" s="13"/>
      <c r="J3295" s="6"/>
      <c r="K3295" s="7"/>
      <c r="L3295" s="7"/>
      <c r="M3295" s="7"/>
      <c r="N3295" s="7"/>
      <c r="O3295" s="7"/>
      <c r="P3295" s="8"/>
      <c r="Q3295" s="8"/>
      <c r="R3295" s="8"/>
      <c r="S3295" s="8"/>
      <c r="T3295" s="8"/>
      <c r="U3295" s="8"/>
      <c r="AI3295"/>
      <c r="AJ3295"/>
    </row>
    <row r="3296" spans="9:36" x14ac:dyDescent="0.2">
      <c r="I3296" s="13"/>
      <c r="J3296" s="6"/>
      <c r="K3296" s="7"/>
      <c r="L3296" s="7"/>
      <c r="M3296" s="7"/>
      <c r="N3296" s="7"/>
      <c r="O3296" s="7"/>
      <c r="P3296" s="8"/>
      <c r="Q3296" s="8"/>
      <c r="R3296" s="8"/>
      <c r="S3296" s="8"/>
      <c r="T3296" s="8"/>
      <c r="U3296" s="8"/>
      <c r="AI3296"/>
      <c r="AJ3296"/>
    </row>
    <row r="3297" spans="9:36" x14ac:dyDescent="0.2">
      <c r="I3297" s="13"/>
      <c r="J3297" s="6"/>
      <c r="K3297" s="7"/>
      <c r="L3297" s="7"/>
      <c r="M3297" s="7"/>
      <c r="N3297" s="7"/>
      <c r="O3297" s="7"/>
      <c r="P3297" s="8"/>
      <c r="Q3297" s="8"/>
      <c r="R3297" s="8"/>
      <c r="S3297" s="8"/>
      <c r="T3297" s="8"/>
      <c r="U3297" s="8"/>
      <c r="AI3297"/>
      <c r="AJ3297"/>
    </row>
    <row r="3298" spans="9:36" x14ac:dyDescent="0.2">
      <c r="I3298" s="13"/>
      <c r="J3298" s="6"/>
      <c r="K3298" s="7"/>
      <c r="L3298" s="7"/>
      <c r="M3298" s="7"/>
      <c r="N3298" s="7"/>
      <c r="O3298" s="7"/>
      <c r="P3298" s="8"/>
      <c r="Q3298" s="8"/>
      <c r="R3298" s="8"/>
      <c r="S3298" s="8"/>
      <c r="T3298" s="8"/>
      <c r="U3298" s="8"/>
      <c r="AI3298"/>
      <c r="AJ3298"/>
    </row>
    <row r="3299" spans="9:36" x14ac:dyDescent="0.2">
      <c r="I3299" s="13"/>
      <c r="J3299" s="6"/>
      <c r="K3299" s="7"/>
      <c r="L3299" s="7"/>
      <c r="M3299" s="7"/>
      <c r="N3299" s="7"/>
      <c r="O3299" s="7"/>
      <c r="P3299" s="8"/>
      <c r="Q3299" s="8"/>
      <c r="R3299" s="8"/>
      <c r="S3299" s="8"/>
      <c r="T3299" s="8"/>
      <c r="U3299" s="8"/>
      <c r="AI3299"/>
      <c r="AJ3299"/>
    </row>
    <row r="3300" spans="9:36" x14ac:dyDescent="0.2">
      <c r="I3300" s="13"/>
      <c r="J3300" s="6"/>
      <c r="K3300" s="7"/>
      <c r="L3300" s="7"/>
      <c r="M3300" s="7"/>
      <c r="N3300" s="7"/>
      <c r="O3300" s="7"/>
      <c r="P3300" s="8"/>
      <c r="Q3300" s="8"/>
      <c r="R3300" s="8"/>
      <c r="S3300" s="8"/>
      <c r="T3300" s="8"/>
      <c r="U3300" s="8"/>
      <c r="AI3300"/>
      <c r="AJ3300"/>
    </row>
    <row r="3301" spans="9:36" x14ac:dyDescent="0.2">
      <c r="I3301" s="13"/>
      <c r="J3301" s="6"/>
      <c r="K3301" s="7"/>
      <c r="L3301" s="7"/>
      <c r="M3301" s="7"/>
      <c r="N3301" s="7"/>
      <c r="O3301" s="7"/>
      <c r="P3301" s="8"/>
      <c r="Q3301" s="8"/>
      <c r="R3301" s="8"/>
      <c r="S3301" s="8"/>
      <c r="T3301" s="8"/>
      <c r="U3301" s="8"/>
      <c r="AI3301"/>
      <c r="AJ3301"/>
    </row>
    <row r="3302" spans="9:36" x14ac:dyDescent="0.2">
      <c r="I3302" s="13"/>
      <c r="J3302" s="6"/>
      <c r="K3302" s="7"/>
      <c r="L3302" s="7"/>
      <c r="M3302" s="7"/>
      <c r="N3302" s="7"/>
      <c r="O3302" s="7"/>
      <c r="P3302" s="8"/>
      <c r="Q3302" s="8"/>
      <c r="R3302" s="8"/>
      <c r="S3302" s="8"/>
      <c r="T3302" s="8"/>
      <c r="U3302" s="8"/>
      <c r="AI3302"/>
      <c r="AJ3302"/>
    </row>
    <row r="3303" spans="9:36" x14ac:dyDescent="0.2">
      <c r="I3303" s="13"/>
      <c r="J3303" s="6"/>
      <c r="K3303" s="7"/>
      <c r="L3303" s="7"/>
      <c r="M3303" s="7"/>
      <c r="N3303" s="7"/>
      <c r="O3303" s="7"/>
      <c r="P3303" s="8"/>
      <c r="Q3303" s="8"/>
      <c r="R3303" s="8"/>
      <c r="S3303" s="8"/>
      <c r="T3303" s="8"/>
      <c r="U3303" s="8"/>
      <c r="AI3303"/>
      <c r="AJ3303"/>
    </row>
    <row r="3304" spans="9:36" x14ac:dyDescent="0.2">
      <c r="I3304" s="13"/>
      <c r="J3304" s="6"/>
      <c r="K3304" s="7"/>
      <c r="L3304" s="7"/>
      <c r="M3304" s="7"/>
      <c r="N3304" s="7"/>
      <c r="O3304" s="7"/>
      <c r="P3304" s="8"/>
      <c r="Q3304" s="8"/>
      <c r="R3304" s="8"/>
      <c r="S3304" s="8"/>
      <c r="T3304" s="8"/>
      <c r="U3304" s="8"/>
      <c r="AI3304"/>
      <c r="AJ3304"/>
    </row>
    <row r="3305" spans="9:36" x14ac:dyDescent="0.2">
      <c r="I3305" s="13"/>
      <c r="J3305" s="6"/>
      <c r="K3305" s="7"/>
      <c r="L3305" s="7"/>
      <c r="M3305" s="7"/>
      <c r="N3305" s="7"/>
      <c r="O3305" s="7"/>
      <c r="P3305" s="8"/>
      <c r="Q3305" s="8"/>
      <c r="R3305" s="8"/>
      <c r="S3305" s="8"/>
      <c r="T3305" s="8"/>
      <c r="U3305" s="8"/>
      <c r="AI3305"/>
      <c r="AJ3305"/>
    </row>
    <row r="3306" spans="9:36" x14ac:dyDescent="0.2">
      <c r="I3306" s="13"/>
      <c r="J3306" s="6"/>
      <c r="K3306" s="7"/>
      <c r="L3306" s="7"/>
      <c r="M3306" s="7"/>
      <c r="N3306" s="7"/>
      <c r="O3306" s="7"/>
      <c r="P3306" s="8"/>
      <c r="Q3306" s="8"/>
      <c r="R3306" s="8"/>
      <c r="S3306" s="8"/>
      <c r="T3306" s="8"/>
      <c r="U3306" s="8"/>
      <c r="AI3306"/>
      <c r="AJ3306"/>
    </row>
    <row r="3307" spans="9:36" x14ac:dyDescent="0.2">
      <c r="I3307" s="13"/>
      <c r="J3307" s="6"/>
      <c r="K3307" s="7"/>
      <c r="L3307" s="7"/>
      <c r="M3307" s="7"/>
      <c r="N3307" s="7"/>
      <c r="O3307" s="7"/>
      <c r="P3307" s="8"/>
      <c r="Q3307" s="8"/>
      <c r="R3307" s="8"/>
      <c r="S3307" s="8"/>
      <c r="T3307" s="8"/>
      <c r="U3307" s="8"/>
      <c r="AI3307"/>
      <c r="AJ3307"/>
    </row>
    <row r="3308" spans="9:36" x14ac:dyDescent="0.2">
      <c r="I3308" s="13"/>
      <c r="J3308" s="6"/>
      <c r="K3308" s="7"/>
      <c r="L3308" s="7"/>
      <c r="M3308" s="7"/>
      <c r="N3308" s="7"/>
      <c r="O3308" s="7"/>
      <c r="P3308" s="8"/>
      <c r="Q3308" s="8"/>
      <c r="R3308" s="8"/>
      <c r="S3308" s="8"/>
      <c r="T3308" s="8"/>
      <c r="U3308" s="8"/>
      <c r="AI3308"/>
      <c r="AJ3308"/>
    </row>
    <row r="3309" spans="9:36" x14ac:dyDescent="0.2">
      <c r="I3309" s="13"/>
      <c r="J3309" s="6"/>
      <c r="K3309" s="7"/>
      <c r="L3309" s="7"/>
      <c r="M3309" s="7"/>
      <c r="N3309" s="7"/>
      <c r="O3309" s="7"/>
      <c r="P3309" s="8"/>
      <c r="Q3309" s="8"/>
      <c r="R3309" s="8"/>
      <c r="S3309" s="8"/>
      <c r="T3309" s="8"/>
      <c r="U3309" s="8"/>
      <c r="AI3309"/>
      <c r="AJ3309"/>
    </row>
    <row r="3310" spans="9:36" x14ac:dyDescent="0.2">
      <c r="I3310" s="13"/>
      <c r="J3310" s="6"/>
      <c r="K3310" s="7"/>
      <c r="L3310" s="7"/>
      <c r="M3310" s="7"/>
      <c r="N3310" s="7"/>
      <c r="O3310" s="7"/>
      <c r="P3310" s="8"/>
      <c r="Q3310" s="8"/>
      <c r="R3310" s="8"/>
      <c r="S3310" s="8"/>
      <c r="T3310" s="8"/>
      <c r="U3310" s="8"/>
      <c r="AI3310"/>
      <c r="AJ3310"/>
    </row>
    <row r="3311" spans="9:36" x14ac:dyDescent="0.2">
      <c r="I3311" s="13"/>
      <c r="J3311" s="6"/>
      <c r="K3311" s="7"/>
      <c r="L3311" s="7"/>
      <c r="M3311" s="7"/>
      <c r="N3311" s="7"/>
      <c r="O3311" s="7"/>
      <c r="P3311" s="8"/>
      <c r="Q3311" s="8"/>
      <c r="R3311" s="8"/>
      <c r="S3311" s="8"/>
      <c r="T3311" s="8"/>
      <c r="U3311" s="8"/>
      <c r="AI3311"/>
      <c r="AJ3311"/>
    </row>
    <row r="3312" spans="9:36" x14ac:dyDescent="0.2">
      <c r="I3312" s="13"/>
      <c r="J3312" s="6"/>
      <c r="K3312" s="7"/>
      <c r="L3312" s="7"/>
      <c r="M3312" s="7"/>
      <c r="N3312" s="7"/>
      <c r="O3312" s="7"/>
      <c r="P3312" s="8"/>
      <c r="Q3312" s="8"/>
      <c r="R3312" s="8"/>
      <c r="S3312" s="8"/>
      <c r="T3312" s="8"/>
      <c r="U3312" s="8"/>
      <c r="AI3312"/>
      <c r="AJ3312"/>
    </row>
    <row r="3313" spans="9:36" x14ac:dyDescent="0.2">
      <c r="I3313" s="13"/>
      <c r="J3313" s="6"/>
      <c r="K3313" s="7"/>
      <c r="L3313" s="7"/>
      <c r="M3313" s="7"/>
      <c r="N3313" s="7"/>
      <c r="O3313" s="7"/>
      <c r="P3313" s="8"/>
      <c r="Q3313" s="8"/>
      <c r="R3313" s="8"/>
      <c r="S3313" s="8"/>
      <c r="T3313" s="8"/>
      <c r="U3313" s="8"/>
      <c r="AI3313"/>
      <c r="AJ3313"/>
    </row>
    <row r="3314" spans="9:36" x14ac:dyDescent="0.2">
      <c r="I3314" s="13"/>
      <c r="J3314" s="6"/>
      <c r="K3314" s="7"/>
      <c r="L3314" s="7"/>
      <c r="M3314" s="7"/>
      <c r="N3314" s="7"/>
      <c r="O3314" s="7"/>
      <c r="P3314" s="8"/>
      <c r="Q3314" s="8"/>
      <c r="R3314" s="8"/>
      <c r="S3314" s="8"/>
      <c r="T3314" s="8"/>
      <c r="U3314" s="8"/>
      <c r="AI3314"/>
      <c r="AJ3314"/>
    </row>
    <row r="3315" spans="9:36" x14ac:dyDescent="0.2">
      <c r="I3315" s="13"/>
      <c r="J3315" s="6"/>
      <c r="K3315" s="7"/>
      <c r="L3315" s="7"/>
      <c r="M3315" s="7"/>
      <c r="N3315" s="7"/>
      <c r="O3315" s="7"/>
      <c r="P3315" s="8"/>
      <c r="Q3315" s="8"/>
      <c r="R3315" s="8"/>
      <c r="S3315" s="8"/>
      <c r="T3315" s="8"/>
      <c r="U3315" s="8"/>
      <c r="AI3315"/>
      <c r="AJ3315"/>
    </row>
    <row r="3316" spans="9:36" x14ac:dyDescent="0.2">
      <c r="I3316" s="13"/>
      <c r="J3316" s="6"/>
      <c r="K3316" s="7"/>
      <c r="L3316" s="7"/>
      <c r="M3316" s="7"/>
      <c r="N3316" s="7"/>
      <c r="O3316" s="7"/>
      <c r="P3316" s="8"/>
      <c r="Q3316" s="8"/>
      <c r="R3316" s="8"/>
      <c r="S3316" s="8"/>
      <c r="T3316" s="8"/>
      <c r="U3316" s="8"/>
      <c r="AI3316"/>
      <c r="AJ3316"/>
    </row>
    <row r="3317" spans="9:36" x14ac:dyDescent="0.2">
      <c r="I3317" s="13"/>
      <c r="J3317" s="6"/>
      <c r="K3317" s="7"/>
      <c r="L3317" s="7"/>
      <c r="M3317" s="7"/>
      <c r="N3317" s="7"/>
      <c r="O3317" s="7"/>
      <c r="P3317" s="8"/>
      <c r="Q3317" s="8"/>
      <c r="R3317" s="8"/>
      <c r="S3317" s="8"/>
      <c r="T3317" s="8"/>
      <c r="U3317" s="8"/>
      <c r="AI3317"/>
      <c r="AJ3317"/>
    </row>
    <row r="3318" spans="9:36" x14ac:dyDescent="0.2">
      <c r="I3318" s="13"/>
      <c r="J3318" s="6"/>
      <c r="K3318" s="7"/>
      <c r="L3318" s="7"/>
      <c r="M3318" s="7"/>
      <c r="N3318" s="7"/>
      <c r="O3318" s="7"/>
      <c r="P3318" s="8"/>
      <c r="Q3318" s="8"/>
      <c r="R3318" s="8"/>
      <c r="S3318" s="8"/>
      <c r="T3318" s="8"/>
      <c r="U3318" s="8"/>
      <c r="AI3318"/>
      <c r="AJ3318"/>
    </row>
    <row r="3319" spans="9:36" x14ac:dyDescent="0.2">
      <c r="I3319" s="13"/>
      <c r="J3319" s="6"/>
      <c r="K3319" s="7"/>
      <c r="L3319" s="7"/>
      <c r="M3319" s="7"/>
      <c r="N3319" s="7"/>
      <c r="O3319" s="7"/>
      <c r="P3319" s="8"/>
      <c r="Q3319" s="8"/>
      <c r="R3319" s="8"/>
      <c r="S3319" s="8"/>
      <c r="T3319" s="8"/>
      <c r="U3319" s="8"/>
      <c r="AI3319"/>
      <c r="AJ3319"/>
    </row>
    <row r="3320" spans="9:36" x14ac:dyDescent="0.2">
      <c r="I3320" s="13"/>
      <c r="J3320" s="6"/>
      <c r="K3320" s="7"/>
      <c r="L3320" s="7"/>
      <c r="M3320" s="7"/>
      <c r="N3320" s="7"/>
      <c r="O3320" s="7"/>
      <c r="P3320" s="8"/>
      <c r="Q3320" s="8"/>
      <c r="R3320" s="8"/>
      <c r="S3320" s="8"/>
      <c r="T3320" s="8"/>
      <c r="U3320" s="8"/>
      <c r="AI3320"/>
      <c r="AJ3320"/>
    </row>
    <row r="3321" spans="9:36" x14ac:dyDescent="0.2">
      <c r="I3321" s="13"/>
      <c r="J3321" s="6"/>
      <c r="K3321" s="7"/>
      <c r="L3321" s="7"/>
      <c r="M3321" s="7"/>
      <c r="N3321" s="7"/>
      <c r="O3321" s="7"/>
      <c r="P3321" s="8"/>
      <c r="Q3321" s="8"/>
      <c r="R3321" s="8"/>
      <c r="S3321" s="8"/>
      <c r="T3321" s="8"/>
      <c r="U3321" s="8"/>
      <c r="AI3321"/>
      <c r="AJ3321"/>
    </row>
    <row r="3322" spans="9:36" x14ac:dyDescent="0.2">
      <c r="I3322" s="13"/>
      <c r="J3322" s="6"/>
      <c r="K3322" s="7"/>
      <c r="L3322" s="7"/>
      <c r="M3322" s="7"/>
      <c r="N3322" s="7"/>
      <c r="O3322" s="7"/>
      <c r="P3322" s="8"/>
      <c r="Q3322" s="8"/>
      <c r="R3322" s="8"/>
      <c r="S3322" s="8"/>
      <c r="T3322" s="8"/>
      <c r="U3322" s="8"/>
      <c r="AI3322"/>
      <c r="AJ3322"/>
    </row>
    <row r="3323" spans="9:36" x14ac:dyDescent="0.2">
      <c r="I3323" s="13"/>
      <c r="J3323" s="6"/>
      <c r="K3323" s="7"/>
      <c r="L3323" s="7"/>
      <c r="M3323" s="7"/>
      <c r="N3323" s="7"/>
      <c r="O3323" s="7"/>
      <c r="P3323" s="8"/>
      <c r="Q3323" s="8"/>
      <c r="R3323" s="8"/>
      <c r="S3323" s="8"/>
      <c r="T3323" s="8"/>
      <c r="U3323" s="8"/>
      <c r="AI3323"/>
      <c r="AJ3323"/>
    </row>
    <row r="3324" spans="9:36" x14ac:dyDescent="0.2">
      <c r="I3324" s="13"/>
      <c r="J3324" s="6"/>
      <c r="K3324" s="7"/>
      <c r="L3324" s="7"/>
      <c r="M3324" s="7"/>
      <c r="N3324" s="7"/>
      <c r="O3324" s="7"/>
      <c r="P3324" s="8"/>
      <c r="Q3324" s="8"/>
      <c r="R3324" s="8"/>
      <c r="S3324" s="8"/>
      <c r="T3324" s="8"/>
      <c r="U3324" s="8"/>
      <c r="AI3324"/>
      <c r="AJ3324"/>
    </row>
    <row r="3325" spans="9:36" x14ac:dyDescent="0.2">
      <c r="I3325" s="13"/>
      <c r="J3325" s="6"/>
      <c r="K3325" s="7"/>
      <c r="L3325" s="7"/>
      <c r="M3325" s="7"/>
      <c r="N3325" s="7"/>
      <c r="O3325" s="7"/>
      <c r="P3325" s="8"/>
      <c r="Q3325" s="8"/>
      <c r="R3325" s="8"/>
      <c r="S3325" s="8"/>
      <c r="T3325" s="8"/>
      <c r="U3325" s="8"/>
      <c r="AI3325"/>
      <c r="AJ3325"/>
    </row>
    <row r="3326" spans="9:36" x14ac:dyDescent="0.2">
      <c r="I3326" s="13"/>
      <c r="J3326" s="6"/>
      <c r="K3326" s="7"/>
      <c r="L3326" s="7"/>
      <c r="M3326" s="7"/>
      <c r="N3326" s="7"/>
      <c r="O3326" s="7"/>
      <c r="P3326" s="8"/>
      <c r="Q3326" s="8"/>
      <c r="R3326" s="8"/>
      <c r="S3326" s="8"/>
      <c r="T3326" s="8"/>
      <c r="U3326" s="8"/>
      <c r="AI3326"/>
      <c r="AJ3326"/>
    </row>
    <row r="3327" spans="9:36" x14ac:dyDescent="0.2">
      <c r="I3327" s="13"/>
      <c r="J3327" s="6"/>
      <c r="K3327" s="7"/>
      <c r="L3327" s="7"/>
      <c r="M3327" s="7"/>
      <c r="N3327" s="7"/>
      <c r="O3327" s="7"/>
      <c r="P3327" s="8"/>
      <c r="Q3327" s="8"/>
      <c r="R3327" s="8"/>
      <c r="S3327" s="8"/>
      <c r="T3327" s="8"/>
      <c r="U3327" s="8"/>
      <c r="AI3327"/>
      <c r="AJ3327"/>
    </row>
    <row r="3328" spans="9:36" x14ac:dyDescent="0.2">
      <c r="I3328" s="13"/>
      <c r="J3328" s="6"/>
      <c r="K3328" s="7"/>
      <c r="L3328" s="7"/>
      <c r="M3328" s="7"/>
      <c r="N3328" s="7"/>
      <c r="O3328" s="7"/>
      <c r="P3328" s="8"/>
      <c r="Q3328" s="8"/>
      <c r="R3328" s="8"/>
      <c r="S3328" s="8"/>
      <c r="T3328" s="8"/>
      <c r="U3328" s="8"/>
      <c r="AI3328"/>
      <c r="AJ3328"/>
    </row>
    <row r="3329" spans="9:36" x14ac:dyDescent="0.2">
      <c r="I3329" s="13"/>
      <c r="J3329" s="6"/>
      <c r="K3329" s="7"/>
      <c r="L3329" s="7"/>
      <c r="M3329" s="7"/>
      <c r="N3329" s="7"/>
      <c r="O3329" s="7"/>
      <c r="P3329" s="8"/>
      <c r="Q3329" s="8"/>
      <c r="R3329" s="8"/>
      <c r="S3329" s="8"/>
      <c r="T3329" s="8"/>
      <c r="U3329" s="8"/>
      <c r="AI3329"/>
      <c r="AJ3329"/>
    </row>
    <row r="3330" spans="9:36" x14ac:dyDescent="0.2">
      <c r="I3330" s="13"/>
      <c r="J3330" s="6"/>
      <c r="K3330" s="7"/>
      <c r="L3330" s="7"/>
      <c r="M3330" s="7"/>
      <c r="N3330" s="7"/>
      <c r="O3330" s="7"/>
      <c r="P3330" s="8"/>
      <c r="Q3330" s="8"/>
      <c r="R3330" s="8"/>
      <c r="S3330" s="8"/>
      <c r="T3330" s="8"/>
      <c r="U3330" s="8"/>
      <c r="AI3330"/>
      <c r="AJ3330"/>
    </row>
    <row r="3331" spans="9:36" x14ac:dyDescent="0.2">
      <c r="I3331" s="13"/>
      <c r="J3331" s="6"/>
      <c r="K3331" s="7"/>
      <c r="L3331" s="7"/>
      <c r="M3331" s="7"/>
      <c r="N3331" s="7"/>
      <c r="O3331" s="7"/>
      <c r="P3331" s="8"/>
      <c r="Q3331" s="8"/>
      <c r="R3331" s="8"/>
      <c r="S3331" s="8"/>
      <c r="T3331" s="8"/>
      <c r="U3331" s="8"/>
      <c r="AI3331"/>
      <c r="AJ3331"/>
    </row>
    <row r="3332" spans="9:36" x14ac:dyDescent="0.2">
      <c r="I3332" s="13"/>
      <c r="J3332" s="6"/>
      <c r="K3332" s="7"/>
      <c r="L3332" s="7"/>
      <c r="M3332" s="7"/>
      <c r="N3332" s="7"/>
      <c r="O3332" s="7"/>
      <c r="P3332" s="8"/>
      <c r="Q3332" s="8"/>
      <c r="R3332" s="8"/>
      <c r="S3332" s="8"/>
      <c r="T3332" s="8"/>
      <c r="U3332" s="8"/>
      <c r="AI3332"/>
      <c r="AJ3332"/>
    </row>
    <row r="3333" spans="9:36" x14ac:dyDescent="0.2">
      <c r="I3333" s="13"/>
      <c r="J3333" s="6"/>
      <c r="K3333" s="7"/>
      <c r="L3333" s="7"/>
      <c r="M3333" s="7"/>
      <c r="N3333" s="7"/>
      <c r="O3333" s="7"/>
      <c r="P3333" s="8"/>
      <c r="Q3333" s="8"/>
      <c r="R3333" s="8"/>
      <c r="S3333" s="8"/>
      <c r="T3333" s="8"/>
      <c r="U3333" s="8"/>
      <c r="AI3333"/>
      <c r="AJ3333"/>
    </row>
    <row r="3334" spans="9:36" x14ac:dyDescent="0.2">
      <c r="I3334" s="13"/>
      <c r="J3334" s="6"/>
      <c r="K3334" s="7"/>
      <c r="L3334" s="7"/>
      <c r="M3334" s="7"/>
      <c r="N3334" s="7"/>
      <c r="O3334" s="7"/>
      <c r="P3334" s="8"/>
      <c r="Q3334" s="8"/>
      <c r="R3334" s="8"/>
      <c r="S3334" s="8"/>
      <c r="T3334" s="8"/>
      <c r="U3334" s="8"/>
      <c r="AI3334"/>
      <c r="AJ3334"/>
    </row>
    <row r="3335" spans="9:36" x14ac:dyDescent="0.2">
      <c r="I3335" s="13"/>
      <c r="J3335" s="6"/>
      <c r="K3335" s="7"/>
      <c r="L3335" s="7"/>
      <c r="M3335" s="7"/>
      <c r="N3335" s="7"/>
      <c r="O3335" s="7"/>
      <c r="P3335" s="8"/>
      <c r="Q3335" s="8"/>
      <c r="R3335" s="8"/>
      <c r="S3335" s="8"/>
      <c r="T3335" s="8"/>
      <c r="U3335" s="8"/>
      <c r="AI3335"/>
      <c r="AJ3335"/>
    </row>
    <row r="3336" spans="9:36" x14ac:dyDescent="0.2">
      <c r="I3336" s="13"/>
      <c r="J3336" s="6"/>
      <c r="K3336" s="7"/>
      <c r="L3336" s="7"/>
      <c r="M3336" s="7"/>
      <c r="N3336" s="7"/>
      <c r="O3336" s="7"/>
      <c r="P3336" s="8"/>
      <c r="Q3336" s="8"/>
      <c r="R3336" s="8"/>
      <c r="S3336" s="8"/>
      <c r="T3336" s="8"/>
      <c r="U3336" s="8"/>
      <c r="AI3336"/>
      <c r="AJ3336"/>
    </row>
    <row r="3337" spans="9:36" x14ac:dyDescent="0.2">
      <c r="I3337" s="13"/>
      <c r="J3337" s="6"/>
      <c r="K3337" s="7"/>
      <c r="L3337" s="7"/>
      <c r="M3337" s="7"/>
      <c r="N3337" s="7"/>
      <c r="O3337" s="7"/>
      <c r="P3337" s="8"/>
      <c r="Q3337" s="8"/>
      <c r="R3337" s="8"/>
      <c r="S3337" s="8"/>
      <c r="T3337" s="8"/>
      <c r="U3337" s="8"/>
      <c r="AI3337"/>
      <c r="AJ3337"/>
    </row>
    <row r="3338" spans="9:36" x14ac:dyDescent="0.2">
      <c r="I3338" s="13"/>
      <c r="J3338" s="6"/>
      <c r="K3338" s="7"/>
      <c r="L3338" s="7"/>
      <c r="M3338" s="7"/>
      <c r="N3338" s="7"/>
      <c r="O3338" s="7"/>
      <c r="P3338" s="8"/>
      <c r="Q3338" s="8"/>
      <c r="R3338" s="8"/>
      <c r="S3338" s="8"/>
      <c r="T3338" s="8"/>
      <c r="U3338" s="8"/>
      <c r="AI3338"/>
      <c r="AJ3338"/>
    </row>
    <row r="3339" spans="9:36" x14ac:dyDescent="0.2">
      <c r="I3339" s="13"/>
      <c r="J3339" s="6"/>
      <c r="K3339" s="7"/>
      <c r="L3339" s="7"/>
      <c r="M3339" s="7"/>
      <c r="N3339" s="7"/>
      <c r="O3339" s="7"/>
      <c r="P3339" s="8"/>
      <c r="Q3339" s="8"/>
      <c r="R3339" s="8"/>
      <c r="S3339" s="8"/>
      <c r="T3339" s="8"/>
      <c r="U3339" s="8"/>
      <c r="AI3339"/>
      <c r="AJ3339"/>
    </row>
    <row r="3340" spans="9:36" x14ac:dyDescent="0.2">
      <c r="I3340" s="13"/>
      <c r="J3340" s="6"/>
      <c r="K3340" s="7"/>
      <c r="L3340" s="7"/>
      <c r="M3340" s="7"/>
      <c r="N3340" s="7"/>
      <c r="O3340" s="7"/>
      <c r="P3340" s="8"/>
      <c r="Q3340" s="8"/>
      <c r="R3340" s="8"/>
      <c r="S3340" s="8"/>
      <c r="T3340" s="8"/>
      <c r="U3340" s="8"/>
      <c r="AI3340"/>
      <c r="AJ3340"/>
    </row>
    <row r="3341" spans="9:36" x14ac:dyDescent="0.2">
      <c r="I3341" s="13"/>
      <c r="J3341" s="6"/>
      <c r="K3341" s="7"/>
      <c r="L3341" s="7"/>
      <c r="M3341" s="7"/>
      <c r="N3341" s="7"/>
      <c r="O3341" s="7"/>
      <c r="P3341" s="8"/>
      <c r="Q3341" s="8"/>
      <c r="R3341" s="8"/>
      <c r="S3341" s="8"/>
      <c r="T3341" s="8"/>
      <c r="U3341" s="8"/>
      <c r="AI3341"/>
      <c r="AJ3341"/>
    </row>
    <row r="3342" spans="9:36" x14ac:dyDescent="0.2">
      <c r="I3342" s="13"/>
      <c r="J3342" s="6"/>
      <c r="K3342" s="7"/>
      <c r="L3342" s="7"/>
      <c r="M3342" s="7"/>
      <c r="N3342" s="7"/>
      <c r="O3342" s="7"/>
      <c r="P3342" s="8"/>
      <c r="Q3342" s="8"/>
      <c r="R3342" s="8"/>
      <c r="S3342" s="8"/>
      <c r="T3342" s="8"/>
      <c r="U3342" s="8"/>
      <c r="AI3342"/>
      <c r="AJ3342"/>
    </row>
    <row r="3343" spans="9:36" x14ac:dyDescent="0.2">
      <c r="I3343" s="13"/>
      <c r="J3343" s="6"/>
      <c r="K3343" s="7"/>
      <c r="L3343" s="7"/>
      <c r="M3343" s="7"/>
      <c r="N3343" s="7"/>
      <c r="O3343" s="7"/>
      <c r="P3343" s="8"/>
      <c r="Q3343" s="8"/>
      <c r="R3343" s="8"/>
      <c r="S3343" s="8"/>
      <c r="T3343" s="8"/>
      <c r="U3343" s="8"/>
      <c r="AI3343"/>
      <c r="AJ3343"/>
    </row>
    <row r="3344" spans="9:36" x14ac:dyDescent="0.2">
      <c r="I3344" s="13"/>
      <c r="J3344" s="6"/>
      <c r="K3344" s="7"/>
      <c r="L3344" s="7"/>
      <c r="M3344" s="7"/>
      <c r="N3344" s="7"/>
      <c r="O3344" s="7"/>
      <c r="P3344" s="8"/>
      <c r="Q3344" s="8"/>
      <c r="R3344" s="8"/>
      <c r="S3344" s="8"/>
      <c r="T3344" s="8"/>
      <c r="U3344" s="8"/>
      <c r="AI3344"/>
      <c r="AJ3344"/>
    </row>
    <row r="3345" spans="9:38" x14ac:dyDescent="0.2">
      <c r="I3345" s="13"/>
      <c r="J3345" s="6"/>
      <c r="K3345" s="7"/>
      <c r="L3345" s="7"/>
      <c r="M3345" s="7"/>
      <c r="N3345" s="7"/>
      <c r="O3345" s="7"/>
      <c r="P3345" s="8"/>
      <c r="Q3345" s="8"/>
      <c r="R3345" s="8"/>
      <c r="S3345" s="8"/>
      <c r="T3345" s="8"/>
      <c r="U3345" s="8"/>
      <c r="AI3345"/>
      <c r="AJ3345"/>
      <c r="AK3345" s="12"/>
      <c r="AL3345" s="12"/>
    </row>
    <row r="3346" spans="9:38" x14ac:dyDescent="0.2">
      <c r="I3346" s="13"/>
      <c r="J3346" s="6"/>
      <c r="K3346" s="7"/>
      <c r="L3346" s="7"/>
      <c r="M3346" s="7"/>
      <c r="N3346" s="7"/>
      <c r="O3346" s="7"/>
      <c r="P3346" s="8"/>
      <c r="Q3346" s="8"/>
      <c r="R3346" s="8"/>
      <c r="S3346" s="8"/>
      <c r="T3346" s="8"/>
      <c r="U3346" s="8"/>
      <c r="AI3346"/>
      <c r="AJ3346"/>
    </row>
    <row r="3347" spans="9:38" x14ac:dyDescent="0.2">
      <c r="I3347" s="13"/>
      <c r="J3347" s="6"/>
      <c r="K3347" s="7"/>
      <c r="L3347" s="7"/>
      <c r="M3347" s="7"/>
      <c r="N3347" s="7"/>
      <c r="O3347" s="7"/>
      <c r="P3347" s="8"/>
      <c r="Q3347" s="8"/>
      <c r="R3347" s="8"/>
      <c r="S3347" s="8"/>
      <c r="T3347" s="8"/>
      <c r="U3347" s="8"/>
      <c r="AI3347"/>
      <c r="AJ3347"/>
    </row>
    <row r="3348" spans="9:38" x14ac:dyDescent="0.2">
      <c r="I3348" s="13"/>
      <c r="J3348" s="6"/>
      <c r="K3348" s="7"/>
      <c r="L3348" s="7"/>
      <c r="M3348" s="7"/>
      <c r="N3348" s="7"/>
      <c r="O3348" s="7"/>
      <c r="P3348" s="8"/>
      <c r="Q3348" s="8"/>
      <c r="R3348" s="8"/>
      <c r="S3348" s="8"/>
      <c r="T3348" s="8"/>
      <c r="U3348" s="8"/>
      <c r="AI3348"/>
      <c r="AJ3348"/>
    </row>
    <row r="3349" spans="9:38" x14ac:dyDescent="0.2">
      <c r="I3349" s="13"/>
      <c r="J3349" s="6"/>
      <c r="K3349" s="7"/>
      <c r="L3349" s="7"/>
      <c r="M3349" s="7"/>
      <c r="N3349" s="7"/>
      <c r="O3349" s="7"/>
      <c r="P3349" s="8"/>
      <c r="Q3349" s="8"/>
      <c r="R3349" s="8"/>
      <c r="S3349" s="8"/>
      <c r="T3349" s="8"/>
      <c r="U3349" s="8"/>
      <c r="AI3349"/>
      <c r="AJ3349"/>
    </row>
    <row r="3350" spans="9:38" x14ac:dyDescent="0.2">
      <c r="I3350" s="13"/>
      <c r="J3350" s="6"/>
      <c r="K3350" s="7"/>
      <c r="L3350" s="7"/>
      <c r="M3350" s="7"/>
      <c r="N3350" s="7"/>
      <c r="O3350" s="7"/>
      <c r="P3350" s="8"/>
      <c r="Q3350" s="8"/>
      <c r="R3350" s="8"/>
      <c r="S3350" s="8"/>
      <c r="T3350" s="8"/>
      <c r="U3350" s="8"/>
      <c r="AI3350"/>
      <c r="AJ3350"/>
    </row>
    <row r="3351" spans="9:38" x14ac:dyDescent="0.2">
      <c r="I3351" s="13"/>
      <c r="J3351" s="6"/>
      <c r="K3351" s="7"/>
      <c r="L3351" s="7"/>
      <c r="M3351" s="7"/>
      <c r="N3351" s="7"/>
      <c r="O3351" s="7"/>
      <c r="P3351" s="8"/>
      <c r="Q3351" s="8"/>
      <c r="R3351" s="8"/>
      <c r="S3351" s="8"/>
      <c r="T3351" s="8"/>
      <c r="U3351" s="8"/>
      <c r="AI3351"/>
      <c r="AJ3351"/>
    </row>
    <row r="3352" spans="9:38" x14ac:dyDescent="0.2">
      <c r="I3352" s="13"/>
      <c r="J3352" s="6"/>
      <c r="K3352" s="7"/>
      <c r="L3352" s="7"/>
      <c r="M3352" s="7"/>
      <c r="N3352" s="7"/>
      <c r="O3352" s="7"/>
      <c r="P3352" s="8"/>
      <c r="Q3352" s="8"/>
      <c r="R3352" s="8"/>
      <c r="S3352" s="8"/>
      <c r="T3352" s="8"/>
      <c r="U3352" s="8"/>
      <c r="AI3352"/>
      <c r="AJ3352"/>
    </row>
    <row r="3353" spans="9:38" x14ac:dyDescent="0.2">
      <c r="I3353" s="13"/>
      <c r="J3353" s="6"/>
      <c r="K3353" s="7"/>
      <c r="L3353" s="7"/>
      <c r="M3353" s="7"/>
      <c r="N3353" s="7"/>
      <c r="O3353" s="7"/>
      <c r="P3353" s="8"/>
      <c r="Q3353" s="8"/>
      <c r="R3353" s="8"/>
      <c r="S3353" s="8"/>
      <c r="T3353" s="8"/>
      <c r="U3353" s="8"/>
      <c r="AI3353"/>
      <c r="AJ3353"/>
    </row>
    <row r="3354" spans="9:38" x14ac:dyDescent="0.2">
      <c r="I3354" s="13"/>
      <c r="J3354" s="6"/>
      <c r="K3354" s="7"/>
      <c r="L3354" s="7"/>
      <c r="M3354" s="7"/>
      <c r="N3354" s="7"/>
      <c r="O3354" s="7"/>
      <c r="P3354" s="8"/>
      <c r="Q3354" s="8"/>
      <c r="R3354" s="8"/>
      <c r="S3354" s="8"/>
      <c r="T3354" s="8"/>
      <c r="U3354" s="8"/>
      <c r="AI3354"/>
      <c r="AJ3354"/>
    </row>
    <row r="3355" spans="9:38" x14ac:dyDescent="0.2">
      <c r="I3355" s="13"/>
      <c r="J3355" s="6"/>
      <c r="K3355" s="7"/>
      <c r="L3355" s="7"/>
      <c r="M3355" s="7"/>
      <c r="N3355" s="7"/>
      <c r="O3355" s="7"/>
      <c r="P3355" s="8"/>
      <c r="Q3355" s="8"/>
      <c r="R3355" s="8"/>
      <c r="S3355" s="8"/>
      <c r="T3355" s="8"/>
      <c r="U3355" s="8"/>
      <c r="AI3355"/>
      <c r="AJ3355"/>
    </row>
    <row r="3356" spans="9:38" x14ac:dyDescent="0.2">
      <c r="I3356" s="13"/>
      <c r="J3356" s="6"/>
      <c r="K3356" s="7"/>
      <c r="L3356" s="7"/>
      <c r="M3356" s="7"/>
      <c r="N3356" s="7"/>
      <c r="O3356" s="7"/>
      <c r="P3356" s="8"/>
      <c r="Q3356" s="8"/>
      <c r="R3356" s="8"/>
      <c r="S3356" s="8"/>
      <c r="T3356" s="8"/>
      <c r="U3356" s="8"/>
      <c r="AI3356"/>
      <c r="AJ3356"/>
    </row>
    <row r="3357" spans="9:38" x14ac:dyDescent="0.2">
      <c r="I3357" s="13"/>
      <c r="J3357" s="6"/>
      <c r="K3357" s="7"/>
      <c r="L3357" s="7"/>
      <c r="M3357" s="7"/>
      <c r="N3357" s="7"/>
      <c r="O3357" s="7"/>
      <c r="P3357" s="8"/>
      <c r="Q3357" s="8"/>
      <c r="R3357" s="8"/>
      <c r="S3357" s="8"/>
      <c r="T3357" s="8"/>
      <c r="U3357" s="8"/>
      <c r="AI3357"/>
      <c r="AJ3357"/>
    </row>
    <row r="3358" spans="9:38" x14ac:dyDescent="0.2">
      <c r="I3358" s="13"/>
      <c r="J3358" s="6"/>
      <c r="K3358" s="7"/>
      <c r="L3358" s="7"/>
      <c r="M3358" s="7"/>
      <c r="N3358" s="7"/>
      <c r="O3358" s="7"/>
      <c r="P3358" s="8"/>
      <c r="Q3358" s="8"/>
      <c r="R3358" s="8"/>
      <c r="S3358" s="8"/>
      <c r="T3358" s="8"/>
      <c r="U3358" s="8"/>
      <c r="AI3358"/>
      <c r="AJ3358"/>
    </row>
    <row r="3359" spans="9:38" x14ac:dyDescent="0.2">
      <c r="I3359" s="13"/>
      <c r="J3359" s="6"/>
      <c r="K3359" s="7"/>
      <c r="L3359" s="7"/>
      <c r="M3359" s="7"/>
      <c r="N3359" s="7"/>
      <c r="O3359" s="7"/>
      <c r="P3359" s="8"/>
      <c r="Q3359" s="8"/>
      <c r="R3359" s="8"/>
      <c r="S3359" s="8"/>
      <c r="T3359" s="8"/>
      <c r="U3359" s="8"/>
      <c r="AI3359"/>
      <c r="AJ3359"/>
    </row>
    <row r="3360" spans="9:38" x14ac:dyDescent="0.2">
      <c r="I3360" s="13"/>
      <c r="J3360" s="6"/>
      <c r="K3360" s="7"/>
      <c r="L3360" s="7"/>
      <c r="M3360" s="7"/>
      <c r="N3360" s="7"/>
      <c r="O3360" s="7"/>
      <c r="P3360" s="8"/>
      <c r="Q3360" s="8"/>
      <c r="R3360" s="8"/>
      <c r="S3360" s="8"/>
      <c r="T3360" s="8"/>
      <c r="U3360" s="8"/>
      <c r="AI3360"/>
      <c r="AJ3360"/>
    </row>
    <row r="3361" spans="9:36" x14ac:dyDescent="0.2">
      <c r="I3361" s="13"/>
      <c r="J3361" s="6"/>
      <c r="K3361" s="7"/>
      <c r="L3361" s="7"/>
      <c r="M3361" s="7"/>
      <c r="N3361" s="7"/>
      <c r="O3361" s="7"/>
      <c r="P3361" s="8"/>
      <c r="Q3361" s="8"/>
      <c r="R3361" s="8"/>
      <c r="S3361" s="8"/>
      <c r="T3361" s="8"/>
      <c r="U3361" s="8"/>
      <c r="AI3361"/>
      <c r="AJ3361"/>
    </row>
    <row r="3362" spans="9:36" x14ac:dyDescent="0.2">
      <c r="I3362" s="13"/>
      <c r="J3362" s="6"/>
      <c r="K3362" s="7"/>
      <c r="L3362" s="7"/>
      <c r="M3362" s="7"/>
      <c r="N3362" s="7"/>
      <c r="O3362" s="7"/>
      <c r="P3362" s="8"/>
      <c r="Q3362" s="8"/>
      <c r="R3362" s="8"/>
      <c r="S3362" s="8"/>
      <c r="T3362" s="8"/>
      <c r="U3362" s="8"/>
      <c r="AI3362"/>
      <c r="AJ3362"/>
    </row>
    <row r="3363" spans="9:36" x14ac:dyDescent="0.2">
      <c r="I3363" s="13"/>
      <c r="J3363" s="6"/>
      <c r="K3363" s="7"/>
      <c r="L3363" s="7"/>
      <c r="M3363" s="7"/>
      <c r="N3363" s="7"/>
      <c r="O3363" s="7"/>
      <c r="P3363" s="8"/>
      <c r="Q3363" s="8"/>
      <c r="R3363" s="8"/>
      <c r="S3363" s="8"/>
      <c r="T3363" s="8"/>
      <c r="U3363" s="8"/>
      <c r="AI3363"/>
      <c r="AJ3363"/>
    </row>
    <row r="3364" spans="9:36" x14ac:dyDescent="0.2">
      <c r="I3364" s="13"/>
      <c r="J3364" s="6"/>
      <c r="K3364" s="7"/>
      <c r="L3364" s="7"/>
      <c r="M3364" s="7"/>
      <c r="N3364" s="7"/>
      <c r="O3364" s="7"/>
      <c r="P3364" s="8"/>
      <c r="Q3364" s="8"/>
      <c r="R3364" s="8"/>
      <c r="S3364" s="8"/>
      <c r="T3364" s="8"/>
      <c r="U3364" s="8"/>
      <c r="AI3364"/>
      <c r="AJ3364"/>
    </row>
    <row r="3365" spans="9:36" x14ac:dyDescent="0.2">
      <c r="I3365" s="13"/>
      <c r="J3365" s="6"/>
      <c r="K3365" s="7"/>
      <c r="L3365" s="7"/>
      <c r="M3365" s="7"/>
      <c r="N3365" s="7"/>
      <c r="O3365" s="7"/>
      <c r="P3365" s="8"/>
      <c r="Q3365" s="8"/>
      <c r="R3365" s="8"/>
      <c r="S3365" s="8"/>
      <c r="T3365" s="8"/>
      <c r="U3365" s="8"/>
      <c r="AI3365"/>
      <c r="AJ3365"/>
    </row>
    <row r="3366" spans="9:36" x14ac:dyDescent="0.2">
      <c r="I3366" s="13"/>
      <c r="J3366" s="6"/>
      <c r="K3366" s="7"/>
      <c r="L3366" s="7"/>
      <c r="M3366" s="7"/>
      <c r="N3366" s="7"/>
      <c r="O3366" s="7"/>
      <c r="P3366" s="8"/>
      <c r="Q3366" s="8"/>
      <c r="R3366" s="8"/>
      <c r="S3366" s="8"/>
      <c r="T3366" s="8"/>
      <c r="U3366" s="8"/>
      <c r="AI3366"/>
      <c r="AJ3366"/>
    </row>
    <row r="3367" spans="9:36" x14ac:dyDescent="0.2">
      <c r="I3367" s="13"/>
      <c r="J3367" s="6"/>
      <c r="K3367" s="7"/>
      <c r="L3367" s="7"/>
      <c r="M3367" s="7"/>
      <c r="N3367" s="7"/>
      <c r="O3367" s="7"/>
      <c r="P3367" s="8"/>
      <c r="Q3367" s="8"/>
      <c r="R3367" s="8"/>
      <c r="S3367" s="8"/>
      <c r="T3367" s="8"/>
      <c r="U3367" s="8"/>
      <c r="AI3367"/>
      <c r="AJ3367"/>
    </row>
    <row r="3368" spans="9:36" x14ac:dyDescent="0.2">
      <c r="I3368" s="13"/>
      <c r="J3368" s="6"/>
      <c r="K3368" s="7"/>
      <c r="L3368" s="7"/>
      <c r="M3368" s="7"/>
      <c r="N3368" s="7"/>
      <c r="O3368" s="7"/>
      <c r="P3368" s="8"/>
      <c r="Q3368" s="8"/>
      <c r="R3368" s="8"/>
      <c r="S3368" s="8"/>
      <c r="T3368" s="8"/>
      <c r="U3368" s="8"/>
      <c r="AI3368"/>
      <c r="AJ3368"/>
    </row>
    <row r="3369" spans="9:36" x14ac:dyDescent="0.2">
      <c r="I3369" s="13"/>
      <c r="J3369" s="6"/>
      <c r="K3369" s="7"/>
      <c r="L3369" s="7"/>
      <c r="M3369" s="7"/>
      <c r="N3369" s="7"/>
      <c r="O3369" s="7"/>
      <c r="P3369" s="8"/>
      <c r="Q3369" s="8"/>
      <c r="R3369" s="8"/>
      <c r="S3369" s="8"/>
      <c r="T3369" s="8"/>
      <c r="U3369" s="8"/>
      <c r="AI3369"/>
      <c r="AJ3369"/>
    </row>
    <row r="3370" spans="9:36" x14ac:dyDescent="0.2">
      <c r="I3370" s="13"/>
      <c r="J3370" s="6"/>
      <c r="K3370" s="7"/>
      <c r="L3370" s="7"/>
      <c r="M3370" s="7"/>
      <c r="N3370" s="7"/>
      <c r="O3370" s="7"/>
      <c r="P3370" s="8"/>
      <c r="Q3370" s="8"/>
      <c r="R3370" s="8"/>
      <c r="S3370" s="8"/>
      <c r="T3370" s="8"/>
      <c r="U3370" s="8"/>
      <c r="AI3370"/>
      <c r="AJ3370"/>
    </row>
    <row r="3371" spans="9:36" x14ac:dyDescent="0.2">
      <c r="I3371" s="13"/>
      <c r="J3371" s="6"/>
      <c r="K3371" s="7"/>
      <c r="L3371" s="7"/>
      <c r="M3371" s="7"/>
      <c r="N3371" s="7"/>
      <c r="O3371" s="7"/>
      <c r="P3371" s="8"/>
      <c r="Q3371" s="8"/>
      <c r="R3371" s="8"/>
      <c r="S3371" s="8"/>
      <c r="T3371" s="8"/>
      <c r="U3371" s="8"/>
      <c r="AI3371"/>
      <c r="AJ3371"/>
    </row>
    <row r="3372" spans="9:36" x14ac:dyDescent="0.2">
      <c r="I3372" s="13"/>
      <c r="J3372" s="6"/>
      <c r="K3372" s="7"/>
      <c r="L3372" s="7"/>
      <c r="M3372" s="7"/>
      <c r="N3372" s="7"/>
      <c r="O3372" s="7"/>
      <c r="P3372" s="8"/>
      <c r="Q3372" s="8"/>
      <c r="R3372" s="8"/>
      <c r="S3372" s="8"/>
      <c r="T3372" s="8"/>
      <c r="U3372" s="8"/>
      <c r="AI3372"/>
      <c r="AJ3372"/>
    </row>
    <row r="3373" spans="9:36" x14ac:dyDescent="0.2">
      <c r="I3373" s="13"/>
      <c r="J3373" s="6"/>
      <c r="K3373" s="7"/>
      <c r="L3373" s="7"/>
      <c r="M3373" s="7"/>
      <c r="N3373" s="7"/>
      <c r="O3373" s="7"/>
      <c r="P3373" s="8"/>
      <c r="Q3373" s="8"/>
      <c r="R3373" s="8"/>
      <c r="S3373" s="8"/>
      <c r="T3373" s="8"/>
      <c r="U3373" s="8"/>
      <c r="AI3373"/>
      <c r="AJ3373"/>
    </row>
    <row r="3374" spans="9:36" x14ac:dyDescent="0.2">
      <c r="I3374" s="13"/>
      <c r="J3374" s="6"/>
      <c r="K3374" s="7"/>
      <c r="L3374" s="7"/>
      <c r="M3374" s="7"/>
      <c r="N3374" s="7"/>
      <c r="O3374" s="7"/>
      <c r="P3374" s="8"/>
      <c r="Q3374" s="8"/>
      <c r="R3374" s="8"/>
      <c r="S3374" s="8"/>
      <c r="T3374" s="8"/>
      <c r="U3374" s="8"/>
      <c r="AI3374"/>
      <c r="AJ3374"/>
    </row>
    <row r="3375" spans="9:36" x14ac:dyDescent="0.2">
      <c r="I3375" s="13"/>
      <c r="J3375" s="6"/>
      <c r="K3375" s="7"/>
      <c r="L3375" s="7"/>
      <c r="M3375" s="7"/>
      <c r="N3375" s="7"/>
      <c r="O3375" s="7"/>
      <c r="P3375" s="8"/>
      <c r="Q3375" s="8"/>
      <c r="R3375" s="8"/>
      <c r="S3375" s="8"/>
      <c r="T3375" s="8"/>
      <c r="U3375" s="8"/>
      <c r="AI3375"/>
      <c r="AJ3375"/>
    </row>
    <row r="3376" spans="9:36" x14ac:dyDescent="0.2">
      <c r="I3376" s="13"/>
      <c r="J3376" s="6"/>
      <c r="K3376" s="7"/>
      <c r="L3376" s="7"/>
      <c r="M3376" s="7"/>
      <c r="N3376" s="7"/>
      <c r="O3376" s="7"/>
      <c r="P3376" s="8"/>
      <c r="Q3376" s="8"/>
      <c r="R3376" s="8"/>
      <c r="S3376" s="8"/>
      <c r="T3376" s="8"/>
      <c r="U3376" s="8"/>
      <c r="AI3376"/>
      <c r="AJ3376"/>
    </row>
    <row r="3377" spans="9:36" x14ac:dyDescent="0.2">
      <c r="I3377" s="13"/>
      <c r="J3377" s="6"/>
      <c r="K3377" s="7"/>
      <c r="L3377" s="7"/>
      <c r="M3377" s="7"/>
      <c r="N3377" s="7"/>
      <c r="O3377" s="7"/>
      <c r="P3377" s="8"/>
      <c r="Q3377" s="8"/>
      <c r="R3377" s="8"/>
      <c r="S3377" s="8"/>
      <c r="T3377" s="8"/>
      <c r="U3377" s="8"/>
      <c r="AI3377"/>
      <c r="AJ3377"/>
    </row>
    <row r="3378" spans="9:36" x14ac:dyDescent="0.2">
      <c r="I3378" s="13"/>
      <c r="J3378" s="6"/>
      <c r="K3378" s="7"/>
      <c r="L3378" s="7"/>
      <c r="M3378" s="7"/>
      <c r="N3378" s="7"/>
      <c r="O3378" s="7"/>
      <c r="P3378" s="8"/>
      <c r="Q3378" s="8"/>
      <c r="R3378" s="8"/>
      <c r="S3378" s="8"/>
      <c r="T3378" s="8"/>
      <c r="U3378" s="8"/>
      <c r="AI3378"/>
      <c r="AJ3378"/>
    </row>
    <row r="3379" spans="9:36" x14ac:dyDescent="0.2">
      <c r="I3379" s="13"/>
      <c r="J3379" s="6"/>
      <c r="K3379" s="7"/>
      <c r="L3379" s="7"/>
      <c r="M3379" s="7"/>
      <c r="N3379" s="7"/>
      <c r="O3379" s="7"/>
      <c r="P3379" s="8"/>
      <c r="Q3379" s="8"/>
      <c r="R3379" s="8"/>
      <c r="S3379" s="8"/>
      <c r="T3379" s="8"/>
      <c r="U3379" s="8"/>
      <c r="AI3379"/>
      <c r="AJ3379"/>
    </row>
    <row r="3380" spans="9:36" x14ac:dyDescent="0.2">
      <c r="I3380" s="13"/>
      <c r="J3380" s="6"/>
      <c r="K3380" s="7"/>
      <c r="L3380" s="7"/>
      <c r="M3380" s="7"/>
      <c r="N3380" s="7"/>
      <c r="O3380" s="7"/>
      <c r="P3380" s="8"/>
      <c r="Q3380" s="8"/>
      <c r="R3380" s="8"/>
      <c r="S3380" s="8"/>
      <c r="T3380" s="8"/>
      <c r="U3380" s="8"/>
      <c r="AI3380"/>
      <c r="AJ3380"/>
    </row>
    <row r="3381" spans="9:36" x14ac:dyDescent="0.2">
      <c r="I3381" s="13"/>
      <c r="J3381" s="6"/>
      <c r="K3381" s="7"/>
      <c r="L3381" s="7"/>
      <c r="M3381" s="7"/>
      <c r="N3381" s="7"/>
      <c r="O3381" s="7"/>
      <c r="P3381" s="8"/>
      <c r="Q3381" s="8"/>
      <c r="R3381" s="8"/>
      <c r="S3381" s="8"/>
      <c r="T3381" s="8"/>
      <c r="U3381" s="8"/>
      <c r="AI3381"/>
      <c r="AJ3381"/>
    </row>
    <row r="3382" spans="9:36" x14ac:dyDescent="0.2">
      <c r="I3382" s="13"/>
      <c r="J3382" s="6"/>
      <c r="K3382" s="7"/>
      <c r="L3382" s="7"/>
      <c r="M3382" s="7"/>
      <c r="N3382" s="7"/>
      <c r="O3382" s="7"/>
      <c r="P3382" s="8"/>
      <c r="Q3382" s="8"/>
      <c r="R3382" s="8"/>
      <c r="S3382" s="8"/>
      <c r="T3382" s="8"/>
      <c r="U3382" s="8"/>
      <c r="AI3382"/>
      <c r="AJ3382"/>
    </row>
    <row r="3383" spans="9:36" x14ac:dyDescent="0.2">
      <c r="I3383" s="13"/>
      <c r="J3383" s="6"/>
      <c r="K3383" s="7"/>
      <c r="L3383" s="7"/>
      <c r="M3383" s="7"/>
      <c r="N3383" s="7"/>
      <c r="O3383" s="7"/>
      <c r="P3383" s="8"/>
      <c r="Q3383" s="8"/>
      <c r="R3383" s="8"/>
      <c r="S3383" s="8"/>
      <c r="T3383" s="8"/>
      <c r="U3383" s="8"/>
      <c r="AI3383"/>
      <c r="AJ3383"/>
    </row>
    <row r="3384" spans="9:36" x14ac:dyDescent="0.2">
      <c r="I3384" s="13"/>
      <c r="J3384" s="6"/>
      <c r="K3384" s="7"/>
      <c r="L3384" s="7"/>
      <c r="M3384" s="7"/>
      <c r="N3384" s="7"/>
      <c r="O3384" s="7"/>
      <c r="P3384" s="8"/>
      <c r="Q3384" s="8"/>
      <c r="R3384" s="8"/>
      <c r="S3384" s="8"/>
      <c r="T3384" s="8"/>
      <c r="U3384" s="8"/>
      <c r="AI3384"/>
      <c r="AJ3384"/>
    </row>
    <row r="3385" spans="9:36" x14ac:dyDescent="0.2">
      <c r="I3385" s="13"/>
      <c r="J3385" s="6"/>
      <c r="K3385" s="7"/>
      <c r="L3385" s="7"/>
      <c r="M3385" s="7"/>
      <c r="N3385" s="7"/>
      <c r="O3385" s="7"/>
      <c r="P3385" s="8"/>
      <c r="Q3385" s="8"/>
      <c r="R3385" s="8"/>
      <c r="S3385" s="8"/>
      <c r="T3385" s="8"/>
      <c r="U3385" s="8"/>
      <c r="AI3385"/>
      <c r="AJ3385"/>
    </row>
    <row r="3386" spans="9:36" x14ac:dyDescent="0.2">
      <c r="I3386" s="13"/>
      <c r="J3386" s="6"/>
      <c r="K3386" s="7"/>
      <c r="L3386" s="7"/>
      <c r="M3386" s="7"/>
      <c r="N3386" s="7"/>
      <c r="O3386" s="7"/>
      <c r="P3386" s="8"/>
      <c r="Q3386" s="8"/>
      <c r="R3386" s="8"/>
      <c r="S3386" s="8"/>
      <c r="T3386" s="8"/>
      <c r="U3386" s="8"/>
      <c r="AI3386"/>
      <c r="AJ3386"/>
    </row>
    <row r="3387" spans="9:36" x14ac:dyDescent="0.2">
      <c r="I3387" s="13"/>
      <c r="J3387" s="6"/>
      <c r="K3387" s="7"/>
      <c r="L3387" s="7"/>
      <c r="M3387" s="7"/>
      <c r="N3387" s="7"/>
      <c r="O3387" s="7"/>
      <c r="P3387" s="8"/>
      <c r="Q3387" s="8"/>
      <c r="R3387" s="8"/>
      <c r="S3387" s="8"/>
      <c r="T3387" s="8"/>
      <c r="U3387" s="8"/>
      <c r="AI3387"/>
      <c r="AJ3387"/>
    </row>
    <row r="3388" spans="9:36" x14ac:dyDescent="0.2">
      <c r="I3388" s="13"/>
      <c r="J3388" s="6"/>
      <c r="K3388" s="7"/>
      <c r="L3388" s="7"/>
      <c r="M3388" s="7"/>
      <c r="N3388" s="7"/>
      <c r="O3388" s="7"/>
      <c r="P3388" s="8"/>
      <c r="Q3388" s="8"/>
      <c r="R3388" s="8"/>
      <c r="S3388" s="8"/>
      <c r="T3388" s="8"/>
      <c r="U3388" s="8"/>
      <c r="AI3388"/>
      <c r="AJ3388"/>
    </row>
    <row r="3389" spans="9:36" x14ac:dyDescent="0.2">
      <c r="I3389" s="13"/>
      <c r="J3389" s="6"/>
      <c r="K3389" s="7"/>
      <c r="L3389" s="7"/>
      <c r="M3389" s="7"/>
      <c r="N3389" s="7"/>
      <c r="O3389" s="7"/>
      <c r="P3389" s="8"/>
      <c r="Q3389" s="8"/>
      <c r="R3389" s="8"/>
      <c r="S3389" s="8"/>
      <c r="T3389" s="8"/>
      <c r="U3389" s="8"/>
      <c r="AI3389"/>
      <c r="AJ3389"/>
    </row>
    <row r="3390" spans="9:36" x14ac:dyDescent="0.2">
      <c r="I3390" s="13"/>
      <c r="J3390" s="6"/>
      <c r="K3390" s="7"/>
      <c r="L3390" s="7"/>
      <c r="M3390" s="7"/>
      <c r="N3390" s="7"/>
      <c r="O3390" s="7"/>
      <c r="P3390" s="8"/>
      <c r="Q3390" s="8"/>
      <c r="R3390" s="8"/>
      <c r="S3390" s="8"/>
      <c r="T3390" s="8"/>
      <c r="U3390" s="8"/>
      <c r="AI3390"/>
      <c r="AJ3390"/>
    </row>
    <row r="3391" spans="9:36" x14ac:dyDescent="0.2">
      <c r="I3391" s="13"/>
      <c r="J3391" s="6"/>
      <c r="K3391" s="7"/>
      <c r="L3391" s="7"/>
      <c r="M3391" s="7"/>
      <c r="N3391" s="7"/>
      <c r="O3391" s="7"/>
      <c r="P3391" s="8"/>
      <c r="Q3391" s="8"/>
      <c r="R3391" s="8"/>
      <c r="S3391" s="8"/>
      <c r="T3391" s="8"/>
      <c r="U3391" s="8"/>
      <c r="AI3391"/>
      <c r="AJ3391"/>
    </row>
    <row r="3392" spans="9:36" x14ac:dyDescent="0.2">
      <c r="I3392" s="13"/>
      <c r="J3392" s="6"/>
      <c r="K3392" s="7"/>
      <c r="L3392" s="7"/>
      <c r="M3392" s="7"/>
      <c r="N3392" s="7"/>
      <c r="O3392" s="7"/>
      <c r="P3392" s="8"/>
      <c r="Q3392" s="8"/>
      <c r="R3392" s="8"/>
      <c r="S3392" s="8"/>
      <c r="T3392" s="8"/>
      <c r="U3392" s="8"/>
      <c r="AI3392"/>
      <c r="AJ3392"/>
    </row>
    <row r="3393" spans="9:36" x14ac:dyDescent="0.2">
      <c r="I3393" s="13"/>
      <c r="J3393" s="6"/>
      <c r="K3393" s="7"/>
      <c r="L3393" s="7"/>
      <c r="M3393" s="7"/>
      <c r="N3393" s="7"/>
      <c r="O3393" s="7"/>
      <c r="P3393" s="8"/>
      <c r="Q3393" s="8"/>
      <c r="R3393" s="8"/>
      <c r="S3393" s="8"/>
      <c r="T3393" s="8"/>
      <c r="U3393" s="8"/>
      <c r="AI3393"/>
      <c r="AJ3393"/>
    </row>
    <row r="3394" spans="9:36" x14ac:dyDescent="0.2">
      <c r="I3394" s="13"/>
      <c r="J3394" s="6"/>
      <c r="K3394" s="7"/>
      <c r="L3394" s="7"/>
      <c r="M3394" s="7"/>
      <c r="N3394" s="7"/>
      <c r="O3394" s="7"/>
      <c r="P3394" s="8"/>
      <c r="Q3394" s="8"/>
      <c r="R3394" s="8"/>
      <c r="S3394" s="8"/>
      <c r="T3394" s="8"/>
      <c r="U3394" s="8"/>
      <c r="AI3394"/>
      <c r="AJ3394"/>
    </row>
    <row r="3395" spans="9:36" x14ac:dyDescent="0.2">
      <c r="I3395" s="13"/>
      <c r="J3395" s="6"/>
      <c r="K3395" s="7"/>
      <c r="L3395" s="7"/>
      <c r="M3395" s="7"/>
      <c r="N3395" s="7"/>
      <c r="O3395" s="7"/>
      <c r="P3395" s="8"/>
      <c r="Q3395" s="8"/>
      <c r="R3395" s="8"/>
      <c r="S3395" s="8"/>
      <c r="T3395" s="8"/>
      <c r="U3395" s="8"/>
      <c r="AI3395"/>
      <c r="AJ3395"/>
    </row>
    <row r="3396" spans="9:36" x14ac:dyDescent="0.2">
      <c r="I3396" s="13"/>
      <c r="J3396" s="6"/>
      <c r="K3396" s="7"/>
      <c r="L3396" s="7"/>
      <c r="M3396" s="7"/>
      <c r="N3396" s="7"/>
      <c r="O3396" s="7"/>
      <c r="P3396" s="8"/>
      <c r="Q3396" s="8"/>
      <c r="R3396" s="8"/>
      <c r="S3396" s="8"/>
      <c r="T3396" s="8"/>
      <c r="U3396" s="8"/>
      <c r="AI3396"/>
      <c r="AJ3396"/>
    </row>
    <row r="3397" spans="9:36" x14ac:dyDescent="0.2">
      <c r="I3397" s="13"/>
      <c r="J3397" s="6"/>
      <c r="K3397" s="7"/>
      <c r="L3397" s="7"/>
      <c r="M3397" s="7"/>
      <c r="N3397" s="7"/>
      <c r="O3397" s="7"/>
      <c r="P3397" s="8"/>
      <c r="Q3397" s="8"/>
      <c r="R3397" s="8"/>
      <c r="S3397" s="8"/>
      <c r="T3397" s="8"/>
      <c r="U3397" s="8"/>
      <c r="AI3397"/>
      <c r="AJ3397"/>
    </row>
    <row r="3398" spans="9:36" x14ac:dyDescent="0.2">
      <c r="I3398" s="13"/>
      <c r="J3398" s="6"/>
      <c r="K3398" s="7"/>
      <c r="L3398" s="7"/>
      <c r="M3398" s="7"/>
      <c r="N3398" s="7"/>
      <c r="O3398" s="7"/>
      <c r="P3398" s="8"/>
      <c r="Q3398" s="8"/>
      <c r="R3398" s="8"/>
      <c r="S3398" s="8"/>
      <c r="T3398" s="8"/>
      <c r="U3398" s="8"/>
      <c r="AI3398"/>
      <c r="AJ3398"/>
    </row>
    <row r="3399" spans="9:36" x14ac:dyDescent="0.2">
      <c r="I3399" s="13"/>
      <c r="J3399" s="6"/>
      <c r="K3399" s="7"/>
      <c r="L3399" s="7"/>
      <c r="M3399" s="7"/>
      <c r="N3399" s="7"/>
      <c r="O3399" s="7"/>
      <c r="P3399" s="8"/>
      <c r="Q3399" s="8"/>
      <c r="R3399" s="8"/>
      <c r="S3399" s="8"/>
      <c r="T3399" s="8"/>
      <c r="U3399" s="8"/>
      <c r="AI3399"/>
      <c r="AJ3399"/>
    </row>
    <row r="3400" spans="9:36" x14ac:dyDescent="0.2">
      <c r="I3400" s="13"/>
      <c r="J3400" s="6"/>
      <c r="K3400" s="7"/>
      <c r="L3400" s="7"/>
      <c r="M3400" s="7"/>
      <c r="N3400" s="7"/>
      <c r="O3400" s="7"/>
      <c r="P3400" s="8"/>
      <c r="Q3400" s="8"/>
      <c r="R3400" s="8"/>
      <c r="S3400" s="8"/>
      <c r="T3400" s="8"/>
      <c r="U3400" s="8"/>
      <c r="AI3400"/>
      <c r="AJ3400"/>
    </row>
    <row r="3401" spans="9:36" x14ac:dyDescent="0.2">
      <c r="I3401" s="13"/>
      <c r="J3401" s="6"/>
      <c r="K3401" s="7"/>
      <c r="L3401" s="7"/>
      <c r="M3401" s="7"/>
      <c r="N3401" s="7"/>
      <c r="O3401" s="7"/>
      <c r="P3401" s="8"/>
      <c r="Q3401" s="8"/>
      <c r="R3401" s="8"/>
      <c r="S3401" s="8"/>
      <c r="T3401" s="8"/>
      <c r="U3401" s="8"/>
      <c r="AI3401"/>
      <c r="AJ3401"/>
    </row>
    <row r="3402" spans="9:36" x14ac:dyDescent="0.2">
      <c r="I3402" s="13"/>
      <c r="J3402" s="6"/>
      <c r="K3402" s="7"/>
      <c r="L3402" s="7"/>
      <c r="M3402" s="7"/>
      <c r="N3402" s="7"/>
      <c r="O3402" s="7"/>
      <c r="P3402" s="8"/>
      <c r="Q3402" s="8"/>
      <c r="R3402" s="8"/>
      <c r="S3402" s="8"/>
      <c r="T3402" s="8"/>
      <c r="U3402" s="8"/>
      <c r="AI3402"/>
      <c r="AJ3402"/>
    </row>
    <row r="3403" spans="9:36" x14ac:dyDescent="0.2">
      <c r="I3403" s="13"/>
      <c r="J3403" s="6"/>
      <c r="K3403" s="7"/>
      <c r="L3403" s="7"/>
      <c r="M3403" s="7"/>
      <c r="N3403" s="7"/>
      <c r="O3403" s="7"/>
      <c r="P3403" s="8"/>
      <c r="Q3403" s="8"/>
      <c r="R3403" s="8"/>
      <c r="S3403" s="8"/>
      <c r="T3403" s="8"/>
      <c r="U3403" s="8"/>
      <c r="AI3403"/>
      <c r="AJ3403"/>
    </row>
    <row r="3404" spans="9:36" x14ac:dyDescent="0.2">
      <c r="I3404" s="13"/>
      <c r="J3404" s="6"/>
      <c r="K3404" s="7"/>
      <c r="L3404" s="7"/>
      <c r="M3404" s="7"/>
      <c r="N3404" s="7"/>
      <c r="O3404" s="7"/>
      <c r="P3404" s="8"/>
      <c r="Q3404" s="8"/>
      <c r="R3404" s="8"/>
      <c r="S3404" s="8"/>
      <c r="T3404" s="8"/>
      <c r="U3404" s="8"/>
      <c r="AI3404"/>
      <c r="AJ3404"/>
    </row>
    <row r="3405" spans="9:36" x14ac:dyDescent="0.2">
      <c r="I3405" s="13"/>
      <c r="J3405" s="6"/>
      <c r="K3405" s="7"/>
      <c r="L3405" s="7"/>
      <c r="M3405" s="7"/>
      <c r="N3405" s="7"/>
      <c r="O3405" s="7"/>
      <c r="P3405" s="8"/>
      <c r="Q3405" s="8"/>
      <c r="R3405" s="8"/>
      <c r="S3405" s="8"/>
      <c r="T3405" s="8"/>
      <c r="U3405" s="8"/>
      <c r="AI3405"/>
      <c r="AJ3405"/>
    </row>
    <row r="3406" spans="9:36" x14ac:dyDescent="0.2">
      <c r="I3406" s="13"/>
      <c r="J3406" s="6"/>
      <c r="K3406" s="7"/>
      <c r="L3406" s="7"/>
      <c r="M3406" s="7"/>
      <c r="N3406" s="7"/>
      <c r="O3406" s="7"/>
      <c r="P3406" s="8"/>
      <c r="Q3406" s="8"/>
      <c r="R3406" s="8"/>
      <c r="S3406" s="8"/>
      <c r="T3406" s="8"/>
      <c r="U3406" s="8"/>
      <c r="AI3406"/>
      <c r="AJ3406"/>
    </row>
    <row r="3407" spans="9:36" x14ac:dyDescent="0.2">
      <c r="I3407" s="13"/>
      <c r="J3407" s="6"/>
      <c r="K3407" s="7"/>
      <c r="L3407" s="7"/>
      <c r="M3407" s="7"/>
      <c r="N3407" s="7"/>
      <c r="O3407" s="7"/>
      <c r="P3407" s="8"/>
      <c r="Q3407" s="8"/>
      <c r="R3407" s="8"/>
      <c r="S3407" s="8"/>
      <c r="T3407" s="8"/>
      <c r="U3407" s="8"/>
      <c r="AI3407"/>
      <c r="AJ3407"/>
    </row>
    <row r="3408" spans="9:36" x14ac:dyDescent="0.2">
      <c r="I3408" s="13"/>
      <c r="J3408" s="6"/>
      <c r="K3408" s="7"/>
      <c r="L3408" s="7"/>
      <c r="M3408" s="7"/>
      <c r="N3408" s="7"/>
      <c r="O3408" s="7"/>
      <c r="P3408" s="8"/>
      <c r="Q3408" s="8"/>
      <c r="R3408" s="8"/>
      <c r="S3408" s="8"/>
      <c r="T3408" s="8"/>
      <c r="U3408" s="8"/>
      <c r="AI3408"/>
      <c r="AJ3408"/>
    </row>
    <row r="3409" spans="9:36" x14ac:dyDescent="0.2">
      <c r="I3409" s="13"/>
      <c r="J3409" s="6"/>
      <c r="K3409" s="7"/>
      <c r="L3409" s="7"/>
      <c r="M3409" s="7"/>
      <c r="N3409" s="7"/>
      <c r="O3409" s="7"/>
      <c r="P3409" s="8"/>
      <c r="Q3409" s="8"/>
      <c r="R3409" s="8"/>
      <c r="S3409" s="8"/>
      <c r="T3409" s="8"/>
      <c r="U3409" s="8"/>
      <c r="AI3409"/>
      <c r="AJ3409"/>
    </row>
    <row r="3410" spans="9:36" x14ac:dyDescent="0.2">
      <c r="I3410" s="13"/>
      <c r="J3410" s="6"/>
      <c r="K3410" s="7"/>
      <c r="L3410" s="7"/>
      <c r="M3410" s="7"/>
      <c r="N3410" s="7"/>
      <c r="O3410" s="7"/>
      <c r="P3410" s="8"/>
      <c r="Q3410" s="8"/>
      <c r="R3410" s="8"/>
      <c r="S3410" s="8"/>
      <c r="T3410" s="8"/>
      <c r="U3410" s="8"/>
      <c r="AI3410"/>
      <c r="AJ3410"/>
    </row>
    <row r="3411" spans="9:36" x14ac:dyDescent="0.2">
      <c r="I3411" s="13"/>
      <c r="J3411" s="6"/>
      <c r="K3411" s="7"/>
      <c r="L3411" s="7"/>
      <c r="M3411" s="7"/>
      <c r="N3411" s="7"/>
      <c r="O3411" s="7"/>
      <c r="P3411" s="8"/>
      <c r="Q3411" s="8"/>
      <c r="R3411" s="8"/>
      <c r="S3411" s="8"/>
      <c r="T3411" s="8"/>
      <c r="U3411" s="8"/>
      <c r="AI3411"/>
      <c r="AJ3411"/>
    </row>
    <row r="3412" spans="9:36" x14ac:dyDescent="0.2">
      <c r="I3412" s="13"/>
      <c r="J3412" s="6"/>
      <c r="K3412" s="7"/>
      <c r="L3412" s="7"/>
      <c r="M3412" s="7"/>
      <c r="N3412" s="7"/>
      <c r="O3412" s="7"/>
      <c r="P3412" s="8"/>
      <c r="Q3412" s="8"/>
      <c r="R3412" s="8"/>
      <c r="S3412" s="8"/>
      <c r="T3412" s="8"/>
      <c r="U3412" s="8"/>
      <c r="AI3412"/>
      <c r="AJ3412"/>
    </row>
    <row r="3413" spans="9:36" x14ac:dyDescent="0.2">
      <c r="I3413" s="13"/>
      <c r="J3413" s="6"/>
      <c r="K3413" s="7"/>
      <c r="L3413" s="7"/>
      <c r="M3413" s="7"/>
      <c r="N3413" s="7"/>
      <c r="O3413" s="7"/>
      <c r="P3413" s="8"/>
      <c r="Q3413" s="8"/>
      <c r="R3413" s="8"/>
      <c r="S3413" s="8"/>
      <c r="T3413" s="8"/>
      <c r="U3413" s="8"/>
      <c r="AI3413"/>
      <c r="AJ3413"/>
    </row>
    <row r="3414" spans="9:36" x14ac:dyDescent="0.2">
      <c r="I3414" s="13"/>
      <c r="J3414" s="6"/>
      <c r="K3414" s="7"/>
      <c r="L3414" s="7"/>
      <c r="M3414" s="7"/>
      <c r="N3414" s="7"/>
      <c r="O3414" s="7"/>
      <c r="P3414" s="8"/>
      <c r="Q3414" s="8"/>
      <c r="R3414" s="8"/>
      <c r="S3414" s="8"/>
      <c r="T3414" s="8"/>
      <c r="U3414" s="8"/>
      <c r="AI3414"/>
      <c r="AJ3414"/>
    </row>
    <row r="3415" spans="9:36" x14ac:dyDescent="0.2">
      <c r="I3415" s="13"/>
      <c r="J3415" s="6"/>
      <c r="K3415" s="7"/>
      <c r="L3415" s="7"/>
      <c r="M3415" s="7"/>
      <c r="N3415" s="7"/>
      <c r="O3415" s="7"/>
      <c r="P3415" s="8"/>
      <c r="Q3415" s="8"/>
      <c r="R3415" s="8"/>
      <c r="S3415" s="8"/>
      <c r="T3415" s="8"/>
      <c r="U3415" s="8"/>
      <c r="AI3415"/>
      <c r="AJ3415"/>
    </row>
    <row r="3416" spans="9:36" x14ac:dyDescent="0.2">
      <c r="I3416" s="13"/>
      <c r="J3416" s="6"/>
      <c r="K3416" s="7"/>
      <c r="L3416" s="7"/>
      <c r="M3416" s="7"/>
      <c r="N3416" s="7"/>
      <c r="O3416" s="7"/>
      <c r="P3416" s="8"/>
      <c r="Q3416" s="8"/>
      <c r="R3416" s="8"/>
      <c r="S3416" s="8"/>
      <c r="T3416" s="8"/>
      <c r="U3416" s="8"/>
      <c r="AI3416"/>
      <c r="AJ3416"/>
    </row>
    <row r="3417" spans="9:36" x14ac:dyDescent="0.2">
      <c r="I3417" s="13"/>
      <c r="J3417" s="6"/>
      <c r="K3417" s="7"/>
      <c r="L3417" s="7"/>
      <c r="M3417" s="7"/>
      <c r="N3417" s="7"/>
      <c r="O3417" s="7"/>
      <c r="P3417" s="8"/>
      <c r="Q3417" s="8"/>
      <c r="R3417" s="8"/>
      <c r="S3417" s="8"/>
      <c r="T3417" s="8"/>
      <c r="U3417" s="8"/>
      <c r="AI3417"/>
      <c r="AJ3417"/>
    </row>
    <row r="3418" spans="9:36" x14ac:dyDescent="0.2">
      <c r="I3418" s="13"/>
      <c r="J3418" s="6"/>
      <c r="K3418" s="7"/>
      <c r="L3418" s="7"/>
      <c r="M3418" s="7"/>
      <c r="N3418" s="7"/>
      <c r="O3418" s="7"/>
      <c r="P3418" s="8"/>
      <c r="Q3418" s="8"/>
      <c r="R3418" s="8"/>
      <c r="S3418" s="8"/>
      <c r="T3418" s="8"/>
      <c r="U3418" s="8"/>
      <c r="AI3418"/>
      <c r="AJ3418"/>
    </row>
    <row r="3419" spans="9:36" x14ac:dyDescent="0.2">
      <c r="I3419" s="13"/>
      <c r="J3419" s="6"/>
      <c r="K3419" s="7"/>
      <c r="L3419" s="7"/>
      <c r="M3419" s="7"/>
      <c r="N3419" s="7"/>
      <c r="O3419" s="7"/>
      <c r="P3419" s="8"/>
      <c r="Q3419" s="8"/>
      <c r="R3419" s="8"/>
      <c r="S3419" s="8"/>
      <c r="T3419" s="8"/>
      <c r="U3419" s="8"/>
      <c r="AI3419"/>
      <c r="AJ3419"/>
    </row>
    <row r="3420" spans="9:36" x14ac:dyDescent="0.2">
      <c r="I3420" s="13"/>
      <c r="J3420" s="6"/>
      <c r="K3420" s="7"/>
      <c r="L3420" s="7"/>
      <c r="M3420" s="7"/>
      <c r="N3420" s="7"/>
      <c r="O3420" s="7"/>
      <c r="P3420" s="8"/>
      <c r="Q3420" s="8"/>
      <c r="R3420" s="8"/>
      <c r="S3420" s="8"/>
      <c r="T3420" s="8"/>
      <c r="U3420" s="8"/>
      <c r="AI3420"/>
      <c r="AJ3420"/>
    </row>
    <row r="3421" spans="9:36" x14ac:dyDescent="0.2">
      <c r="I3421" s="13"/>
      <c r="J3421" s="6"/>
      <c r="K3421" s="7"/>
      <c r="L3421" s="7"/>
      <c r="M3421" s="7"/>
      <c r="N3421" s="7"/>
      <c r="O3421" s="7"/>
      <c r="P3421" s="8"/>
      <c r="Q3421" s="8"/>
      <c r="R3421" s="8"/>
      <c r="S3421" s="8"/>
      <c r="T3421" s="8"/>
      <c r="U3421" s="8"/>
      <c r="AI3421"/>
      <c r="AJ3421"/>
    </row>
    <row r="3422" spans="9:36" x14ac:dyDescent="0.2">
      <c r="I3422" s="13"/>
      <c r="J3422" s="6"/>
      <c r="K3422" s="7"/>
      <c r="L3422" s="7"/>
      <c r="M3422" s="7"/>
      <c r="N3422" s="7"/>
      <c r="O3422" s="7"/>
      <c r="P3422" s="8"/>
      <c r="Q3422" s="8"/>
      <c r="R3422" s="8"/>
      <c r="S3422" s="8"/>
      <c r="T3422" s="8"/>
      <c r="U3422" s="8"/>
      <c r="AI3422"/>
      <c r="AJ3422"/>
    </row>
    <row r="3423" spans="9:36" x14ac:dyDescent="0.2">
      <c r="I3423" s="13"/>
      <c r="J3423" s="6"/>
      <c r="K3423" s="7"/>
      <c r="L3423" s="7"/>
      <c r="M3423" s="7"/>
      <c r="N3423" s="7"/>
      <c r="O3423" s="7"/>
      <c r="P3423" s="8"/>
      <c r="Q3423" s="8"/>
      <c r="R3423" s="8"/>
      <c r="S3423" s="8"/>
      <c r="T3423" s="8"/>
      <c r="U3423" s="8"/>
      <c r="AI3423"/>
      <c r="AJ3423"/>
    </row>
    <row r="3424" spans="9:36" x14ac:dyDescent="0.2">
      <c r="I3424" s="13"/>
      <c r="J3424" s="6"/>
      <c r="K3424" s="7"/>
      <c r="L3424" s="7"/>
      <c r="M3424" s="7"/>
      <c r="N3424" s="7"/>
      <c r="O3424" s="7"/>
      <c r="P3424" s="8"/>
      <c r="Q3424" s="8"/>
      <c r="R3424" s="8"/>
      <c r="S3424" s="8"/>
      <c r="T3424" s="8"/>
      <c r="U3424" s="8"/>
      <c r="AI3424"/>
      <c r="AJ3424"/>
    </row>
    <row r="3425" spans="9:36" x14ac:dyDescent="0.2">
      <c r="I3425" s="13"/>
      <c r="J3425" s="6"/>
      <c r="K3425" s="7"/>
      <c r="L3425" s="7"/>
      <c r="M3425" s="7"/>
      <c r="N3425" s="7"/>
      <c r="O3425" s="7"/>
      <c r="P3425" s="8"/>
      <c r="Q3425" s="8"/>
      <c r="R3425" s="8"/>
      <c r="S3425" s="8"/>
      <c r="T3425" s="8"/>
      <c r="U3425" s="8"/>
      <c r="AI3425"/>
      <c r="AJ3425"/>
    </row>
    <row r="3426" spans="9:36" x14ac:dyDescent="0.2">
      <c r="I3426" s="13"/>
      <c r="J3426" s="6"/>
      <c r="K3426" s="7"/>
      <c r="L3426" s="7"/>
      <c r="M3426" s="7"/>
      <c r="N3426" s="7"/>
      <c r="O3426" s="7"/>
      <c r="P3426" s="8"/>
      <c r="Q3426" s="8"/>
      <c r="R3426" s="8"/>
      <c r="S3426" s="8"/>
      <c r="T3426" s="8"/>
      <c r="U3426" s="8"/>
      <c r="AI3426"/>
      <c r="AJ3426"/>
    </row>
    <row r="3427" spans="9:36" x14ac:dyDescent="0.2">
      <c r="I3427" s="13"/>
      <c r="J3427" s="6"/>
      <c r="K3427" s="7"/>
      <c r="L3427" s="7"/>
      <c r="M3427" s="7"/>
      <c r="N3427" s="7"/>
      <c r="O3427" s="7"/>
      <c r="P3427" s="8"/>
      <c r="Q3427" s="8"/>
      <c r="R3427" s="8"/>
      <c r="S3427" s="8"/>
      <c r="T3427" s="8"/>
      <c r="U3427" s="8"/>
      <c r="AI3427"/>
      <c r="AJ3427"/>
    </row>
    <row r="3428" spans="9:36" x14ac:dyDescent="0.2">
      <c r="I3428" s="13"/>
      <c r="J3428" s="6"/>
      <c r="K3428" s="7"/>
      <c r="L3428" s="7"/>
      <c r="M3428" s="7"/>
      <c r="N3428" s="7"/>
      <c r="O3428" s="7"/>
      <c r="P3428" s="8"/>
      <c r="Q3428" s="8"/>
      <c r="R3428" s="8"/>
      <c r="S3428" s="8"/>
      <c r="T3428" s="8"/>
      <c r="U3428" s="8"/>
      <c r="AI3428"/>
      <c r="AJ3428"/>
    </row>
    <row r="3429" spans="9:36" x14ac:dyDescent="0.2">
      <c r="I3429" s="13"/>
      <c r="J3429" s="6"/>
      <c r="K3429" s="7"/>
      <c r="L3429" s="7"/>
      <c r="M3429" s="7"/>
      <c r="N3429" s="7"/>
      <c r="O3429" s="7"/>
      <c r="P3429" s="8"/>
      <c r="Q3429" s="8"/>
      <c r="R3429" s="8"/>
      <c r="S3429" s="8"/>
      <c r="T3429" s="8"/>
      <c r="U3429" s="8"/>
      <c r="AI3429"/>
      <c r="AJ3429"/>
    </row>
    <row r="3430" spans="9:36" x14ac:dyDescent="0.2">
      <c r="I3430" s="13"/>
      <c r="J3430" s="6"/>
      <c r="K3430" s="7"/>
      <c r="L3430" s="7"/>
      <c r="M3430" s="7"/>
      <c r="N3430" s="7"/>
      <c r="O3430" s="7"/>
      <c r="P3430" s="8"/>
      <c r="Q3430" s="8"/>
      <c r="R3430" s="8"/>
      <c r="S3430" s="8"/>
      <c r="T3430" s="8"/>
      <c r="U3430" s="8"/>
      <c r="AI3430"/>
      <c r="AJ3430"/>
    </row>
    <row r="3431" spans="9:36" x14ac:dyDescent="0.2">
      <c r="I3431" s="13"/>
      <c r="J3431" s="6"/>
      <c r="K3431" s="7"/>
      <c r="L3431" s="7"/>
      <c r="M3431" s="7"/>
      <c r="N3431" s="7"/>
      <c r="O3431" s="7"/>
      <c r="P3431" s="8"/>
      <c r="Q3431" s="8"/>
      <c r="R3431" s="8"/>
      <c r="S3431" s="8"/>
      <c r="T3431" s="8"/>
      <c r="U3431" s="8"/>
      <c r="AI3431"/>
      <c r="AJ3431"/>
    </row>
    <row r="3432" spans="9:36" x14ac:dyDescent="0.2">
      <c r="I3432" s="13"/>
      <c r="J3432" s="6"/>
      <c r="K3432" s="7"/>
      <c r="L3432" s="7"/>
      <c r="M3432" s="7"/>
      <c r="N3432" s="7"/>
      <c r="O3432" s="7"/>
      <c r="P3432" s="8"/>
      <c r="Q3432" s="8"/>
      <c r="R3432" s="8"/>
      <c r="S3432" s="8"/>
      <c r="T3432" s="8"/>
      <c r="U3432" s="8"/>
      <c r="AI3432"/>
      <c r="AJ3432"/>
    </row>
    <row r="3433" spans="9:36" x14ac:dyDescent="0.2">
      <c r="I3433" s="13"/>
      <c r="J3433" s="6"/>
      <c r="K3433" s="7"/>
      <c r="L3433" s="7"/>
      <c r="M3433" s="7"/>
      <c r="N3433" s="7"/>
      <c r="O3433" s="7"/>
      <c r="P3433" s="8"/>
      <c r="Q3433" s="8"/>
      <c r="R3433" s="8"/>
      <c r="S3433" s="8"/>
      <c r="T3433" s="8"/>
      <c r="U3433" s="8"/>
      <c r="AI3433"/>
      <c r="AJ3433"/>
    </row>
    <row r="3434" spans="9:36" x14ac:dyDescent="0.2">
      <c r="I3434" s="13"/>
      <c r="J3434" s="6"/>
      <c r="K3434" s="7"/>
      <c r="L3434" s="7"/>
      <c r="M3434" s="7"/>
      <c r="N3434" s="7"/>
      <c r="O3434" s="7"/>
      <c r="P3434" s="8"/>
      <c r="Q3434" s="8"/>
      <c r="R3434" s="8"/>
      <c r="S3434" s="8"/>
      <c r="T3434" s="8"/>
      <c r="U3434" s="8"/>
      <c r="AI3434"/>
      <c r="AJ3434"/>
    </row>
    <row r="3435" spans="9:36" x14ac:dyDescent="0.2">
      <c r="I3435" s="13"/>
      <c r="J3435" s="6"/>
      <c r="K3435" s="7"/>
      <c r="L3435" s="7"/>
      <c r="M3435" s="7"/>
      <c r="N3435" s="7"/>
      <c r="O3435" s="7"/>
      <c r="P3435" s="8"/>
      <c r="Q3435" s="8"/>
      <c r="R3435" s="8"/>
      <c r="S3435" s="8"/>
      <c r="T3435" s="8"/>
      <c r="U3435" s="8"/>
      <c r="AI3435"/>
      <c r="AJ3435"/>
    </row>
    <row r="3436" spans="9:36" x14ac:dyDescent="0.2">
      <c r="I3436" s="13"/>
      <c r="J3436" s="6"/>
      <c r="K3436" s="7"/>
      <c r="L3436" s="7"/>
      <c r="M3436" s="7"/>
      <c r="N3436" s="7"/>
      <c r="O3436" s="7"/>
      <c r="P3436" s="8"/>
      <c r="Q3436" s="8"/>
      <c r="R3436" s="8"/>
      <c r="S3436" s="8"/>
      <c r="T3436" s="8"/>
      <c r="U3436" s="8"/>
      <c r="AI3436"/>
      <c r="AJ3436"/>
    </row>
    <row r="3437" spans="9:36" x14ac:dyDescent="0.2">
      <c r="I3437" s="13"/>
      <c r="J3437" s="6"/>
      <c r="K3437" s="7"/>
      <c r="L3437" s="7"/>
      <c r="M3437" s="7"/>
      <c r="N3437" s="7"/>
      <c r="O3437" s="7"/>
      <c r="P3437" s="8"/>
      <c r="Q3437" s="8"/>
      <c r="R3437" s="8"/>
      <c r="S3437" s="8"/>
      <c r="T3437" s="8"/>
      <c r="U3437" s="8"/>
      <c r="AI3437"/>
      <c r="AJ3437"/>
    </row>
    <row r="3438" spans="9:36" x14ac:dyDescent="0.2">
      <c r="I3438" s="13"/>
      <c r="J3438" s="6"/>
      <c r="K3438" s="7"/>
      <c r="L3438" s="7"/>
      <c r="M3438" s="7"/>
      <c r="N3438" s="7"/>
      <c r="O3438" s="7"/>
      <c r="P3438" s="8"/>
      <c r="Q3438" s="8"/>
      <c r="R3438" s="8"/>
      <c r="S3438" s="8"/>
      <c r="T3438" s="8"/>
      <c r="U3438" s="8"/>
      <c r="AI3438"/>
      <c r="AJ3438"/>
    </row>
    <row r="3439" spans="9:36" x14ac:dyDescent="0.2">
      <c r="I3439" s="13"/>
      <c r="J3439" s="6"/>
      <c r="K3439" s="7"/>
      <c r="L3439" s="7"/>
      <c r="M3439" s="7"/>
      <c r="N3439" s="7"/>
      <c r="O3439" s="7"/>
      <c r="P3439" s="8"/>
      <c r="Q3439" s="8"/>
      <c r="R3439" s="8"/>
      <c r="S3439" s="8"/>
      <c r="T3439" s="8"/>
      <c r="U3439" s="8"/>
      <c r="AI3439"/>
      <c r="AJ3439"/>
    </row>
    <row r="3440" spans="9:36" x14ac:dyDescent="0.2">
      <c r="I3440" s="13"/>
      <c r="J3440" s="6"/>
      <c r="K3440" s="7"/>
      <c r="L3440" s="7"/>
      <c r="M3440" s="7"/>
      <c r="N3440" s="7"/>
      <c r="O3440" s="7"/>
      <c r="P3440" s="8"/>
      <c r="Q3440" s="8"/>
      <c r="R3440" s="8"/>
      <c r="S3440" s="8"/>
      <c r="T3440" s="8"/>
      <c r="U3440" s="8"/>
      <c r="AI3440"/>
      <c r="AJ3440"/>
    </row>
    <row r="3441" spans="9:36" x14ac:dyDescent="0.2">
      <c r="I3441" s="13"/>
      <c r="J3441" s="6"/>
      <c r="K3441" s="7"/>
      <c r="L3441" s="7"/>
      <c r="M3441" s="7"/>
      <c r="N3441" s="7"/>
      <c r="O3441" s="7"/>
      <c r="P3441" s="8"/>
      <c r="Q3441" s="8"/>
      <c r="R3441" s="8"/>
      <c r="S3441" s="8"/>
      <c r="T3441" s="8"/>
      <c r="U3441" s="8"/>
      <c r="AI3441"/>
      <c r="AJ3441"/>
    </row>
    <row r="3442" spans="9:36" x14ac:dyDescent="0.2">
      <c r="I3442" s="13"/>
      <c r="J3442" s="6"/>
      <c r="K3442" s="7"/>
      <c r="L3442" s="7"/>
      <c r="M3442" s="7"/>
      <c r="N3442" s="7"/>
      <c r="O3442" s="7"/>
      <c r="P3442" s="8"/>
      <c r="Q3442" s="8"/>
      <c r="R3442" s="8"/>
      <c r="S3442" s="8"/>
      <c r="T3442" s="8"/>
      <c r="U3442" s="8"/>
      <c r="AI3442"/>
      <c r="AJ3442"/>
    </row>
    <row r="3443" spans="9:36" x14ac:dyDescent="0.2">
      <c r="I3443" s="13"/>
      <c r="J3443" s="6"/>
      <c r="K3443" s="7"/>
      <c r="L3443" s="7"/>
      <c r="M3443" s="7"/>
      <c r="N3443" s="7"/>
      <c r="O3443" s="7"/>
      <c r="P3443" s="8"/>
      <c r="Q3443" s="8"/>
      <c r="R3443" s="8"/>
      <c r="S3443" s="8"/>
      <c r="T3443" s="8"/>
      <c r="U3443" s="8"/>
      <c r="AI3443"/>
      <c r="AJ3443"/>
    </row>
    <row r="3444" spans="9:36" x14ac:dyDescent="0.2">
      <c r="I3444" s="13"/>
      <c r="J3444" s="6"/>
      <c r="K3444" s="7"/>
      <c r="L3444" s="7"/>
      <c r="M3444" s="7"/>
      <c r="N3444" s="7"/>
      <c r="O3444" s="7"/>
      <c r="P3444" s="8"/>
      <c r="Q3444" s="8"/>
      <c r="R3444" s="8"/>
      <c r="S3444" s="8"/>
      <c r="T3444" s="8"/>
      <c r="U3444" s="8"/>
      <c r="AI3444"/>
      <c r="AJ3444"/>
    </row>
    <row r="3445" spans="9:36" x14ac:dyDescent="0.2">
      <c r="I3445" s="13"/>
      <c r="J3445" s="6"/>
      <c r="K3445" s="7"/>
      <c r="L3445" s="7"/>
      <c r="M3445" s="7"/>
      <c r="N3445" s="7"/>
      <c r="O3445" s="7"/>
      <c r="P3445" s="8"/>
      <c r="Q3445" s="8"/>
      <c r="R3445" s="8"/>
      <c r="S3445" s="8"/>
      <c r="T3445" s="8"/>
      <c r="U3445" s="8"/>
      <c r="AI3445"/>
      <c r="AJ3445"/>
    </row>
    <row r="3446" spans="9:36" x14ac:dyDescent="0.2">
      <c r="I3446" s="13"/>
      <c r="J3446" s="6"/>
      <c r="K3446" s="7"/>
      <c r="L3446" s="7"/>
      <c r="M3446" s="7"/>
      <c r="N3446" s="7"/>
      <c r="O3446" s="7"/>
      <c r="P3446" s="8"/>
      <c r="Q3446" s="8"/>
      <c r="R3446" s="8"/>
      <c r="S3446" s="8"/>
      <c r="T3446" s="8"/>
      <c r="U3446" s="8"/>
      <c r="AI3446"/>
      <c r="AJ3446"/>
    </row>
    <row r="3447" spans="9:36" x14ac:dyDescent="0.2">
      <c r="I3447" s="13"/>
      <c r="J3447" s="6"/>
      <c r="K3447" s="7"/>
      <c r="L3447" s="7"/>
      <c r="M3447" s="7"/>
      <c r="N3447" s="7"/>
      <c r="O3447" s="7"/>
      <c r="P3447" s="8"/>
      <c r="Q3447" s="8"/>
      <c r="R3447" s="8"/>
      <c r="S3447" s="8"/>
      <c r="T3447" s="8"/>
      <c r="U3447" s="8"/>
      <c r="AI3447"/>
      <c r="AJ3447"/>
    </row>
    <row r="3448" spans="9:36" x14ac:dyDescent="0.2">
      <c r="I3448" s="13"/>
      <c r="J3448" s="6"/>
      <c r="K3448" s="7"/>
      <c r="L3448" s="7"/>
      <c r="M3448" s="7"/>
      <c r="N3448" s="7"/>
      <c r="O3448" s="7"/>
      <c r="P3448" s="8"/>
      <c r="Q3448" s="8"/>
      <c r="R3448" s="8"/>
      <c r="S3448" s="8"/>
      <c r="T3448" s="8"/>
      <c r="U3448" s="8"/>
      <c r="AI3448"/>
      <c r="AJ3448"/>
    </row>
    <row r="3449" spans="9:36" x14ac:dyDescent="0.2">
      <c r="I3449" s="13"/>
      <c r="J3449" s="6"/>
      <c r="K3449" s="7"/>
      <c r="L3449" s="7"/>
      <c r="M3449" s="7"/>
      <c r="N3449" s="7"/>
      <c r="O3449" s="7"/>
      <c r="P3449" s="8"/>
      <c r="Q3449" s="8"/>
      <c r="R3449" s="8"/>
      <c r="S3449" s="8"/>
      <c r="T3449" s="8"/>
      <c r="U3449" s="8"/>
      <c r="AI3449"/>
      <c r="AJ3449"/>
    </row>
    <row r="3450" spans="9:36" x14ac:dyDescent="0.2">
      <c r="I3450" s="13"/>
      <c r="J3450" s="6"/>
      <c r="K3450" s="7"/>
      <c r="L3450" s="7"/>
      <c r="M3450" s="7"/>
      <c r="N3450" s="7"/>
      <c r="O3450" s="7"/>
      <c r="P3450" s="8"/>
      <c r="Q3450" s="8"/>
      <c r="R3450" s="8"/>
      <c r="S3450" s="8"/>
      <c r="T3450" s="8"/>
      <c r="U3450" s="8"/>
      <c r="AI3450"/>
      <c r="AJ3450"/>
    </row>
    <row r="3451" spans="9:36" x14ac:dyDescent="0.2">
      <c r="I3451" s="13"/>
      <c r="J3451" s="6"/>
      <c r="K3451" s="7"/>
      <c r="L3451" s="7"/>
      <c r="M3451" s="7"/>
      <c r="N3451" s="7"/>
      <c r="O3451" s="7"/>
      <c r="P3451" s="8"/>
      <c r="Q3451" s="8"/>
      <c r="R3451" s="8"/>
      <c r="S3451" s="8"/>
      <c r="T3451" s="8"/>
      <c r="U3451" s="8"/>
      <c r="AI3451"/>
      <c r="AJ3451"/>
    </row>
    <row r="3452" spans="9:36" x14ac:dyDescent="0.2">
      <c r="I3452" s="13"/>
      <c r="J3452" s="6"/>
      <c r="K3452" s="7"/>
      <c r="L3452" s="7"/>
      <c r="M3452" s="7"/>
      <c r="N3452" s="7"/>
      <c r="O3452" s="7"/>
      <c r="P3452" s="8"/>
      <c r="Q3452" s="8"/>
      <c r="R3452" s="8"/>
      <c r="S3452" s="8"/>
      <c r="T3452" s="8"/>
      <c r="U3452" s="8"/>
      <c r="AI3452"/>
      <c r="AJ3452"/>
    </row>
    <row r="3453" spans="9:36" x14ac:dyDescent="0.2">
      <c r="I3453" s="13"/>
      <c r="J3453" s="6"/>
      <c r="K3453" s="7"/>
      <c r="L3453" s="7"/>
      <c r="M3453" s="7"/>
      <c r="N3453" s="7"/>
      <c r="O3453" s="7"/>
      <c r="P3453" s="8"/>
      <c r="Q3453" s="8"/>
      <c r="R3453" s="8"/>
      <c r="S3453" s="8"/>
      <c r="T3453" s="8"/>
      <c r="U3453" s="8"/>
      <c r="AI3453"/>
      <c r="AJ3453"/>
    </row>
    <row r="3454" spans="9:36" x14ac:dyDescent="0.2">
      <c r="I3454" s="13"/>
      <c r="J3454" s="6"/>
      <c r="K3454" s="7"/>
      <c r="L3454" s="7"/>
      <c r="M3454" s="7"/>
      <c r="N3454" s="7"/>
      <c r="O3454" s="7"/>
      <c r="P3454" s="8"/>
      <c r="Q3454" s="8"/>
      <c r="R3454" s="8"/>
      <c r="S3454" s="8"/>
      <c r="T3454" s="8"/>
      <c r="U3454" s="8"/>
      <c r="AI3454"/>
      <c r="AJ3454"/>
    </row>
    <row r="3455" spans="9:36" x14ac:dyDescent="0.2">
      <c r="I3455" s="13"/>
      <c r="J3455" s="6"/>
      <c r="K3455" s="7"/>
      <c r="L3455" s="7"/>
      <c r="M3455" s="7"/>
      <c r="N3455" s="7"/>
      <c r="O3455" s="7"/>
      <c r="P3455" s="8"/>
      <c r="Q3455" s="8"/>
      <c r="R3455" s="8"/>
      <c r="S3455" s="8"/>
      <c r="T3455" s="8"/>
      <c r="U3455" s="8"/>
      <c r="AI3455"/>
      <c r="AJ3455"/>
    </row>
    <row r="3456" spans="9:36" x14ac:dyDescent="0.2">
      <c r="I3456" s="13"/>
      <c r="J3456" s="6"/>
      <c r="K3456" s="7"/>
      <c r="L3456" s="7"/>
      <c r="M3456" s="7"/>
      <c r="N3456" s="7"/>
      <c r="O3456" s="7"/>
      <c r="P3456" s="8"/>
      <c r="Q3456" s="8"/>
      <c r="R3456" s="8"/>
      <c r="S3456" s="8"/>
      <c r="T3456" s="8"/>
      <c r="U3456" s="8"/>
      <c r="AI3456"/>
      <c r="AJ3456"/>
    </row>
    <row r="3457" spans="9:36" x14ac:dyDescent="0.2">
      <c r="I3457" s="13"/>
      <c r="J3457" s="6"/>
      <c r="K3457" s="7"/>
      <c r="L3457" s="7"/>
      <c r="M3457" s="7"/>
      <c r="N3457" s="7"/>
      <c r="O3457" s="7"/>
      <c r="P3457" s="8"/>
      <c r="Q3457" s="8"/>
      <c r="R3457" s="8"/>
      <c r="S3457" s="8"/>
      <c r="T3457" s="8"/>
      <c r="U3457" s="8"/>
      <c r="AI3457"/>
      <c r="AJ3457"/>
    </row>
    <row r="3458" spans="9:36" x14ac:dyDescent="0.2">
      <c r="I3458" s="13"/>
      <c r="J3458" s="6"/>
      <c r="K3458" s="7"/>
      <c r="L3458" s="7"/>
      <c r="M3458" s="7"/>
      <c r="N3458" s="7"/>
      <c r="O3458" s="7"/>
      <c r="P3458" s="8"/>
      <c r="Q3458" s="8"/>
      <c r="R3458" s="8"/>
      <c r="S3458" s="8"/>
      <c r="T3458" s="8"/>
      <c r="U3458" s="8"/>
      <c r="AI3458"/>
      <c r="AJ3458"/>
    </row>
    <row r="3459" spans="9:36" x14ac:dyDescent="0.2">
      <c r="I3459" s="13"/>
      <c r="J3459" s="6"/>
      <c r="K3459" s="7"/>
      <c r="L3459" s="7"/>
      <c r="M3459" s="7"/>
      <c r="N3459" s="7"/>
      <c r="O3459" s="7"/>
      <c r="P3459" s="8"/>
      <c r="Q3459" s="8"/>
      <c r="R3459" s="8"/>
      <c r="S3459" s="8"/>
      <c r="T3459" s="8"/>
      <c r="U3459" s="8"/>
      <c r="AI3459"/>
      <c r="AJ3459"/>
    </row>
    <row r="3460" spans="9:36" x14ac:dyDescent="0.2">
      <c r="I3460" s="13"/>
      <c r="J3460" s="6"/>
      <c r="K3460" s="7"/>
      <c r="L3460" s="7"/>
      <c r="M3460" s="7"/>
      <c r="N3460" s="7"/>
      <c r="O3460" s="7"/>
      <c r="P3460" s="8"/>
      <c r="Q3460" s="8"/>
      <c r="R3460" s="8"/>
      <c r="S3460" s="8"/>
      <c r="T3460" s="8"/>
      <c r="U3460" s="8"/>
      <c r="AI3460"/>
      <c r="AJ3460"/>
    </row>
    <row r="3461" spans="9:36" x14ac:dyDescent="0.2">
      <c r="I3461" s="13"/>
      <c r="J3461" s="6"/>
      <c r="K3461" s="7"/>
      <c r="L3461" s="7"/>
      <c r="M3461" s="7"/>
      <c r="N3461" s="7"/>
      <c r="O3461" s="7"/>
      <c r="P3461" s="8"/>
      <c r="Q3461" s="8"/>
      <c r="R3461" s="8"/>
      <c r="S3461" s="8"/>
      <c r="T3461" s="8"/>
      <c r="U3461" s="8"/>
      <c r="AI3461"/>
      <c r="AJ3461"/>
    </row>
    <row r="3462" spans="9:36" x14ac:dyDescent="0.2">
      <c r="I3462" s="13"/>
      <c r="J3462" s="6"/>
      <c r="K3462" s="7"/>
      <c r="L3462" s="7"/>
      <c r="M3462" s="7"/>
      <c r="N3462" s="7"/>
      <c r="O3462" s="7"/>
      <c r="P3462" s="8"/>
      <c r="Q3462" s="8"/>
      <c r="R3462" s="8"/>
      <c r="S3462" s="8"/>
      <c r="T3462" s="8"/>
      <c r="U3462" s="8"/>
      <c r="AI3462"/>
      <c r="AJ3462"/>
    </row>
    <row r="3463" spans="9:36" x14ac:dyDescent="0.2">
      <c r="I3463" s="13"/>
      <c r="J3463" s="6"/>
      <c r="K3463" s="7"/>
      <c r="L3463" s="7"/>
      <c r="M3463" s="7"/>
      <c r="N3463" s="7"/>
      <c r="O3463" s="7"/>
      <c r="P3463" s="8"/>
      <c r="Q3463" s="8"/>
      <c r="R3463" s="8"/>
      <c r="S3463" s="8"/>
      <c r="T3463" s="8"/>
      <c r="U3463" s="8"/>
      <c r="AI3463"/>
      <c r="AJ3463"/>
    </row>
    <row r="3464" spans="9:36" x14ac:dyDescent="0.2">
      <c r="I3464" s="13"/>
      <c r="J3464" s="6"/>
      <c r="K3464" s="7"/>
      <c r="L3464" s="7"/>
      <c r="M3464" s="7"/>
      <c r="N3464" s="7"/>
      <c r="O3464" s="7"/>
      <c r="P3464" s="8"/>
      <c r="Q3464" s="8"/>
      <c r="R3464" s="8"/>
      <c r="S3464" s="8"/>
      <c r="T3464" s="8"/>
      <c r="U3464" s="8"/>
      <c r="AI3464"/>
      <c r="AJ3464"/>
    </row>
    <row r="3465" spans="9:36" x14ac:dyDescent="0.2">
      <c r="I3465" s="13"/>
      <c r="J3465" s="6"/>
      <c r="K3465" s="7"/>
      <c r="L3465" s="7"/>
      <c r="M3465" s="7"/>
      <c r="N3465" s="7"/>
      <c r="O3465" s="7"/>
      <c r="P3465" s="8"/>
      <c r="Q3465" s="8"/>
      <c r="R3465" s="8"/>
      <c r="S3465" s="8"/>
      <c r="T3465" s="8"/>
      <c r="U3465" s="8"/>
      <c r="AI3465"/>
      <c r="AJ3465"/>
    </row>
    <row r="3466" spans="9:36" x14ac:dyDescent="0.2">
      <c r="I3466" s="13"/>
      <c r="J3466" s="6"/>
      <c r="K3466" s="7"/>
      <c r="L3466" s="7"/>
      <c r="M3466" s="7"/>
      <c r="N3466" s="7"/>
      <c r="O3466" s="7"/>
      <c r="P3466" s="8"/>
      <c r="Q3466" s="8"/>
      <c r="R3466" s="8"/>
      <c r="S3466" s="8"/>
      <c r="T3466" s="8"/>
      <c r="U3466" s="8"/>
      <c r="AI3466"/>
      <c r="AJ3466"/>
    </row>
    <row r="3467" spans="9:36" x14ac:dyDescent="0.2">
      <c r="I3467" s="13"/>
      <c r="J3467" s="6"/>
      <c r="K3467" s="7"/>
      <c r="L3467" s="7"/>
      <c r="M3467" s="7"/>
      <c r="N3467" s="7"/>
      <c r="O3467" s="7"/>
      <c r="P3467" s="8"/>
      <c r="Q3467" s="8"/>
      <c r="R3467" s="8"/>
      <c r="S3467" s="8"/>
      <c r="T3467" s="8"/>
      <c r="U3467" s="8"/>
      <c r="AI3467"/>
      <c r="AJ3467"/>
    </row>
    <row r="3468" spans="9:36" x14ac:dyDescent="0.2">
      <c r="I3468" s="13"/>
      <c r="J3468" s="6"/>
      <c r="K3468" s="7"/>
      <c r="L3468" s="7"/>
      <c r="M3468" s="7"/>
      <c r="N3468" s="7"/>
      <c r="O3468" s="7"/>
      <c r="P3468" s="8"/>
      <c r="Q3468" s="8"/>
      <c r="R3468" s="8"/>
      <c r="S3468" s="8"/>
      <c r="T3468" s="8"/>
      <c r="U3468" s="8"/>
      <c r="AI3468"/>
      <c r="AJ3468"/>
    </row>
    <row r="3469" spans="9:36" x14ac:dyDescent="0.2">
      <c r="I3469" s="13"/>
      <c r="J3469" s="6"/>
      <c r="K3469" s="7"/>
      <c r="L3469" s="7"/>
      <c r="M3469" s="7"/>
      <c r="N3469" s="7"/>
      <c r="O3469" s="7"/>
      <c r="P3469" s="8"/>
      <c r="Q3469" s="8"/>
      <c r="R3469" s="8"/>
      <c r="S3469" s="8"/>
      <c r="T3469" s="8"/>
      <c r="U3469" s="8"/>
      <c r="AI3469"/>
      <c r="AJ3469"/>
    </row>
    <row r="3470" spans="9:36" x14ac:dyDescent="0.2">
      <c r="I3470" s="13"/>
      <c r="J3470" s="6"/>
      <c r="K3470" s="7"/>
      <c r="L3470" s="7"/>
      <c r="M3470" s="7"/>
      <c r="N3470" s="7"/>
      <c r="O3470" s="7"/>
      <c r="P3470" s="8"/>
      <c r="Q3470" s="8"/>
      <c r="R3470" s="8"/>
      <c r="S3470" s="8"/>
      <c r="T3470" s="8"/>
      <c r="U3470" s="8"/>
      <c r="AI3470"/>
      <c r="AJ3470"/>
    </row>
    <row r="3471" spans="9:36" x14ac:dyDescent="0.2">
      <c r="I3471" s="13"/>
      <c r="J3471" s="6"/>
      <c r="K3471" s="7"/>
      <c r="L3471" s="7"/>
      <c r="M3471" s="7"/>
      <c r="N3471" s="7"/>
      <c r="O3471" s="7"/>
      <c r="P3471" s="8"/>
      <c r="Q3471" s="8"/>
      <c r="R3471" s="8"/>
      <c r="S3471" s="8"/>
      <c r="T3471" s="8"/>
      <c r="U3471" s="8"/>
      <c r="AI3471"/>
      <c r="AJ3471"/>
    </row>
    <row r="3472" spans="9:36" x14ac:dyDescent="0.2">
      <c r="I3472" s="13"/>
      <c r="J3472" s="6"/>
      <c r="K3472" s="7"/>
      <c r="L3472" s="7"/>
      <c r="M3472" s="7"/>
      <c r="N3472" s="7"/>
      <c r="O3472" s="7"/>
      <c r="P3472" s="8"/>
      <c r="Q3472" s="8"/>
      <c r="R3472" s="8"/>
      <c r="S3472" s="8"/>
      <c r="T3472" s="8"/>
      <c r="U3472" s="8"/>
      <c r="AI3472"/>
      <c r="AJ3472"/>
    </row>
    <row r="3473" spans="9:36" x14ac:dyDescent="0.2">
      <c r="I3473" s="13"/>
      <c r="J3473" s="6"/>
      <c r="K3473" s="7"/>
      <c r="L3473" s="7"/>
      <c r="M3473" s="7"/>
      <c r="N3473" s="7"/>
      <c r="O3473" s="7"/>
      <c r="P3473" s="8"/>
      <c r="Q3473" s="8"/>
      <c r="R3473" s="8"/>
      <c r="S3473" s="8"/>
      <c r="T3473" s="8"/>
      <c r="U3473" s="8"/>
      <c r="AI3473"/>
      <c r="AJ3473"/>
    </row>
    <row r="3474" spans="9:36" x14ac:dyDescent="0.2">
      <c r="I3474" s="13"/>
      <c r="J3474" s="6"/>
      <c r="K3474" s="7"/>
      <c r="L3474" s="7"/>
      <c r="M3474" s="7"/>
      <c r="N3474" s="7"/>
      <c r="O3474" s="7"/>
      <c r="P3474" s="8"/>
      <c r="Q3474" s="8"/>
      <c r="R3474" s="8"/>
      <c r="S3474" s="8"/>
      <c r="T3474" s="8"/>
      <c r="U3474" s="8"/>
      <c r="AI3474"/>
      <c r="AJ3474"/>
    </row>
    <row r="3475" spans="9:36" x14ac:dyDescent="0.2">
      <c r="I3475" s="13"/>
      <c r="J3475" s="6"/>
      <c r="K3475" s="7"/>
      <c r="L3475" s="7"/>
      <c r="M3475" s="7"/>
      <c r="N3475" s="7"/>
      <c r="O3475" s="7"/>
      <c r="P3475" s="8"/>
      <c r="Q3475" s="8"/>
      <c r="R3475" s="8"/>
      <c r="S3475" s="8"/>
      <c r="T3475" s="8"/>
      <c r="U3475" s="8"/>
      <c r="AI3475"/>
      <c r="AJ3475"/>
    </row>
    <row r="3476" spans="9:36" x14ac:dyDescent="0.2">
      <c r="I3476" s="13"/>
      <c r="J3476" s="6"/>
      <c r="K3476" s="7"/>
      <c r="L3476" s="7"/>
      <c r="M3476" s="7"/>
      <c r="N3476" s="7"/>
      <c r="O3476" s="7"/>
      <c r="P3476" s="8"/>
      <c r="Q3476" s="8"/>
      <c r="R3476" s="8"/>
      <c r="S3476" s="8"/>
      <c r="T3476" s="8"/>
      <c r="U3476" s="8"/>
      <c r="AI3476"/>
      <c r="AJ3476"/>
    </row>
    <row r="3477" spans="9:36" x14ac:dyDescent="0.2">
      <c r="I3477" s="13"/>
      <c r="J3477" s="6"/>
      <c r="K3477" s="7"/>
      <c r="L3477" s="7"/>
      <c r="M3477" s="7"/>
      <c r="N3477" s="7"/>
      <c r="O3477" s="7"/>
      <c r="P3477" s="8"/>
      <c r="Q3477" s="8"/>
      <c r="R3477" s="8"/>
      <c r="S3477" s="8"/>
      <c r="T3477" s="8"/>
      <c r="U3477" s="8"/>
      <c r="AI3477"/>
      <c r="AJ3477"/>
    </row>
    <row r="3478" spans="9:36" x14ac:dyDescent="0.2">
      <c r="I3478" s="13"/>
      <c r="J3478" s="6"/>
      <c r="K3478" s="7"/>
      <c r="L3478" s="7"/>
      <c r="M3478" s="7"/>
      <c r="N3478" s="7"/>
      <c r="O3478" s="7"/>
      <c r="P3478" s="8"/>
      <c r="Q3478" s="8"/>
      <c r="R3478" s="8"/>
      <c r="S3478" s="8"/>
      <c r="T3478" s="8"/>
      <c r="U3478" s="8"/>
      <c r="AI3478"/>
      <c r="AJ3478"/>
    </row>
    <row r="3479" spans="9:36" x14ac:dyDescent="0.2">
      <c r="I3479" s="13"/>
      <c r="J3479" s="6"/>
      <c r="K3479" s="7"/>
      <c r="L3479" s="7"/>
      <c r="M3479" s="7"/>
      <c r="N3479" s="7"/>
      <c r="O3479" s="7"/>
      <c r="P3479" s="8"/>
      <c r="Q3479" s="8"/>
      <c r="R3479" s="8"/>
      <c r="S3479" s="8"/>
      <c r="T3479" s="8"/>
      <c r="U3479" s="8"/>
      <c r="AI3479"/>
      <c r="AJ3479"/>
    </row>
    <row r="3480" spans="9:36" x14ac:dyDescent="0.2">
      <c r="I3480" s="13"/>
      <c r="J3480" s="6"/>
      <c r="K3480" s="7"/>
      <c r="L3480" s="7"/>
      <c r="M3480" s="7"/>
      <c r="N3480" s="7"/>
      <c r="O3480" s="7"/>
      <c r="P3480" s="8"/>
      <c r="Q3480" s="8"/>
      <c r="R3480" s="8"/>
      <c r="S3480" s="8"/>
      <c r="T3480" s="8"/>
      <c r="U3480" s="8"/>
      <c r="AI3480"/>
      <c r="AJ3480"/>
    </row>
    <row r="3481" spans="9:36" x14ac:dyDescent="0.2">
      <c r="I3481" s="13"/>
      <c r="J3481" s="6"/>
      <c r="K3481" s="7"/>
      <c r="L3481" s="7"/>
      <c r="M3481" s="7"/>
      <c r="N3481" s="7"/>
      <c r="O3481" s="7"/>
      <c r="P3481" s="8"/>
      <c r="Q3481" s="8"/>
      <c r="R3481" s="8"/>
      <c r="S3481" s="8"/>
      <c r="T3481" s="8"/>
      <c r="U3481" s="8"/>
      <c r="AI3481"/>
      <c r="AJ3481"/>
    </row>
    <row r="3482" spans="9:36" x14ac:dyDescent="0.2">
      <c r="I3482" s="13"/>
      <c r="J3482" s="6"/>
      <c r="K3482" s="7"/>
      <c r="L3482" s="7"/>
      <c r="M3482" s="7"/>
      <c r="N3482" s="7"/>
      <c r="O3482" s="7"/>
      <c r="P3482" s="8"/>
      <c r="Q3482" s="8"/>
      <c r="R3482" s="8"/>
      <c r="S3482" s="8"/>
      <c r="T3482" s="8"/>
      <c r="U3482" s="8"/>
      <c r="AI3482"/>
      <c r="AJ3482"/>
    </row>
    <row r="3483" spans="9:36" x14ac:dyDescent="0.2">
      <c r="I3483" s="13"/>
      <c r="J3483" s="6"/>
      <c r="K3483" s="7"/>
      <c r="L3483" s="7"/>
      <c r="M3483" s="7"/>
      <c r="N3483" s="7"/>
      <c r="O3483" s="7"/>
      <c r="P3483" s="8"/>
      <c r="Q3483" s="8"/>
      <c r="R3483" s="8"/>
      <c r="S3483" s="8"/>
      <c r="T3483" s="8"/>
      <c r="U3483" s="8"/>
      <c r="AI3483"/>
      <c r="AJ3483"/>
    </row>
    <row r="3484" spans="9:36" x14ac:dyDescent="0.2">
      <c r="I3484" s="13"/>
      <c r="J3484" s="6"/>
      <c r="K3484" s="7"/>
      <c r="L3484" s="7"/>
      <c r="M3484" s="7"/>
      <c r="N3484" s="7"/>
      <c r="O3484" s="7"/>
      <c r="P3484" s="8"/>
      <c r="Q3484" s="8"/>
      <c r="R3484" s="8"/>
      <c r="S3484" s="8"/>
      <c r="T3484" s="8"/>
      <c r="U3484" s="8"/>
      <c r="AI3484"/>
      <c r="AJ3484"/>
    </row>
    <row r="3485" spans="9:36" x14ac:dyDescent="0.2">
      <c r="I3485" s="13"/>
      <c r="J3485" s="6"/>
      <c r="K3485" s="7"/>
      <c r="L3485" s="7"/>
      <c r="M3485" s="7"/>
      <c r="N3485" s="7"/>
      <c r="O3485" s="7"/>
      <c r="P3485" s="8"/>
      <c r="Q3485" s="8"/>
      <c r="R3485" s="8"/>
      <c r="S3485" s="8"/>
      <c r="T3485" s="8"/>
      <c r="U3485" s="8"/>
      <c r="AI3485"/>
      <c r="AJ3485"/>
    </row>
    <row r="3486" spans="9:36" x14ac:dyDescent="0.2">
      <c r="I3486" s="13"/>
      <c r="J3486" s="6"/>
      <c r="K3486" s="7"/>
      <c r="L3486" s="7"/>
      <c r="M3486" s="7"/>
      <c r="N3486" s="7"/>
      <c r="O3486" s="7"/>
      <c r="P3486" s="8"/>
      <c r="Q3486" s="8"/>
      <c r="R3486" s="8"/>
      <c r="S3486" s="8"/>
      <c r="T3486" s="8"/>
      <c r="U3486" s="8"/>
      <c r="AI3486"/>
      <c r="AJ3486"/>
    </row>
    <row r="3487" spans="9:36" x14ac:dyDescent="0.2">
      <c r="I3487" s="13"/>
      <c r="J3487" s="6"/>
      <c r="K3487" s="7"/>
      <c r="L3487" s="7"/>
      <c r="M3487" s="7"/>
      <c r="N3487" s="7"/>
      <c r="O3487" s="7"/>
      <c r="P3487" s="8"/>
      <c r="Q3487" s="8"/>
      <c r="R3487" s="8"/>
      <c r="S3487" s="8"/>
      <c r="T3487" s="8"/>
      <c r="U3487" s="8"/>
      <c r="AI3487"/>
      <c r="AJ3487"/>
    </row>
    <row r="3488" spans="9:36" x14ac:dyDescent="0.2">
      <c r="I3488" s="13"/>
      <c r="J3488" s="6"/>
      <c r="K3488" s="7"/>
      <c r="L3488" s="7"/>
      <c r="M3488" s="7"/>
      <c r="N3488" s="7"/>
      <c r="O3488" s="7"/>
      <c r="P3488" s="8"/>
      <c r="Q3488" s="8"/>
      <c r="R3488" s="8"/>
      <c r="S3488" s="8"/>
      <c r="T3488" s="8"/>
      <c r="U3488" s="8"/>
      <c r="AI3488"/>
      <c r="AJ3488"/>
    </row>
    <row r="3489" spans="9:36" x14ac:dyDescent="0.2">
      <c r="I3489" s="13"/>
      <c r="J3489" s="6"/>
      <c r="K3489" s="7"/>
      <c r="L3489" s="7"/>
      <c r="M3489" s="7"/>
      <c r="N3489" s="7"/>
      <c r="O3489" s="7"/>
      <c r="P3489" s="8"/>
      <c r="Q3489" s="8"/>
      <c r="R3489" s="8"/>
      <c r="S3489" s="8"/>
      <c r="T3489" s="8"/>
      <c r="U3489" s="8"/>
      <c r="AI3489"/>
      <c r="AJ3489"/>
    </row>
    <row r="3490" spans="9:36" x14ac:dyDescent="0.2">
      <c r="I3490" s="13"/>
      <c r="J3490" s="6"/>
      <c r="K3490" s="7"/>
      <c r="L3490" s="7"/>
      <c r="M3490" s="7"/>
      <c r="N3490" s="7"/>
      <c r="O3490" s="7"/>
      <c r="P3490" s="8"/>
      <c r="Q3490" s="8"/>
      <c r="R3490" s="8"/>
      <c r="S3490" s="8"/>
      <c r="T3490" s="8"/>
      <c r="U3490" s="8"/>
      <c r="AI3490"/>
      <c r="AJ3490"/>
    </row>
    <row r="3491" spans="9:36" x14ac:dyDescent="0.2">
      <c r="I3491" s="13"/>
      <c r="J3491" s="6"/>
      <c r="K3491" s="7"/>
      <c r="L3491" s="7"/>
      <c r="M3491" s="7"/>
      <c r="N3491" s="7"/>
      <c r="O3491" s="7"/>
      <c r="P3491" s="8"/>
      <c r="Q3491" s="8"/>
      <c r="R3491" s="8"/>
      <c r="S3491" s="8"/>
      <c r="T3491" s="8"/>
      <c r="U3491" s="8"/>
      <c r="AI3491"/>
      <c r="AJ3491"/>
    </row>
    <row r="3492" spans="9:36" x14ac:dyDescent="0.2">
      <c r="I3492" s="13"/>
      <c r="J3492" s="6"/>
      <c r="K3492" s="7"/>
      <c r="L3492" s="7"/>
      <c r="M3492" s="7"/>
      <c r="N3492" s="7"/>
      <c r="O3492" s="7"/>
      <c r="P3492" s="8"/>
      <c r="Q3492" s="8"/>
      <c r="R3492" s="8"/>
      <c r="S3492" s="8"/>
      <c r="T3492" s="8"/>
      <c r="U3492" s="8"/>
      <c r="AI3492"/>
      <c r="AJ3492"/>
    </row>
    <row r="3493" spans="9:36" x14ac:dyDescent="0.2">
      <c r="I3493" s="13"/>
      <c r="J3493" s="6"/>
      <c r="K3493" s="7"/>
      <c r="L3493" s="7"/>
      <c r="M3493" s="7"/>
      <c r="N3493" s="7"/>
      <c r="O3493" s="7"/>
      <c r="P3493" s="8"/>
      <c r="Q3493" s="8"/>
      <c r="R3493" s="8"/>
      <c r="S3493" s="8"/>
      <c r="T3493" s="8"/>
      <c r="U3493" s="8"/>
      <c r="AI3493"/>
      <c r="AJ3493"/>
    </row>
    <row r="3494" spans="9:36" x14ac:dyDescent="0.2">
      <c r="I3494" s="13"/>
      <c r="J3494" s="6"/>
      <c r="K3494" s="7"/>
      <c r="L3494" s="7"/>
      <c r="M3494" s="7"/>
      <c r="N3494" s="7"/>
      <c r="O3494" s="7"/>
      <c r="P3494" s="8"/>
      <c r="Q3494" s="8"/>
      <c r="R3494" s="8"/>
      <c r="S3494" s="8"/>
      <c r="T3494" s="8"/>
      <c r="U3494" s="8"/>
      <c r="AI3494"/>
      <c r="AJ3494"/>
    </row>
    <row r="3495" spans="9:36" x14ac:dyDescent="0.2">
      <c r="I3495" s="13"/>
      <c r="J3495" s="6"/>
      <c r="K3495" s="7"/>
      <c r="L3495" s="7"/>
      <c r="M3495" s="7"/>
      <c r="N3495" s="7"/>
      <c r="O3495" s="7"/>
      <c r="P3495" s="8"/>
      <c r="Q3495" s="8"/>
      <c r="R3495" s="8"/>
      <c r="S3495" s="8"/>
      <c r="T3495" s="8"/>
      <c r="U3495" s="8"/>
      <c r="AI3495"/>
      <c r="AJ3495"/>
    </row>
    <row r="3496" spans="9:36" x14ac:dyDescent="0.2">
      <c r="I3496" s="13"/>
      <c r="J3496" s="6"/>
      <c r="K3496" s="7"/>
      <c r="L3496" s="7"/>
      <c r="M3496" s="7"/>
      <c r="N3496" s="7"/>
      <c r="O3496" s="7"/>
      <c r="P3496" s="8"/>
      <c r="Q3496" s="8"/>
      <c r="R3496" s="8"/>
      <c r="S3496" s="8"/>
      <c r="T3496" s="8"/>
      <c r="U3496" s="8"/>
      <c r="AI3496"/>
      <c r="AJ3496"/>
    </row>
    <row r="3497" spans="9:36" x14ac:dyDescent="0.2">
      <c r="I3497" s="13"/>
      <c r="J3497" s="6"/>
      <c r="K3497" s="7"/>
      <c r="L3497" s="7"/>
      <c r="M3497" s="7"/>
      <c r="N3497" s="7"/>
      <c r="O3497" s="7"/>
      <c r="P3497" s="8"/>
      <c r="Q3497" s="8"/>
      <c r="R3497" s="8"/>
      <c r="S3497" s="8"/>
      <c r="T3497" s="8"/>
      <c r="U3497" s="8"/>
      <c r="AE3497" s="12"/>
      <c r="AF3497" s="12"/>
      <c r="AI3497"/>
      <c r="AJ3497"/>
    </row>
    <row r="3498" spans="9:36" x14ac:dyDescent="0.2">
      <c r="I3498" s="13"/>
      <c r="J3498" s="6"/>
      <c r="K3498" s="7"/>
      <c r="L3498" s="7"/>
      <c r="M3498" s="7"/>
      <c r="N3498" s="7"/>
      <c r="O3498" s="7"/>
      <c r="P3498" s="8"/>
      <c r="Q3498" s="8"/>
      <c r="R3498" s="8"/>
      <c r="S3498" s="8"/>
      <c r="T3498" s="8"/>
      <c r="U3498" s="8"/>
      <c r="AI3498"/>
      <c r="AJ3498"/>
    </row>
    <row r="3499" spans="9:36" x14ac:dyDescent="0.2">
      <c r="I3499" s="13"/>
      <c r="J3499" s="6"/>
      <c r="K3499" s="7"/>
      <c r="L3499" s="7"/>
      <c r="M3499" s="7"/>
      <c r="N3499" s="7"/>
      <c r="O3499" s="7"/>
      <c r="P3499" s="8"/>
      <c r="Q3499" s="8"/>
      <c r="R3499" s="8"/>
      <c r="S3499" s="8"/>
      <c r="T3499" s="8"/>
      <c r="U3499" s="8"/>
      <c r="AI3499"/>
      <c r="AJ3499"/>
    </row>
    <row r="3500" spans="9:36" x14ac:dyDescent="0.2">
      <c r="I3500" s="13"/>
      <c r="J3500" s="6"/>
      <c r="K3500" s="7"/>
      <c r="L3500" s="7"/>
      <c r="M3500" s="7"/>
      <c r="N3500" s="7"/>
      <c r="O3500" s="7"/>
      <c r="P3500" s="8"/>
      <c r="Q3500" s="8"/>
      <c r="R3500" s="8"/>
      <c r="S3500" s="8"/>
      <c r="T3500" s="8"/>
      <c r="U3500" s="8"/>
      <c r="AI3500"/>
      <c r="AJ3500"/>
    </row>
    <row r="3501" spans="9:36" x14ac:dyDescent="0.2">
      <c r="I3501" s="13"/>
      <c r="J3501" s="6"/>
      <c r="K3501" s="7"/>
      <c r="L3501" s="7"/>
      <c r="M3501" s="7"/>
      <c r="N3501" s="7"/>
      <c r="O3501" s="7"/>
      <c r="P3501" s="8"/>
      <c r="Q3501" s="8"/>
      <c r="R3501" s="8"/>
      <c r="S3501" s="8"/>
      <c r="T3501" s="8"/>
      <c r="U3501" s="8"/>
      <c r="AI3501"/>
      <c r="AJ3501"/>
    </row>
    <row r="3502" spans="9:36" x14ac:dyDescent="0.2">
      <c r="I3502" s="13"/>
      <c r="J3502" s="6"/>
      <c r="K3502" s="7"/>
      <c r="L3502" s="7"/>
      <c r="M3502" s="7"/>
      <c r="N3502" s="7"/>
      <c r="O3502" s="7"/>
      <c r="P3502" s="8"/>
      <c r="Q3502" s="8"/>
      <c r="R3502" s="8"/>
      <c r="S3502" s="8"/>
      <c r="T3502" s="8"/>
      <c r="U3502" s="8"/>
      <c r="AI3502"/>
      <c r="AJ3502"/>
    </row>
    <row r="3503" spans="9:36" x14ac:dyDescent="0.2">
      <c r="I3503" s="13"/>
      <c r="J3503" s="6"/>
      <c r="K3503" s="7"/>
      <c r="L3503" s="7"/>
      <c r="M3503" s="7"/>
      <c r="N3503" s="7"/>
      <c r="O3503" s="7"/>
      <c r="P3503" s="8"/>
      <c r="Q3503" s="8"/>
      <c r="R3503" s="8"/>
      <c r="S3503" s="8"/>
      <c r="T3503" s="8"/>
      <c r="U3503" s="8"/>
      <c r="AI3503"/>
      <c r="AJ3503"/>
    </row>
    <row r="3504" spans="9:36" x14ac:dyDescent="0.2">
      <c r="I3504" s="13"/>
      <c r="J3504" s="6"/>
      <c r="K3504" s="7"/>
      <c r="L3504" s="7"/>
      <c r="M3504" s="7"/>
      <c r="N3504" s="7"/>
      <c r="O3504" s="7"/>
      <c r="P3504" s="8"/>
      <c r="Q3504" s="8"/>
      <c r="R3504" s="8"/>
      <c r="S3504" s="8"/>
      <c r="T3504" s="8"/>
      <c r="U3504" s="8"/>
      <c r="AI3504"/>
      <c r="AJ3504"/>
    </row>
    <row r="3505" spans="9:36" x14ac:dyDescent="0.2">
      <c r="I3505" s="13"/>
      <c r="J3505" s="6"/>
      <c r="K3505" s="7"/>
      <c r="L3505" s="7"/>
      <c r="M3505" s="7"/>
      <c r="N3505" s="7"/>
      <c r="O3505" s="7"/>
      <c r="P3505" s="8"/>
      <c r="Q3505" s="8"/>
      <c r="R3505" s="8"/>
      <c r="S3505" s="8"/>
      <c r="T3505" s="8"/>
      <c r="U3505" s="8"/>
      <c r="AI3505"/>
      <c r="AJ3505"/>
    </row>
    <row r="3506" spans="9:36" x14ac:dyDescent="0.2">
      <c r="I3506" s="13"/>
      <c r="J3506" s="6"/>
      <c r="K3506" s="7"/>
      <c r="L3506" s="7"/>
      <c r="M3506" s="7"/>
      <c r="N3506" s="7"/>
      <c r="O3506" s="7"/>
      <c r="P3506" s="8"/>
      <c r="Q3506" s="8"/>
      <c r="R3506" s="8"/>
      <c r="S3506" s="8"/>
      <c r="T3506" s="8"/>
      <c r="U3506" s="8"/>
      <c r="AI3506"/>
      <c r="AJ3506"/>
    </row>
    <row r="3507" spans="9:36" x14ac:dyDescent="0.2">
      <c r="I3507" s="13"/>
      <c r="J3507" s="6"/>
      <c r="K3507" s="7"/>
      <c r="L3507" s="7"/>
      <c r="M3507" s="7"/>
      <c r="N3507" s="7"/>
      <c r="O3507" s="7"/>
      <c r="P3507" s="8"/>
      <c r="Q3507" s="8"/>
      <c r="R3507" s="8"/>
      <c r="S3507" s="8"/>
      <c r="T3507" s="8"/>
      <c r="U3507" s="8"/>
      <c r="AI3507"/>
      <c r="AJ3507"/>
    </row>
    <row r="3508" spans="9:36" x14ac:dyDescent="0.2">
      <c r="I3508" s="13"/>
      <c r="J3508" s="6"/>
      <c r="K3508" s="7"/>
      <c r="L3508" s="7"/>
      <c r="M3508" s="7"/>
      <c r="N3508" s="7"/>
      <c r="O3508" s="7"/>
      <c r="P3508" s="8"/>
      <c r="Q3508" s="8"/>
      <c r="R3508" s="8"/>
      <c r="S3508" s="8"/>
      <c r="T3508" s="8"/>
      <c r="U3508" s="8"/>
      <c r="AI3508"/>
      <c r="AJ3508"/>
    </row>
    <row r="3509" spans="9:36" x14ac:dyDescent="0.2">
      <c r="I3509" s="13"/>
      <c r="J3509" s="6"/>
      <c r="K3509" s="7"/>
      <c r="L3509" s="7"/>
      <c r="M3509" s="7"/>
      <c r="N3509" s="7"/>
      <c r="O3509" s="7"/>
      <c r="P3509" s="8"/>
      <c r="Q3509" s="8"/>
      <c r="R3509" s="8"/>
      <c r="S3509" s="8"/>
      <c r="T3509" s="8"/>
      <c r="U3509" s="8"/>
      <c r="AI3509"/>
      <c r="AJ3509"/>
    </row>
    <row r="3510" spans="9:36" x14ac:dyDescent="0.2">
      <c r="I3510" s="13"/>
      <c r="J3510" s="6"/>
      <c r="K3510" s="7"/>
      <c r="L3510" s="7"/>
      <c r="M3510" s="7"/>
      <c r="N3510" s="7"/>
      <c r="O3510" s="7"/>
      <c r="P3510" s="8"/>
      <c r="Q3510" s="8"/>
      <c r="R3510" s="8"/>
      <c r="S3510" s="8"/>
      <c r="T3510" s="8"/>
      <c r="U3510" s="8"/>
      <c r="AI3510"/>
      <c r="AJ3510"/>
    </row>
    <row r="3511" spans="9:36" x14ac:dyDescent="0.2">
      <c r="I3511" s="13"/>
      <c r="J3511" s="6"/>
      <c r="K3511" s="7"/>
      <c r="L3511" s="7"/>
      <c r="M3511" s="7"/>
      <c r="N3511" s="7"/>
      <c r="O3511" s="7"/>
      <c r="P3511" s="8"/>
      <c r="Q3511" s="8"/>
      <c r="R3511" s="8"/>
      <c r="S3511" s="8"/>
      <c r="T3511" s="8"/>
      <c r="U3511" s="8"/>
      <c r="AI3511"/>
      <c r="AJ3511"/>
    </row>
    <row r="3512" spans="9:36" x14ac:dyDescent="0.2">
      <c r="I3512" s="13"/>
      <c r="J3512" s="6"/>
      <c r="K3512" s="7"/>
      <c r="L3512" s="7"/>
      <c r="M3512" s="7"/>
      <c r="N3512" s="7"/>
      <c r="O3512" s="7"/>
      <c r="P3512" s="8"/>
      <c r="Q3512" s="8"/>
      <c r="R3512" s="8"/>
      <c r="S3512" s="8"/>
      <c r="T3512" s="8"/>
      <c r="U3512" s="8"/>
      <c r="AI3512"/>
      <c r="AJ3512"/>
    </row>
    <row r="3513" spans="9:36" x14ac:dyDescent="0.2">
      <c r="I3513" s="13"/>
      <c r="J3513" s="6"/>
      <c r="K3513" s="7"/>
      <c r="L3513" s="7"/>
      <c r="M3513" s="7"/>
      <c r="N3513" s="7"/>
      <c r="O3513" s="7"/>
      <c r="P3513" s="8"/>
      <c r="Q3513" s="8"/>
      <c r="R3513" s="8"/>
      <c r="S3513" s="8"/>
      <c r="T3513" s="8"/>
      <c r="U3513" s="8"/>
      <c r="AI3513"/>
      <c r="AJ3513"/>
    </row>
    <row r="3514" spans="9:36" x14ac:dyDescent="0.2">
      <c r="I3514" s="13"/>
      <c r="J3514" s="6"/>
      <c r="K3514" s="7"/>
      <c r="L3514" s="7"/>
      <c r="M3514" s="7"/>
      <c r="N3514" s="7"/>
      <c r="O3514" s="7"/>
      <c r="P3514" s="8"/>
      <c r="Q3514" s="8"/>
      <c r="R3514" s="8"/>
      <c r="S3514" s="8"/>
      <c r="T3514" s="8"/>
      <c r="U3514" s="8"/>
      <c r="AI3514"/>
      <c r="AJ3514"/>
    </row>
    <row r="3515" spans="9:36" x14ac:dyDescent="0.2">
      <c r="I3515" s="13"/>
      <c r="J3515" s="6"/>
      <c r="K3515" s="7"/>
      <c r="L3515" s="7"/>
      <c r="M3515" s="7"/>
      <c r="N3515" s="7"/>
      <c r="O3515" s="7"/>
      <c r="P3515" s="8"/>
      <c r="Q3515" s="8"/>
      <c r="R3515" s="8"/>
      <c r="S3515" s="8"/>
      <c r="T3515" s="8"/>
      <c r="U3515" s="8"/>
      <c r="AI3515"/>
      <c r="AJ3515"/>
    </row>
    <row r="3516" spans="9:36" x14ac:dyDescent="0.2">
      <c r="I3516" s="13"/>
      <c r="J3516" s="6"/>
      <c r="K3516" s="7"/>
      <c r="L3516" s="7"/>
      <c r="M3516" s="7"/>
      <c r="N3516" s="7"/>
      <c r="O3516" s="7"/>
      <c r="P3516" s="8"/>
      <c r="Q3516" s="8"/>
      <c r="R3516" s="8"/>
      <c r="S3516" s="8"/>
      <c r="T3516" s="8"/>
      <c r="U3516" s="8"/>
      <c r="AI3516"/>
      <c r="AJ3516"/>
    </row>
    <row r="3517" spans="9:36" x14ac:dyDescent="0.2">
      <c r="I3517" s="13"/>
      <c r="J3517" s="6"/>
      <c r="K3517" s="7"/>
      <c r="L3517" s="7"/>
      <c r="M3517" s="7"/>
      <c r="N3517" s="7"/>
      <c r="O3517" s="7"/>
      <c r="P3517" s="8"/>
      <c r="Q3517" s="8"/>
      <c r="R3517" s="8"/>
      <c r="S3517" s="8"/>
      <c r="T3517" s="8"/>
      <c r="U3517" s="8"/>
      <c r="AI3517"/>
      <c r="AJ3517"/>
    </row>
    <row r="3518" spans="9:36" x14ac:dyDescent="0.2">
      <c r="I3518" s="13"/>
      <c r="J3518" s="6"/>
      <c r="K3518" s="7"/>
      <c r="L3518" s="7"/>
      <c r="M3518" s="7"/>
      <c r="N3518" s="7"/>
      <c r="O3518" s="7"/>
      <c r="P3518" s="8"/>
      <c r="Q3518" s="8"/>
      <c r="R3518" s="8"/>
      <c r="S3518" s="8"/>
      <c r="T3518" s="8"/>
      <c r="U3518" s="8"/>
      <c r="AI3518"/>
      <c r="AJ3518"/>
    </row>
    <row r="3519" spans="9:36" x14ac:dyDescent="0.2">
      <c r="I3519" s="13"/>
      <c r="J3519" s="6"/>
      <c r="K3519" s="7"/>
      <c r="L3519" s="7"/>
      <c r="M3519" s="7"/>
      <c r="N3519" s="7"/>
      <c r="O3519" s="7"/>
      <c r="P3519" s="8"/>
      <c r="Q3519" s="8"/>
      <c r="R3519" s="8"/>
      <c r="S3519" s="8"/>
      <c r="T3519" s="8"/>
      <c r="U3519" s="8"/>
      <c r="AI3519"/>
      <c r="AJ3519"/>
    </row>
    <row r="3520" spans="9:36" x14ac:dyDescent="0.2">
      <c r="I3520" s="13"/>
      <c r="J3520" s="6"/>
      <c r="K3520" s="7"/>
      <c r="L3520" s="7"/>
      <c r="M3520" s="7"/>
      <c r="N3520" s="7"/>
      <c r="O3520" s="7"/>
      <c r="P3520" s="8"/>
      <c r="Q3520" s="8"/>
      <c r="R3520" s="8"/>
      <c r="S3520" s="8"/>
      <c r="T3520" s="8"/>
      <c r="U3520" s="8"/>
      <c r="AI3520"/>
      <c r="AJ3520"/>
    </row>
    <row r="3521" spans="9:36" x14ac:dyDescent="0.2">
      <c r="I3521" s="13"/>
      <c r="J3521" s="6"/>
      <c r="K3521" s="7"/>
      <c r="L3521" s="7"/>
      <c r="M3521" s="7"/>
      <c r="N3521" s="7"/>
      <c r="O3521" s="7"/>
      <c r="P3521" s="8"/>
      <c r="Q3521" s="8"/>
      <c r="R3521" s="8"/>
      <c r="S3521" s="8"/>
      <c r="T3521" s="8"/>
      <c r="U3521" s="8"/>
      <c r="AI3521"/>
      <c r="AJ3521"/>
    </row>
    <row r="3522" spans="9:36" x14ac:dyDescent="0.2">
      <c r="I3522" s="13"/>
      <c r="J3522" s="6"/>
      <c r="K3522" s="7"/>
      <c r="L3522" s="7"/>
      <c r="M3522" s="7"/>
      <c r="N3522" s="7"/>
      <c r="O3522" s="7"/>
      <c r="P3522" s="8"/>
      <c r="Q3522" s="8"/>
      <c r="R3522" s="8"/>
      <c r="S3522" s="8"/>
      <c r="T3522" s="8"/>
      <c r="U3522" s="8"/>
      <c r="AI3522"/>
      <c r="AJ3522"/>
    </row>
    <row r="3523" spans="9:36" x14ac:dyDescent="0.2">
      <c r="I3523" s="13"/>
      <c r="J3523" s="6"/>
      <c r="K3523" s="7"/>
      <c r="L3523" s="7"/>
      <c r="M3523" s="7"/>
      <c r="N3523" s="7"/>
      <c r="O3523" s="7"/>
      <c r="P3523" s="8"/>
      <c r="Q3523" s="8"/>
      <c r="R3523" s="8"/>
      <c r="S3523" s="8"/>
      <c r="T3523" s="8"/>
      <c r="U3523" s="8"/>
      <c r="AI3523"/>
      <c r="AJ3523"/>
    </row>
    <row r="3524" spans="9:36" x14ac:dyDescent="0.2">
      <c r="I3524" s="13"/>
      <c r="J3524" s="6"/>
      <c r="K3524" s="7"/>
      <c r="L3524" s="7"/>
      <c r="M3524" s="7"/>
      <c r="N3524" s="7"/>
      <c r="O3524" s="7"/>
      <c r="P3524" s="8"/>
      <c r="Q3524" s="8"/>
      <c r="R3524" s="8"/>
      <c r="S3524" s="8"/>
      <c r="T3524" s="8"/>
      <c r="U3524" s="8"/>
      <c r="AI3524"/>
      <c r="AJ3524"/>
    </row>
    <row r="3525" spans="9:36" x14ac:dyDescent="0.2">
      <c r="I3525" s="13"/>
      <c r="J3525" s="6"/>
      <c r="K3525" s="7"/>
      <c r="L3525" s="7"/>
      <c r="M3525" s="7"/>
      <c r="N3525" s="7"/>
      <c r="O3525" s="7"/>
      <c r="P3525" s="8"/>
      <c r="Q3525" s="8"/>
      <c r="R3525" s="8"/>
      <c r="S3525" s="8"/>
      <c r="T3525" s="8"/>
      <c r="U3525" s="8"/>
      <c r="AI3525"/>
      <c r="AJ3525"/>
    </row>
    <row r="3526" spans="9:36" x14ac:dyDescent="0.2">
      <c r="I3526" s="13"/>
      <c r="J3526" s="6"/>
      <c r="K3526" s="7"/>
      <c r="L3526" s="7"/>
      <c r="M3526" s="7"/>
      <c r="N3526" s="7"/>
      <c r="O3526" s="7"/>
      <c r="P3526" s="8"/>
      <c r="Q3526" s="8"/>
      <c r="R3526" s="8"/>
      <c r="S3526" s="8"/>
      <c r="T3526" s="8"/>
      <c r="U3526" s="8"/>
      <c r="AI3526"/>
      <c r="AJ3526"/>
    </row>
    <row r="3527" spans="9:36" x14ac:dyDescent="0.2">
      <c r="I3527" s="13"/>
      <c r="J3527" s="6"/>
      <c r="K3527" s="7"/>
      <c r="L3527" s="7"/>
      <c r="M3527" s="7"/>
      <c r="N3527" s="7"/>
      <c r="O3527" s="7"/>
      <c r="P3527" s="8"/>
      <c r="Q3527" s="8"/>
      <c r="R3527" s="8"/>
      <c r="S3527" s="8"/>
      <c r="T3527" s="8"/>
      <c r="U3527" s="8"/>
      <c r="AI3527"/>
      <c r="AJ3527"/>
    </row>
    <row r="3528" spans="9:36" x14ac:dyDescent="0.2">
      <c r="I3528" s="13"/>
      <c r="J3528" s="6"/>
      <c r="K3528" s="7"/>
      <c r="L3528" s="7"/>
      <c r="M3528" s="7"/>
      <c r="N3528" s="7"/>
      <c r="O3528" s="7"/>
      <c r="P3528" s="8"/>
      <c r="Q3528" s="8"/>
      <c r="R3528" s="8"/>
      <c r="S3528" s="8"/>
      <c r="T3528" s="8"/>
      <c r="U3528" s="8"/>
      <c r="AI3528"/>
      <c r="AJ3528"/>
    </row>
    <row r="3529" spans="9:36" x14ac:dyDescent="0.2">
      <c r="I3529" s="13"/>
      <c r="J3529" s="6"/>
      <c r="K3529" s="7"/>
      <c r="L3529" s="7"/>
      <c r="M3529" s="7"/>
      <c r="N3529" s="7"/>
      <c r="O3529" s="7"/>
      <c r="P3529" s="8"/>
      <c r="Q3529" s="8"/>
      <c r="R3529" s="8"/>
      <c r="S3529" s="8"/>
      <c r="T3529" s="8"/>
      <c r="U3529" s="8"/>
      <c r="AI3529"/>
      <c r="AJ3529"/>
    </row>
    <row r="3530" spans="9:36" x14ac:dyDescent="0.2">
      <c r="I3530" s="13"/>
      <c r="J3530" s="6"/>
      <c r="K3530" s="7"/>
      <c r="L3530" s="7"/>
      <c r="M3530" s="7"/>
      <c r="N3530" s="7"/>
      <c r="O3530" s="7"/>
      <c r="P3530" s="8"/>
      <c r="Q3530" s="8"/>
      <c r="R3530" s="8"/>
      <c r="S3530" s="8"/>
      <c r="T3530" s="8"/>
      <c r="U3530" s="8"/>
      <c r="AI3530"/>
      <c r="AJ3530"/>
    </row>
    <row r="3531" spans="9:36" x14ac:dyDescent="0.2">
      <c r="I3531" s="13"/>
      <c r="J3531" s="6"/>
      <c r="K3531" s="7"/>
      <c r="L3531" s="7"/>
      <c r="M3531" s="7"/>
      <c r="N3531" s="7"/>
      <c r="O3531" s="7"/>
      <c r="P3531" s="8"/>
      <c r="Q3531" s="8"/>
      <c r="R3531" s="8"/>
      <c r="S3531" s="8"/>
      <c r="T3531" s="8"/>
      <c r="U3531" s="8"/>
      <c r="AI3531"/>
      <c r="AJ3531"/>
    </row>
    <row r="3532" spans="9:36" x14ac:dyDescent="0.2">
      <c r="I3532" s="13"/>
      <c r="J3532" s="6"/>
      <c r="K3532" s="7"/>
      <c r="L3532" s="7"/>
      <c r="M3532" s="7"/>
      <c r="N3532" s="7"/>
      <c r="O3532" s="7"/>
      <c r="P3532" s="8"/>
      <c r="Q3532" s="8"/>
      <c r="R3532" s="8"/>
      <c r="S3532" s="8"/>
      <c r="T3532" s="8"/>
      <c r="U3532" s="8"/>
      <c r="AI3532"/>
      <c r="AJ3532"/>
    </row>
    <row r="3533" spans="9:36" x14ac:dyDescent="0.2">
      <c r="I3533" s="13"/>
      <c r="J3533" s="6"/>
      <c r="K3533" s="7"/>
      <c r="L3533" s="7"/>
      <c r="M3533" s="7"/>
      <c r="N3533" s="7"/>
      <c r="O3533" s="7"/>
      <c r="P3533" s="8"/>
      <c r="Q3533" s="8"/>
      <c r="R3533" s="8"/>
      <c r="S3533" s="8"/>
      <c r="T3533" s="8"/>
      <c r="U3533" s="8"/>
      <c r="AI3533"/>
      <c r="AJ3533"/>
    </row>
    <row r="3534" spans="9:36" x14ac:dyDescent="0.2">
      <c r="I3534" s="13"/>
      <c r="J3534" s="6"/>
      <c r="K3534" s="7"/>
      <c r="L3534" s="7"/>
      <c r="M3534" s="7"/>
      <c r="N3534" s="7"/>
      <c r="O3534" s="7"/>
      <c r="P3534" s="8"/>
      <c r="Q3534" s="8"/>
      <c r="R3534" s="8"/>
      <c r="S3534" s="8"/>
      <c r="T3534" s="8"/>
      <c r="U3534" s="8"/>
      <c r="AI3534"/>
      <c r="AJ3534"/>
    </row>
    <row r="3535" spans="9:36" x14ac:dyDescent="0.2">
      <c r="I3535" s="13"/>
      <c r="J3535" s="6"/>
      <c r="K3535" s="7"/>
      <c r="L3535" s="7"/>
      <c r="M3535" s="7"/>
      <c r="N3535" s="7"/>
      <c r="O3535" s="7"/>
      <c r="P3535" s="8"/>
      <c r="Q3535" s="8"/>
      <c r="R3535" s="8"/>
      <c r="S3535" s="8"/>
      <c r="T3535" s="8"/>
      <c r="U3535" s="8"/>
      <c r="AI3535"/>
      <c r="AJ3535"/>
    </row>
    <row r="3536" spans="9:36" x14ac:dyDescent="0.2">
      <c r="I3536" s="13"/>
      <c r="J3536" s="6"/>
      <c r="K3536" s="7"/>
      <c r="L3536" s="7"/>
      <c r="M3536" s="7"/>
      <c r="N3536" s="7"/>
      <c r="O3536" s="7"/>
      <c r="P3536" s="8"/>
      <c r="Q3536" s="8"/>
      <c r="R3536" s="8"/>
      <c r="S3536" s="8"/>
      <c r="T3536" s="8"/>
      <c r="U3536" s="8"/>
      <c r="AI3536"/>
      <c r="AJ3536"/>
    </row>
    <row r="3537" spans="9:36" x14ac:dyDescent="0.2">
      <c r="I3537" s="13"/>
      <c r="J3537" s="6"/>
      <c r="K3537" s="7"/>
      <c r="L3537" s="7"/>
      <c r="M3537" s="7"/>
      <c r="N3537" s="7"/>
      <c r="O3537" s="7"/>
      <c r="P3537" s="8"/>
      <c r="Q3537" s="8"/>
      <c r="R3537" s="8"/>
      <c r="S3537" s="8"/>
      <c r="T3537" s="8"/>
      <c r="U3537" s="8"/>
      <c r="AI3537"/>
      <c r="AJ3537"/>
    </row>
    <row r="3538" spans="9:36" x14ac:dyDescent="0.2">
      <c r="I3538" s="13"/>
      <c r="J3538" s="6"/>
      <c r="K3538" s="7"/>
      <c r="L3538" s="7"/>
      <c r="M3538" s="7"/>
      <c r="N3538" s="7"/>
      <c r="O3538" s="7"/>
      <c r="P3538" s="8"/>
      <c r="Q3538" s="8"/>
      <c r="R3538" s="8"/>
      <c r="S3538" s="8"/>
      <c r="T3538" s="8"/>
      <c r="U3538" s="8"/>
      <c r="AI3538"/>
      <c r="AJ3538"/>
    </row>
    <row r="3539" spans="9:36" x14ac:dyDescent="0.2">
      <c r="I3539" s="13"/>
      <c r="J3539" s="6"/>
      <c r="K3539" s="7"/>
      <c r="L3539" s="7"/>
      <c r="M3539" s="7"/>
      <c r="N3539" s="7"/>
      <c r="O3539" s="7"/>
      <c r="P3539" s="8"/>
      <c r="Q3539" s="8"/>
      <c r="R3539" s="8"/>
      <c r="S3539" s="8"/>
      <c r="T3539" s="8"/>
      <c r="U3539" s="8"/>
      <c r="AI3539"/>
      <c r="AJ3539"/>
    </row>
    <row r="3540" spans="9:36" x14ac:dyDescent="0.2">
      <c r="I3540" s="13"/>
      <c r="J3540" s="6"/>
      <c r="K3540" s="7"/>
      <c r="L3540" s="7"/>
      <c r="M3540" s="7"/>
      <c r="N3540" s="7"/>
      <c r="O3540" s="7"/>
      <c r="P3540" s="8"/>
      <c r="Q3540" s="8"/>
      <c r="R3540" s="8"/>
      <c r="S3540" s="8"/>
      <c r="T3540" s="8"/>
      <c r="U3540" s="8"/>
      <c r="AI3540"/>
      <c r="AJ3540"/>
    </row>
    <row r="3541" spans="9:36" x14ac:dyDescent="0.2">
      <c r="I3541" s="13"/>
      <c r="J3541" s="6"/>
      <c r="K3541" s="7"/>
      <c r="L3541" s="7"/>
      <c r="M3541" s="7"/>
      <c r="N3541" s="7"/>
      <c r="O3541" s="7"/>
      <c r="P3541" s="8"/>
      <c r="Q3541" s="8"/>
      <c r="R3541" s="8"/>
      <c r="S3541" s="8"/>
      <c r="T3541" s="8"/>
      <c r="U3541" s="8"/>
      <c r="AI3541"/>
      <c r="AJ3541"/>
    </row>
    <row r="3542" spans="9:36" x14ac:dyDescent="0.2">
      <c r="I3542" s="13"/>
      <c r="J3542" s="6"/>
      <c r="K3542" s="7"/>
      <c r="L3542" s="7"/>
      <c r="M3542" s="7"/>
      <c r="N3542" s="7"/>
      <c r="O3542" s="7"/>
      <c r="P3542" s="8"/>
      <c r="Q3542" s="8"/>
      <c r="R3542" s="8"/>
      <c r="S3542" s="8"/>
      <c r="T3542" s="8"/>
      <c r="U3542" s="8"/>
      <c r="AI3542"/>
      <c r="AJ3542"/>
    </row>
    <row r="3543" spans="9:36" x14ac:dyDescent="0.2">
      <c r="I3543" s="13"/>
      <c r="J3543" s="6"/>
      <c r="K3543" s="7"/>
      <c r="L3543" s="7"/>
      <c r="M3543" s="7"/>
      <c r="N3543" s="7"/>
      <c r="O3543" s="7"/>
      <c r="P3543" s="8"/>
      <c r="Q3543" s="8"/>
      <c r="R3543" s="8"/>
      <c r="S3543" s="8"/>
      <c r="T3543" s="8"/>
      <c r="U3543" s="8"/>
      <c r="AI3543"/>
      <c r="AJ3543"/>
    </row>
    <row r="3544" spans="9:36" x14ac:dyDescent="0.2">
      <c r="I3544" s="13"/>
      <c r="J3544" s="6"/>
      <c r="K3544" s="7"/>
      <c r="L3544" s="7"/>
      <c r="M3544" s="7"/>
      <c r="N3544" s="7"/>
      <c r="O3544" s="7"/>
      <c r="P3544" s="8"/>
      <c r="Q3544" s="8"/>
      <c r="R3544" s="8"/>
      <c r="S3544" s="8"/>
      <c r="T3544" s="8"/>
      <c r="U3544" s="8"/>
      <c r="AI3544"/>
      <c r="AJ3544"/>
    </row>
    <row r="3545" spans="9:36" x14ac:dyDescent="0.2">
      <c r="I3545" s="13"/>
      <c r="J3545" s="6"/>
      <c r="K3545" s="7"/>
      <c r="L3545" s="7"/>
      <c r="M3545" s="7"/>
      <c r="N3545" s="7"/>
      <c r="O3545" s="7"/>
      <c r="P3545" s="8"/>
      <c r="Q3545" s="8"/>
      <c r="R3545" s="8"/>
      <c r="S3545" s="8"/>
      <c r="T3545" s="8"/>
      <c r="U3545" s="8"/>
      <c r="AI3545"/>
      <c r="AJ3545"/>
    </row>
    <row r="3546" spans="9:36" x14ac:dyDescent="0.2">
      <c r="I3546" s="13"/>
      <c r="J3546" s="6"/>
      <c r="K3546" s="7"/>
      <c r="L3546" s="7"/>
      <c r="M3546" s="7"/>
      <c r="N3546" s="7"/>
      <c r="O3546" s="7"/>
      <c r="P3546" s="8"/>
      <c r="Q3546" s="8"/>
      <c r="R3546" s="8"/>
      <c r="S3546" s="8"/>
      <c r="T3546" s="8"/>
      <c r="U3546" s="8"/>
      <c r="AI3546"/>
      <c r="AJ3546"/>
    </row>
    <row r="3547" spans="9:36" x14ac:dyDescent="0.2">
      <c r="I3547" s="13"/>
      <c r="J3547" s="6"/>
      <c r="K3547" s="7"/>
      <c r="L3547" s="7"/>
      <c r="M3547" s="7"/>
      <c r="N3547" s="7"/>
      <c r="O3547" s="7"/>
      <c r="P3547" s="8"/>
      <c r="Q3547" s="8"/>
      <c r="R3547" s="8"/>
      <c r="S3547" s="8"/>
      <c r="T3547" s="8"/>
      <c r="U3547" s="8"/>
      <c r="AI3547"/>
      <c r="AJ3547"/>
    </row>
    <row r="3548" spans="9:36" x14ac:dyDescent="0.2">
      <c r="I3548" s="13"/>
      <c r="J3548" s="6"/>
      <c r="K3548" s="7"/>
      <c r="L3548" s="7"/>
      <c r="M3548" s="7"/>
      <c r="N3548" s="7"/>
      <c r="O3548" s="7"/>
      <c r="P3548" s="8"/>
      <c r="Q3548" s="8"/>
      <c r="R3548" s="8"/>
      <c r="S3548" s="8"/>
      <c r="T3548" s="8"/>
      <c r="U3548" s="8"/>
      <c r="AI3548"/>
      <c r="AJ3548"/>
    </row>
    <row r="3549" spans="9:36" x14ac:dyDescent="0.2">
      <c r="I3549" s="13"/>
      <c r="J3549" s="6"/>
      <c r="K3549" s="7"/>
      <c r="L3549" s="7"/>
      <c r="M3549" s="7"/>
      <c r="N3549" s="7"/>
      <c r="O3549" s="7"/>
      <c r="P3549" s="8"/>
      <c r="Q3549" s="8"/>
      <c r="R3549" s="8"/>
      <c r="S3549" s="8"/>
      <c r="T3549" s="8"/>
      <c r="U3549" s="8"/>
      <c r="AI3549"/>
      <c r="AJ3549"/>
    </row>
    <row r="3550" spans="9:36" x14ac:dyDescent="0.2">
      <c r="I3550" s="13"/>
      <c r="J3550" s="6"/>
      <c r="K3550" s="7"/>
      <c r="L3550" s="7"/>
      <c r="M3550" s="7"/>
      <c r="N3550" s="7"/>
      <c r="O3550" s="7"/>
      <c r="P3550" s="8"/>
      <c r="Q3550" s="8"/>
      <c r="R3550" s="8"/>
      <c r="S3550" s="8"/>
      <c r="T3550" s="8"/>
      <c r="U3550" s="8"/>
      <c r="AI3550"/>
      <c r="AJ3550"/>
    </row>
    <row r="3551" spans="9:36" x14ac:dyDescent="0.2">
      <c r="I3551" s="13"/>
      <c r="J3551" s="6"/>
      <c r="K3551" s="7"/>
      <c r="L3551" s="7"/>
      <c r="M3551" s="7"/>
      <c r="N3551" s="7"/>
      <c r="O3551" s="7"/>
      <c r="P3551" s="8"/>
      <c r="Q3551" s="8"/>
      <c r="R3551" s="8"/>
      <c r="S3551" s="8"/>
      <c r="T3551" s="8"/>
      <c r="U3551" s="8"/>
      <c r="AI3551"/>
      <c r="AJ3551"/>
    </row>
    <row r="3552" spans="9:36" x14ac:dyDescent="0.2">
      <c r="I3552" s="13"/>
      <c r="J3552" s="6"/>
      <c r="K3552" s="7"/>
      <c r="L3552" s="7"/>
      <c r="M3552" s="7"/>
      <c r="N3552" s="7"/>
      <c r="O3552" s="7"/>
      <c r="P3552" s="8"/>
      <c r="Q3552" s="8"/>
      <c r="R3552" s="8"/>
      <c r="S3552" s="8"/>
      <c r="T3552" s="8"/>
      <c r="U3552" s="8"/>
      <c r="AI3552"/>
      <c r="AJ3552"/>
    </row>
    <row r="3553" spans="9:36" x14ac:dyDescent="0.2">
      <c r="I3553" s="13"/>
      <c r="J3553" s="6"/>
      <c r="K3553" s="7"/>
      <c r="L3553" s="7"/>
      <c r="M3553" s="7"/>
      <c r="N3553" s="7"/>
      <c r="O3553" s="7"/>
      <c r="P3553" s="8"/>
      <c r="Q3553" s="8"/>
      <c r="R3553" s="8"/>
      <c r="S3553" s="8"/>
      <c r="T3553" s="8"/>
      <c r="U3553" s="8"/>
      <c r="AI3553"/>
      <c r="AJ3553"/>
    </row>
    <row r="3554" spans="9:36" x14ac:dyDescent="0.2">
      <c r="I3554" s="13"/>
      <c r="J3554" s="6"/>
      <c r="K3554" s="7"/>
      <c r="L3554" s="7"/>
      <c r="M3554" s="7"/>
      <c r="N3554" s="7"/>
      <c r="O3554" s="7"/>
      <c r="P3554" s="8"/>
      <c r="Q3554" s="8"/>
      <c r="R3554" s="8"/>
      <c r="S3554" s="8"/>
      <c r="T3554" s="8"/>
      <c r="U3554" s="8"/>
      <c r="AI3554"/>
      <c r="AJ3554"/>
    </row>
    <row r="3555" spans="9:36" x14ac:dyDescent="0.2">
      <c r="I3555" s="13"/>
      <c r="J3555" s="6"/>
      <c r="K3555" s="7"/>
      <c r="L3555" s="7"/>
      <c r="M3555" s="7"/>
      <c r="N3555" s="7"/>
      <c r="O3555" s="7"/>
      <c r="P3555" s="8"/>
      <c r="Q3555" s="8"/>
      <c r="R3555" s="8"/>
      <c r="S3555" s="8"/>
      <c r="T3555" s="8"/>
      <c r="U3555" s="8"/>
      <c r="AI3555"/>
      <c r="AJ3555"/>
    </row>
    <row r="3556" spans="9:36" x14ac:dyDescent="0.2">
      <c r="I3556" s="13"/>
      <c r="J3556" s="6"/>
      <c r="K3556" s="7"/>
      <c r="L3556" s="7"/>
      <c r="M3556" s="7"/>
      <c r="N3556" s="7"/>
      <c r="O3556" s="7"/>
      <c r="P3556" s="8"/>
      <c r="Q3556" s="8"/>
      <c r="R3556" s="8"/>
      <c r="S3556" s="8"/>
      <c r="T3556" s="8"/>
      <c r="U3556" s="8"/>
      <c r="AI3556"/>
      <c r="AJ3556"/>
    </row>
    <row r="3557" spans="9:36" x14ac:dyDescent="0.2">
      <c r="I3557" s="13"/>
      <c r="J3557" s="6"/>
      <c r="K3557" s="7"/>
      <c r="L3557" s="7"/>
      <c r="M3557" s="7"/>
      <c r="N3557" s="7"/>
      <c r="O3557" s="7"/>
      <c r="P3557" s="8"/>
      <c r="Q3557" s="8"/>
      <c r="R3557" s="8"/>
      <c r="S3557" s="8"/>
      <c r="T3557" s="8"/>
      <c r="U3557" s="8"/>
      <c r="AI3557"/>
      <c r="AJ3557"/>
    </row>
    <row r="3558" spans="9:36" x14ac:dyDescent="0.2">
      <c r="I3558" s="13"/>
      <c r="J3558" s="6"/>
      <c r="K3558" s="7"/>
      <c r="L3558" s="7"/>
      <c r="M3558" s="7"/>
      <c r="N3558" s="7"/>
      <c r="O3558" s="7"/>
      <c r="P3558" s="8"/>
      <c r="Q3558" s="8"/>
      <c r="R3558" s="8"/>
      <c r="S3558" s="8"/>
      <c r="T3558" s="8"/>
      <c r="U3558" s="8"/>
      <c r="AI3558"/>
      <c r="AJ3558"/>
    </row>
    <row r="3559" spans="9:36" x14ac:dyDescent="0.2">
      <c r="I3559" s="13"/>
      <c r="J3559" s="6"/>
      <c r="K3559" s="7"/>
      <c r="L3559" s="7"/>
      <c r="M3559" s="7"/>
      <c r="N3559" s="7"/>
      <c r="O3559" s="7"/>
      <c r="P3559" s="8"/>
      <c r="Q3559" s="8"/>
      <c r="R3559" s="8"/>
      <c r="S3559" s="8"/>
      <c r="T3559" s="8"/>
      <c r="U3559" s="8"/>
      <c r="AI3559"/>
      <c r="AJ3559"/>
    </row>
    <row r="3560" spans="9:36" x14ac:dyDescent="0.2">
      <c r="I3560" s="13"/>
      <c r="J3560" s="6"/>
      <c r="K3560" s="7"/>
      <c r="L3560" s="7"/>
      <c r="M3560" s="7"/>
      <c r="N3560" s="7"/>
      <c r="O3560" s="7"/>
      <c r="P3560" s="8"/>
      <c r="Q3560" s="8"/>
      <c r="R3560" s="8"/>
      <c r="S3560" s="8"/>
      <c r="T3560" s="8"/>
      <c r="U3560" s="8"/>
      <c r="AI3560"/>
      <c r="AJ3560"/>
    </row>
    <row r="3561" spans="9:36" x14ac:dyDescent="0.2">
      <c r="I3561" s="13"/>
      <c r="J3561" s="6"/>
      <c r="K3561" s="7"/>
      <c r="L3561" s="7"/>
      <c r="M3561" s="7"/>
      <c r="N3561" s="7"/>
      <c r="O3561" s="7"/>
      <c r="P3561" s="8"/>
      <c r="Q3561" s="8"/>
      <c r="R3561" s="8"/>
      <c r="S3561" s="8"/>
      <c r="T3561" s="8"/>
      <c r="U3561" s="8"/>
      <c r="AI3561"/>
      <c r="AJ3561"/>
    </row>
    <row r="3562" spans="9:36" x14ac:dyDescent="0.2">
      <c r="I3562" s="13"/>
      <c r="J3562" s="6"/>
      <c r="K3562" s="7"/>
      <c r="L3562" s="7"/>
      <c r="M3562" s="7"/>
      <c r="N3562" s="7"/>
      <c r="O3562" s="7"/>
      <c r="P3562" s="8"/>
      <c r="Q3562" s="8"/>
      <c r="R3562" s="8"/>
      <c r="S3562" s="8"/>
      <c r="T3562" s="8"/>
      <c r="U3562" s="8"/>
      <c r="AI3562"/>
      <c r="AJ3562"/>
    </row>
    <row r="3563" spans="9:36" x14ac:dyDescent="0.2">
      <c r="I3563" s="13"/>
      <c r="J3563" s="6"/>
      <c r="K3563" s="7"/>
      <c r="L3563" s="7"/>
      <c r="M3563" s="7"/>
      <c r="N3563" s="7"/>
      <c r="O3563" s="7"/>
      <c r="P3563" s="8"/>
      <c r="Q3563" s="8"/>
      <c r="R3563" s="8"/>
      <c r="S3563" s="8"/>
      <c r="T3563" s="8"/>
      <c r="U3563" s="8"/>
      <c r="AI3563"/>
      <c r="AJ3563"/>
    </row>
    <row r="3564" spans="9:36" x14ac:dyDescent="0.2">
      <c r="I3564" s="13"/>
      <c r="J3564" s="6"/>
      <c r="K3564" s="7"/>
      <c r="L3564" s="7"/>
      <c r="M3564" s="7"/>
      <c r="N3564" s="7"/>
      <c r="O3564" s="7"/>
      <c r="P3564" s="8"/>
      <c r="Q3564" s="8"/>
      <c r="R3564" s="8"/>
      <c r="S3564" s="8"/>
      <c r="T3564" s="8"/>
      <c r="U3564" s="8"/>
      <c r="AI3564"/>
      <c r="AJ3564"/>
    </row>
    <row r="3565" spans="9:36" x14ac:dyDescent="0.2">
      <c r="I3565" s="13"/>
      <c r="J3565" s="6"/>
      <c r="K3565" s="7"/>
      <c r="L3565" s="7"/>
      <c r="M3565" s="7"/>
      <c r="N3565" s="7"/>
      <c r="O3565" s="7"/>
      <c r="P3565" s="8"/>
      <c r="Q3565" s="8"/>
      <c r="R3565" s="8"/>
      <c r="S3565" s="8"/>
      <c r="T3565" s="8"/>
      <c r="U3565" s="8"/>
      <c r="AI3565"/>
      <c r="AJ3565"/>
    </row>
    <row r="3566" spans="9:36" x14ac:dyDescent="0.2">
      <c r="I3566" s="13"/>
      <c r="J3566" s="6"/>
      <c r="K3566" s="7"/>
      <c r="L3566" s="7"/>
      <c r="M3566" s="7"/>
      <c r="N3566" s="7"/>
      <c r="O3566" s="7"/>
      <c r="P3566" s="8"/>
      <c r="Q3566" s="8"/>
      <c r="R3566" s="8"/>
      <c r="S3566" s="8"/>
      <c r="T3566" s="8"/>
      <c r="U3566" s="8"/>
      <c r="AI3566"/>
      <c r="AJ3566"/>
    </row>
    <row r="3567" spans="9:36" x14ac:dyDescent="0.2">
      <c r="I3567" s="13"/>
      <c r="J3567" s="6"/>
      <c r="K3567" s="7"/>
      <c r="L3567" s="7"/>
      <c r="M3567" s="7"/>
      <c r="N3567" s="7"/>
      <c r="O3567" s="7"/>
      <c r="P3567" s="8"/>
      <c r="Q3567" s="8"/>
      <c r="R3567" s="8"/>
      <c r="S3567" s="8"/>
      <c r="T3567" s="8"/>
      <c r="U3567" s="8"/>
      <c r="AI3567"/>
      <c r="AJ3567"/>
    </row>
    <row r="3568" spans="9:36" x14ac:dyDescent="0.2">
      <c r="I3568" s="13"/>
      <c r="J3568" s="6"/>
      <c r="K3568" s="7"/>
      <c r="L3568" s="7"/>
      <c r="M3568" s="7"/>
      <c r="N3568" s="7"/>
      <c r="O3568" s="7"/>
      <c r="P3568" s="8"/>
      <c r="Q3568" s="8"/>
      <c r="R3568" s="8"/>
      <c r="S3568" s="8"/>
      <c r="T3568" s="8"/>
      <c r="U3568" s="8"/>
      <c r="AI3568"/>
      <c r="AJ3568"/>
    </row>
    <row r="3569" spans="9:36" x14ac:dyDescent="0.2">
      <c r="I3569" s="13"/>
      <c r="J3569" s="6"/>
      <c r="K3569" s="7"/>
      <c r="L3569" s="7"/>
      <c r="M3569" s="7"/>
      <c r="N3569" s="7"/>
      <c r="O3569" s="7"/>
      <c r="P3569" s="8"/>
      <c r="Q3569" s="8"/>
      <c r="R3569" s="8"/>
      <c r="S3569" s="8"/>
      <c r="T3569" s="8"/>
      <c r="U3569" s="8"/>
      <c r="AI3569"/>
      <c r="AJ3569"/>
    </row>
    <row r="3570" spans="9:36" x14ac:dyDescent="0.2">
      <c r="I3570" s="13"/>
      <c r="J3570" s="6"/>
      <c r="K3570" s="7"/>
      <c r="L3570" s="7"/>
      <c r="M3570" s="7"/>
      <c r="N3570" s="7"/>
      <c r="O3570" s="7"/>
      <c r="P3570" s="8"/>
      <c r="Q3570" s="8"/>
      <c r="R3570" s="8"/>
      <c r="S3570" s="8"/>
      <c r="T3570" s="8"/>
      <c r="U3570" s="8"/>
      <c r="AI3570"/>
      <c r="AJ3570"/>
    </row>
    <row r="3571" spans="9:36" x14ac:dyDescent="0.2">
      <c r="I3571" s="13"/>
      <c r="J3571" s="6"/>
      <c r="K3571" s="7"/>
      <c r="L3571" s="7"/>
      <c r="M3571" s="7"/>
      <c r="N3571" s="7"/>
      <c r="O3571" s="7"/>
      <c r="P3571" s="8"/>
      <c r="Q3571" s="8"/>
      <c r="R3571" s="8"/>
      <c r="S3571" s="8"/>
      <c r="T3571" s="8"/>
      <c r="U3571" s="8"/>
      <c r="AI3571"/>
      <c r="AJ3571"/>
    </row>
    <row r="3572" spans="9:36" x14ac:dyDescent="0.2">
      <c r="I3572" s="13"/>
      <c r="J3572" s="6"/>
      <c r="K3572" s="7"/>
      <c r="L3572" s="7"/>
      <c r="M3572" s="7"/>
      <c r="N3572" s="7"/>
      <c r="O3572" s="7"/>
      <c r="P3572" s="8"/>
      <c r="Q3572" s="8"/>
      <c r="R3572" s="8"/>
      <c r="S3572" s="8"/>
      <c r="T3572" s="8"/>
      <c r="U3572" s="8"/>
      <c r="AI3572"/>
      <c r="AJ3572"/>
    </row>
    <row r="3573" spans="9:36" x14ac:dyDescent="0.2">
      <c r="I3573" s="13"/>
      <c r="J3573" s="6"/>
      <c r="K3573" s="7"/>
      <c r="L3573" s="7"/>
      <c r="M3573" s="7"/>
      <c r="N3573" s="7"/>
      <c r="O3573" s="7"/>
      <c r="P3573" s="8"/>
      <c r="Q3573" s="8"/>
      <c r="R3573" s="8"/>
      <c r="S3573" s="8"/>
      <c r="T3573" s="8"/>
      <c r="U3573" s="8"/>
      <c r="AI3573"/>
      <c r="AJ3573"/>
    </row>
    <row r="3574" spans="9:36" x14ac:dyDescent="0.2">
      <c r="I3574" s="13"/>
      <c r="J3574" s="6"/>
      <c r="K3574" s="7"/>
      <c r="L3574" s="7"/>
      <c r="M3574" s="7"/>
      <c r="N3574" s="7"/>
      <c r="O3574" s="7"/>
      <c r="P3574" s="8"/>
      <c r="Q3574" s="8"/>
      <c r="R3574" s="8"/>
      <c r="S3574" s="8"/>
      <c r="T3574" s="8"/>
      <c r="U3574" s="8"/>
      <c r="AI3574"/>
      <c r="AJ3574"/>
    </row>
    <row r="3575" spans="9:36" x14ac:dyDescent="0.2">
      <c r="I3575" s="13"/>
      <c r="J3575" s="6"/>
      <c r="K3575" s="7"/>
      <c r="L3575" s="7"/>
      <c r="M3575" s="7"/>
      <c r="N3575" s="7"/>
      <c r="O3575" s="7"/>
      <c r="P3575" s="8"/>
      <c r="Q3575" s="8"/>
      <c r="R3575" s="8"/>
      <c r="S3575" s="8"/>
      <c r="T3575" s="8"/>
      <c r="U3575" s="8"/>
      <c r="AI3575"/>
      <c r="AJ3575"/>
    </row>
    <row r="3576" spans="9:36" x14ac:dyDescent="0.2">
      <c r="I3576" s="13"/>
      <c r="J3576" s="6"/>
      <c r="K3576" s="7"/>
      <c r="L3576" s="7"/>
      <c r="M3576" s="7"/>
      <c r="N3576" s="7"/>
      <c r="O3576" s="7"/>
      <c r="P3576" s="8"/>
      <c r="Q3576" s="8"/>
      <c r="R3576" s="8"/>
      <c r="S3576" s="8"/>
      <c r="T3576" s="8"/>
      <c r="U3576" s="8"/>
      <c r="AI3576"/>
      <c r="AJ3576"/>
    </row>
    <row r="3577" spans="9:36" x14ac:dyDescent="0.2">
      <c r="I3577" s="13"/>
      <c r="J3577" s="6"/>
      <c r="K3577" s="7"/>
      <c r="L3577" s="7"/>
      <c r="M3577" s="7"/>
      <c r="N3577" s="7"/>
      <c r="O3577" s="7"/>
      <c r="P3577" s="8"/>
      <c r="Q3577" s="8"/>
      <c r="R3577" s="8"/>
      <c r="S3577" s="8"/>
      <c r="T3577" s="8"/>
      <c r="U3577" s="8"/>
      <c r="AI3577"/>
      <c r="AJ3577"/>
    </row>
    <row r="3578" spans="9:36" x14ac:dyDescent="0.2">
      <c r="I3578" s="13"/>
      <c r="J3578" s="6"/>
      <c r="K3578" s="7"/>
      <c r="L3578" s="7"/>
      <c r="M3578" s="7"/>
      <c r="N3578" s="7"/>
      <c r="O3578" s="7"/>
      <c r="P3578" s="8"/>
      <c r="Q3578" s="8"/>
      <c r="R3578" s="8"/>
      <c r="S3578" s="8"/>
      <c r="T3578" s="8"/>
      <c r="U3578" s="8"/>
      <c r="AI3578"/>
      <c r="AJ3578"/>
    </row>
    <row r="3579" spans="9:36" x14ac:dyDescent="0.2">
      <c r="I3579" s="13"/>
      <c r="J3579" s="6"/>
      <c r="K3579" s="7"/>
      <c r="L3579" s="7"/>
      <c r="M3579" s="7"/>
      <c r="N3579" s="7"/>
      <c r="O3579" s="7"/>
      <c r="P3579" s="8"/>
      <c r="Q3579" s="8"/>
      <c r="R3579" s="8"/>
      <c r="S3579" s="8"/>
      <c r="T3579" s="8"/>
      <c r="U3579" s="8"/>
      <c r="AI3579"/>
      <c r="AJ3579"/>
    </row>
    <row r="3580" spans="9:36" x14ac:dyDescent="0.2">
      <c r="I3580" s="13"/>
      <c r="J3580" s="6"/>
      <c r="K3580" s="7"/>
      <c r="L3580" s="7"/>
      <c r="M3580" s="7"/>
      <c r="N3580" s="7"/>
      <c r="O3580" s="7"/>
      <c r="P3580" s="8"/>
      <c r="Q3580" s="8"/>
      <c r="R3580" s="8"/>
      <c r="S3580" s="8"/>
      <c r="T3580" s="8"/>
      <c r="U3580" s="8"/>
      <c r="AI3580"/>
      <c r="AJ3580"/>
    </row>
    <row r="3581" spans="9:36" x14ac:dyDescent="0.2">
      <c r="I3581" s="13"/>
      <c r="J3581" s="6"/>
      <c r="K3581" s="7"/>
      <c r="L3581" s="7"/>
      <c r="M3581" s="7"/>
      <c r="N3581" s="7"/>
      <c r="O3581" s="7"/>
      <c r="P3581" s="8"/>
      <c r="Q3581" s="8"/>
      <c r="R3581" s="8"/>
      <c r="S3581" s="8"/>
      <c r="T3581" s="8"/>
      <c r="U3581" s="8"/>
      <c r="AI3581"/>
      <c r="AJ3581"/>
    </row>
    <row r="3582" spans="9:36" x14ac:dyDescent="0.2">
      <c r="I3582" s="13"/>
      <c r="J3582" s="6"/>
      <c r="K3582" s="7"/>
      <c r="L3582" s="7"/>
      <c r="M3582" s="7"/>
      <c r="N3582" s="7"/>
      <c r="O3582" s="7"/>
      <c r="P3582" s="8"/>
      <c r="Q3582" s="8"/>
      <c r="R3582" s="8"/>
      <c r="S3582" s="8"/>
      <c r="T3582" s="8"/>
      <c r="U3582" s="8"/>
      <c r="AI3582"/>
      <c r="AJ3582"/>
    </row>
    <row r="3583" spans="9:36" x14ac:dyDescent="0.2">
      <c r="I3583" s="13"/>
      <c r="J3583" s="6"/>
      <c r="K3583" s="7"/>
      <c r="L3583" s="7"/>
      <c r="M3583" s="7"/>
      <c r="N3583" s="7"/>
      <c r="O3583" s="7"/>
      <c r="P3583" s="8"/>
      <c r="Q3583" s="8"/>
      <c r="R3583" s="8"/>
      <c r="S3583" s="8"/>
      <c r="T3583" s="8"/>
      <c r="U3583" s="8"/>
      <c r="AI3583"/>
      <c r="AJ3583"/>
    </row>
    <row r="3584" spans="9:36" x14ac:dyDescent="0.2">
      <c r="I3584" s="13"/>
      <c r="J3584" s="6"/>
      <c r="K3584" s="7"/>
      <c r="L3584" s="7"/>
      <c r="M3584" s="7"/>
      <c r="N3584" s="7"/>
      <c r="O3584" s="7"/>
      <c r="P3584" s="8"/>
      <c r="Q3584" s="8"/>
      <c r="R3584" s="8"/>
      <c r="S3584" s="8"/>
      <c r="T3584" s="8"/>
      <c r="U3584" s="8"/>
      <c r="AI3584"/>
      <c r="AJ3584"/>
    </row>
    <row r="3585" spans="9:36" x14ac:dyDescent="0.2">
      <c r="I3585" s="13"/>
      <c r="J3585" s="6"/>
      <c r="K3585" s="7"/>
      <c r="L3585" s="7"/>
      <c r="M3585" s="7"/>
      <c r="N3585" s="7"/>
      <c r="O3585" s="7"/>
      <c r="P3585" s="8"/>
      <c r="Q3585" s="8"/>
      <c r="R3585" s="8"/>
      <c r="S3585" s="8"/>
      <c r="T3585" s="8"/>
      <c r="U3585" s="8"/>
      <c r="AI3585"/>
      <c r="AJ3585"/>
    </row>
    <row r="3586" spans="9:36" x14ac:dyDescent="0.2">
      <c r="I3586" s="13"/>
      <c r="J3586" s="6"/>
      <c r="K3586" s="7"/>
      <c r="L3586" s="7"/>
      <c r="M3586" s="7"/>
      <c r="N3586" s="7"/>
      <c r="O3586" s="7"/>
      <c r="P3586" s="8"/>
      <c r="Q3586" s="8"/>
      <c r="R3586" s="8"/>
      <c r="S3586" s="8"/>
      <c r="T3586" s="8"/>
      <c r="U3586" s="8"/>
      <c r="AI3586"/>
      <c r="AJ3586"/>
    </row>
    <row r="3587" spans="9:36" x14ac:dyDescent="0.2">
      <c r="I3587" s="13"/>
      <c r="J3587" s="6"/>
      <c r="K3587" s="7"/>
      <c r="L3587" s="7"/>
      <c r="M3587" s="7"/>
      <c r="N3587" s="7"/>
      <c r="O3587" s="7"/>
      <c r="P3587" s="8"/>
      <c r="Q3587" s="8"/>
      <c r="R3587" s="8"/>
      <c r="S3587" s="8"/>
      <c r="T3587" s="8"/>
      <c r="U3587" s="8"/>
      <c r="AI3587"/>
      <c r="AJ3587"/>
    </row>
    <row r="3588" spans="9:36" x14ac:dyDescent="0.2">
      <c r="I3588" s="13"/>
      <c r="J3588" s="6"/>
      <c r="K3588" s="7"/>
      <c r="L3588" s="7"/>
      <c r="M3588" s="7"/>
      <c r="N3588" s="7"/>
      <c r="O3588" s="7"/>
      <c r="P3588" s="8"/>
      <c r="Q3588" s="8"/>
      <c r="R3588" s="8"/>
      <c r="S3588" s="8"/>
      <c r="T3588" s="8"/>
      <c r="U3588" s="8"/>
      <c r="AI3588"/>
      <c r="AJ3588"/>
    </row>
    <row r="3589" spans="9:36" x14ac:dyDescent="0.2">
      <c r="I3589" s="13"/>
      <c r="J3589" s="6"/>
      <c r="K3589" s="7"/>
      <c r="L3589" s="7"/>
      <c r="M3589" s="7"/>
      <c r="N3589" s="7"/>
      <c r="O3589" s="7"/>
      <c r="P3589" s="8"/>
      <c r="Q3589" s="8"/>
      <c r="R3589" s="8"/>
      <c r="S3589" s="8"/>
      <c r="T3589" s="8"/>
      <c r="U3589" s="8"/>
      <c r="AI3589"/>
      <c r="AJ3589"/>
    </row>
    <row r="3590" spans="9:36" x14ac:dyDescent="0.2">
      <c r="I3590" s="13"/>
      <c r="J3590" s="6"/>
      <c r="K3590" s="7"/>
      <c r="L3590" s="7"/>
      <c r="M3590" s="7"/>
      <c r="N3590" s="7"/>
      <c r="O3590" s="7"/>
      <c r="P3590" s="8"/>
      <c r="Q3590" s="8"/>
      <c r="R3590" s="8"/>
      <c r="S3590" s="8"/>
      <c r="T3590" s="8"/>
      <c r="U3590" s="8"/>
      <c r="AI3590"/>
      <c r="AJ3590"/>
    </row>
    <row r="3591" spans="9:36" x14ac:dyDescent="0.2">
      <c r="I3591" s="13"/>
      <c r="J3591" s="6"/>
      <c r="K3591" s="7"/>
      <c r="L3591" s="7"/>
      <c r="M3591" s="7"/>
      <c r="N3591" s="7"/>
      <c r="O3591" s="7"/>
      <c r="P3591" s="8"/>
      <c r="Q3591" s="8"/>
      <c r="R3591" s="8"/>
      <c r="S3591" s="8"/>
      <c r="T3591" s="8"/>
      <c r="U3591" s="8"/>
      <c r="AI3591"/>
      <c r="AJ3591"/>
    </row>
    <row r="3592" spans="9:36" x14ac:dyDescent="0.2">
      <c r="I3592" s="13"/>
      <c r="J3592" s="6"/>
      <c r="K3592" s="7"/>
      <c r="L3592" s="7"/>
      <c r="M3592" s="7"/>
      <c r="N3592" s="7"/>
      <c r="O3592" s="7"/>
      <c r="P3592" s="8"/>
      <c r="Q3592" s="8"/>
      <c r="R3592" s="8"/>
      <c r="S3592" s="8"/>
      <c r="T3592" s="8"/>
      <c r="U3592" s="8"/>
      <c r="AI3592"/>
      <c r="AJ3592"/>
    </row>
    <row r="3593" spans="9:36" x14ac:dyDescent="0.2">
      <c r="I3593" s="13"/>
      <c r="J3593" s="6"/>
      <c r="K3593" s="7"/>
      <c r="L3593" s="7"/>
      <c r="M3593" s="7"/>
      <c r="N3593" s="7"/>
      <c r="O3593" s="7"/>
      <c r="P3593" s="8"/>
      <c r="Q3593" s="8"/>
      <c r="R3593" s="8"/>
      <c r="S3593" s="8"/>
      <c r="T3593" s="8"/>
      <c r="U3593" s="8"/>
      <c r="AI3593"/>
      <c r="AJ3593"/>
    </row>
    <row r="3594" spans="9:36" x14ac:dyDescent="0.2">
      <c r="I3594" s="13"/>
      <c r="J3594" s="6"/>
      <c r="K3594" s="7"/>
      <c r="L3594" s="7"/>
      <c r="M3594" s="7"/>
      <c r="N3594" s="7"/>
      <c r="O3594" s="7"/>
      <c r="P3594" s="8"/>
      <c r="Q3594" s="8"/>
      <c r="R3594" s="8"/>
      <c r="S3594" s="8"/>
      <c r="T3594" s="8"/>
      <c r="U3594" s="8"/>
      <c r="AI3594"/>
      <c r="AJ3594"/>
    </row>
    <row r="3595" spans="9:36" x14ac:dyDescent="0.2">
      <c r="I3595" s="13"/>
      <c r="J3595" s="6"/>
      <c r="K3595" s="7"/>
      <c r="L3595" s="7"/>
      <c r="M3595" s="7"/>
      <c r="N3595" s="7"/>
      <c r="O3595" s="7"/>
      <c r="P3595" s="8"/>
      <c r="Q3595" s="8"/>
      <c r="R3595" s="8"/>
      <c r="S3595" s="8"/>
      <c r="T3595" s="8"/>
      <c r="U3595" s="8"/>
      <c r="AI3595"/>
      <c r="AJ3595"/>
    </row>
    <row r="3596" spans="9:36" x14ac:dyDescent="0.2">
      <c r="I3596" s="13"/>
      <c r="J3596" s="6"/>
      <c r="K3596" s="7"/>
      <c r="L3596" s="7"/>
      <c r="M3596" s="7"/>
      <c r="N3596" s="7"/>
      <c r="O3596" s="7"/>
      <c r="P3596" s="8"/>
      <c r="Q3596" s="8"/>
      <c r="R3596" s="8"/>
      <c r="S3596" s="8"/>
      <c r="T3596" s="8"/>
      <c r="U3596" s="8"/>
      <c r="AI3596"/>
      <c r="AJ3596"/>
    </row>
    <row r="3597" spans="9:36" x14ac:dyDescent="0.2">
      <c r="I3597" s="13"/>
      <c r="J3597" s="6"/>
      <c r="K3597" s="7"/>
      <c r="L3597" s="7"/>
      <c r="M3597" s="7"/>
      <c r="N3597" s="7"/>
      <c r="O3597" s="7"/>
      <c r="P3597" s="8"/>
      <c r="Q3597" s="8"/>
      <c r="R3597" s="8"/>
      <c r="S3597" s="8"/>
      <c r="T3597" s="8"/>
      <c r="U3597" s="8"/>
      <c r="AI3597"/>
      <c r="AJ3597"/>
    </row>
    <row r="3598" spans="9:36" x14ac:dyDescent="0.2">
      <c r="I3598" s="13"/>
      <c r="J3598" s="6"/>
      <c r="K3598" s="7"/>
      <c r="L3598" s="7"/>
      <c r="M3598" s="7"/>
      <c r="N3598" s="7"/>
      <c r="O3598" s="7"/>
      <c r="P3598" s="8"/>
      <c r="Q3598" s="8"/>
      <c r="R3598" s="8"/>
      <c r="S3598" s="8"/>
      <c r="T3598" s="8"/>
      <c r="U3598" s="8"/>
      <c r="AI3598"/>
      <c r="AJ3598"/>
    </row>
    <row r="3599" spans="9:36" x14ac:dyDescent="0.2">
      <c r="I3599" s="13"/>
      <c r="J3599" s="6"/>
      <c r="K3599" s="7"/>
      <c r="L3599" s="7"/>
      <c r="M3599" s="7"/>
      <c r="N3599" s="7"/>
      <c r="O3599" s="7"/>
      <c r="P3599" s="8"/>
      <c r="Q3599" s="8"/>
      <c r="R3599" s="8"/>
      <c r="S3599" s="8"/>
      <c r="T3599" s="8"/>
      <c r="U3599" s="8"/>
      <c r="AI3599"/>
      <c r="AJ3599"/>
    </row>
    <row r="3600" spans="9:36" x14ac:dyDescent="0.2">
      <c r="I3600" s="13"/>
      <c r="J3600" s="6"/>
      <c r="K3600" s="7"/>
      <c r="L3600" s="7"/>
      <c r="M3600" s="7"/>
      <c r="N3600" s="7"/>
      <c r="O3600" s="7"/>
      <c r="P3600" s="8"/>
      <c r="Q3600" s="8"/>
      <c r="R3600" s="8"/>
      <c r="S3600" s="8"/>
      <c r="T3600" s="8"/>
      <c r="U3600" s="8"/>
      <c r="AI3600"/>
      <c r="AJ3600"/>
    </row>
    <row r="3601" spans="9:36" x14ac:dyDescent="0.2">
      <c r="I3601" s="13"/>
      <c r="J3601" s="6"/>
      <c r="K3601" s="7"/>
      <c r="L3601" s="7"/>
      <c r="M3601" s="7"/>
      <c r="N3601" s="7"/>
      <c r="O3601" s="7"/>
      <c r="P3601" s="8"/>
      <c r="Q3601" s="8"/>
      <c r="R3601" s="8"/>
      <c r="S3601" s="8"/>
      <c r="T3601" s="8"/>
      <c r="U3601" s="8"/>
      <c r="AI3601"/>
      <c r="AJ3601"/>
    </row>
    <row r="3602" spans="9:36" x14ac:dyDescent="0.2">
      <c r="I3602" s="13"/>
      <c r="J3602" s="6"/>
      <c r="K3602" s="7"/>
      <c r="L3602" s="7"/>
      <c r="M3602" s="7"/>
      <c r="N3602" s="7"/>
      <c r="O3602" s="7"/>
      <c r="P3602" s="8"/>
      <c r="Q3602" s="8"/>
      <c r="R3602" s="8"/>
      <c r="S3602" s="8"/>
      <c r="T3602" s="8"/>
      <c r="U3602" s="8"/>
      <c r="AI3602"/>
      <c r="AJ3602"/>
    </row>
    <row r="3603" spans="9:36" x14ac:dyDescent="0.2">
      <c r="I3603" s="13"/>
      <c r="J3603" s="6"/>
      <c r="K3603" s="7"/>
      <c r="L3603" s="7"/>
      <c r="M3603" s="7"/>
      <c r="N3603" s="7"/>
      <c r="O3603" s="7"/>
      <c r="P3603" s="8"/>
      <c r="Q3603" s="8"/>
      <c r="R3603" s="8"/>
      <c r="S3603" s="8"/>
      <c r="T3603" s="8"/>
      <c r="U3603" s="8"/>
      <c r="AI3603"/>
      <c r="AJ3603"/>
    </row>
    <row r="3604" spans="9:36" x14ac:dyDescent="0.2">
      <c r="I3604" s="13"/>
      <c r="J3604" s="6"/>
      <c r="K3604" s="7"/>
      <c r="L3604" s="7"/>
      <c r="M3604" s="7"/>
      <c r="N3604" s="7"/>
      <c r="O3604" s="7"/>
      <c r="P3604" s="8"/>
      <c r="Q3604" s="8"/>
      <c r="R3604" s="8"/>
      <c r="S3604" s="8"/>
      <c r="T3604" s="8"/>
      <c r="U3604" s="8"/>
      <c r="AI3604"/>
      <c r="AJ3604"/>
    </row>
    <row r="3605" spans="9:36" x14ac:dyDescent="0.2">
      <c r="I3605" s="13"/>
      <c r="J3605" s="6"/>
      <c r="K3605" s="7"/>
      <c r="L3605" s="7"/>
      <c r="M3605" s="7"/>
      <c r="N3605" s="7"/>
      <c r="O3605" s="7"/>
      <c r="P3605" s="8"/>
      <c r="Q3605" s="8"/>
      <c r="R3605" s="8"/>
      <c r="S3605" s="8"/>
      <c r="T3605" s="8"/>
      <c r="U3605" s="8"/>
      <c r="AI3605"/>
      <c r="AJ3605"/>
    </row>
    <row r="3606" spans="9:36" x14ac:dyDescent="0.2">
      <c r="I3606" s="13"/>
      <c r="J3606" s="6"/>
      <c r="K3606" s="7"/>
      <c r="L3606" s="7"/>
      <c r="M3606" s="7"/>
      <c r="N3606" s="7"/>
      <c r="O3606" s="7"/>
      <c r="P3606" s="8"/>
      <c r="Q3606" s="8"/>
      <c r="R3606" s="8"/>
      <c r="S3606" s="8"/>
      <c r="T3606" s="8"/>
      <c r="U3606" s="8"/>
      <c r="AI3606"/>
      <c r="AJ3606"/>
    </row>
    <row r="3607" spans="9:36" x14ac:dyDescent="0.2">
      <c r="I3607" s="13"/>
      <c r="J3607" s="6"/>
      <c r="K3607" s="7"/>
      <c r="L3607" s="7"/>
      <c r="M3607" s="7"/>
      <c r="N3607" s="7"/>
      <c r="O3607" s="7"/>
      <c r="P3607" s="8"/>
      <c r="Q3607" s="8"/>
      <c r="R3607" s="8"/>
      <c r="S3607" s="8"/>
      <c r="T3607" s="8"/>
      <c r="U3607" s="8"/>
      <c r="AI3607"/>
      <c r="AJ3607"/>
    </row>
    <row r="3608" spans="9:36" x14ac:dyDescent="0.2">
      <c r="I3608" s="13"/>
      <c r="J3608" s="6"/>
      <c r="K3608" s="7"/>
      <c r="L3608" s="7"/>
      <c r="M3608" s="7"/>
      <c r="N3608" s="7"/>
      <c r="O3608" s="7"/>
      <c r="P3608" s="8"/>
      <c r="Q3608" s="8"/>
      <c r="R3608" s="8"/>
      <c r="S3608" s="8"/>
      <c r="T3608" s="8"/>
      <c r="U3608" s="8"/>
      <c r="AI3608"/>
      <c r="AJ3608"/>
    </row>
    <row r="3609" spans="9:36" x14ac:dyDescent="0.2">
      <c r="I3609" s="13"/>
      <c r="J3609" s="6"/>
      <c r="K3609" s="7"/>
      <c r="L3609" s="7"/>
      <c r="M3609" s="7"/>
      <c r="N3609" s="7"/>
      <c r="O3609" s="7"/>
      <c r="P3609" s="8"/>
      <c r="Q3609" s="8"/>
      <c r="R3609" s="8"/>
      <c r="S3609" s="8"/>
      <c r="T3609" s="8"/>
      <c r="U3609" s="8"/>
      <c r="AI3609"/>
      <c r="AJ3609"/>
    </row>
    <row r="3610" spans="9:36" x14ac:dyDescent="0.2">
      <c r="I3610" s="13"/>
      <c r="J3610" s="6"/>
      <c r="K3610" s="7"/>
      <c r="L3610" s="7"/>
      <c r="M3610" s="7"/>
      <c r="N3610" s="7"/>
      <c r="O3610" s="7"/>
      <c r="P3610" s="8"/>
      <c r="Q3610" s="8"/>
      <c r="R3610" s="8"/>
      <c r="S3610" s="8"/>
      <c r="T3610" s="8"/>
      <c r="U3610" s="8"/>
      <c r="AI3610"/>
      <c r="AJ3610"/>
    </row>
    <row r="3611" spans="9:36" x14ac:dyDescent="0.2">
      <c r="I3611" s="13"/>
      <c r="J3611" s="6"/>
      <c r="K3611" s="7"/>
      <c r="L3611" s="7"/>
      <c r="M3611" s="7"/>
      <c r="N3611" s="7"/>
      <c r="O3611" s="7"/>
      <c r="P3611" s="8"/>
      <c r="Q3611" s="8"/>
      <c r="R3611" s="8"/>
      <c r="S3611" s="8"/>
      <c r="T3611" s="8"/>
      <c r="U3611" s="8"/>
      <c r="AI3611"/>
      <c r="AJ3611"/>
    </row>
    <row r="3612" spans="9:36" x14ac:dyDescent="0.2">
      <c r="I3612" s="13"/>
      <c r="J3612" s="6"/>
      <c r="K3612" s="7"/>
      <c r="L3612" s="7"/>
      <c r="M3612" s="7"/>
      <c r="N3612" s="7"/>
      <c r="O3612" s="7"/>
      <c r="P3612" s="8"/>
      <c r="Q3612" s="8"/>
      <c r="R3612" s="8"/>
      <c r="S3612" s="8"/>
      <c r="T3612" s="8"/>
      <c r="U3612" s="8"/>
      <c r="AI3612"/>
      <c r="AJ3612"/>
    </row>
    <row r="3613" spans="9:36" x14ac:dyDescent="0.2">
      <c r="I3613" s="13"/>
      <c r="J3613" s="6"/>
      <c r="K3613" s="7"/>
      <c r="L3613" s="7"/>
      <c r="M3613" s="7"/>
      <c r="N3613" s="7"/>
      <c r="O3613" s="7"/>
      <c r="P3613" s="8"/>
      <c r="Q3613" s="8"/>
      <c r="R3613" s="8"/>
      <c r="S3613" s="8"/>
      <c r="T3613" s="8"/>
      <c r="U3613" s="8"/>
      <c r="AI3613"/>
      <c r="AJ3613"/>
    </row>
    <row r="3614" spans="9:36" x14ac:dyDescent="0.2">
      <c r="I3614" s="13"/>
      <c r="J3614" s="6"/>
      <c r="K3614" s="7"/>
      <c r="L3614" s="7"/>
      <c r="M3614" s="7"/>
      <c r="N3614" s="7"/>
      <c r="O3614" s="7"/>
      <c r="P3614" s="8"/>
      <c r="Q3614" s="8"/>
      <c r="R3614" s="8"/>
      <c r="S3614" s="8"/>
      <c r="T3614" s="8"/>
      <c r="U3614" s="8"/>
      <c r="AI3614"/>
      <c r="AJ3614"/>
    </row>
    <row r="3615" spans="9:36" x14ac:dyDescent="0.2">
      <c r="I3615" s="13"/>
      <c r="J3615" s="6"/>
      <c r="K3615" s="7"/>
      <c r="L3615" s="7"/>
      <c r="M3615" s="7"/>
      <c r="N3615" s="7"/>
      <c r="O3615" s="7"/>
      <c r="P3615" s="8"/>
      <c r="Q3615" s="8"/>
      <c r="R3615" s="8"/>
      <c r="S3615" s="8"/>
      <c r="T3615" s="8"/>
      <c r="U3615" s="8"/>
      <c r="AI3615"/>
      <c r="AJ3615"/>
    </row>
    <row r="3616" spans="9:36" x14ac:dyDescent="0.2">
      <c r="I3616" s="13"/>
      <c r="J3616" s="6"/>
      <c r="K3616" s="7"/>
      <c r="L3616" s="7"/>
      <c r="M3616" s="7"/>
      <c r="N3616" s="7"/>
      <c r="O3616" s="7"/>
      <c r="P3616" s="8"/>
      <c r="Q3616" s="8"/>
      <c r="R3616" s="8"/>
      <c r="S3616" s="8"/>
      <c r="T3616" s="8"/>
      <c r="U3616" s="8"/>
      <c r="AI3616"/>
      <c r="AJ3616"/>
    </row>
    <row r="3617" spans="9:36" x14ac:dyDescent="0.2">
      <c r="I3617" s="13"/>
      <c r="J3617" s="6"/>
      <c r="K3617" s="7"/>
      <c r="L3617" s="7"/>
      <c r="M3617" s="7"/>
      <c r="N3617" s="7"/>
      <c r="O3617" s="7"/>
      <c r="P3617" s="8"/>
      <c r="Q3617" s="8"/>
      <c r="R3617" s="8"/>
      <c r="S3617" s="8"/>
      <c r="T3617" s="8"/>
      <c r="U3617" s="8"/>
      <c r="AI3617"/>
      <c r="AJ3617"/>
    </row>
    <row r="3618" spans="9:36" x14ac:dyDescent="0.2">
      <c r="I3618" s="13"/>
      <c r="J3618" s="6"/>
      <c r="K3618" s="7"/>
      <c r="L3618" s="7"/>
      <c r="M3618" s="7"/>
      <c r="N3618" s="7"/>
      <c r="O3618" s="7"/>
      <c r="P3618" s="8"/>
      <c r="Q3618" s="8"/>
      <c r="R3618" s="8"/>
      <c r="S3618" s="8"/>
      <c r="T3618" s="8"/>
      <c r="U3618" s="8"/>
      <c r="AI3618"/>
      <c r="AJ3618"/>
    </row>
    <row r="3619" spans="9:36" x14ac:dyDescent="0.2">
      <c r="I3619" s="13"/>
      <c r="J3619" s="6"/>
      <c r="K3619" s="7"/>
      <c r="L3619" s="7"/>
      <c r="M3619" s="7"/>
      <c r="N3619" s="7"/>
      <c r="O3619" s="7"/>
      <c r="P3619" s="8"/>
      <c r="Q3619" s="8"/>
      <c r="R3619" s="8"/>
      <c r="S3619" s="8"/>
      <c r="T3619" s="8"/>
      <c r="U3619" s="8"/>
      <c r="AI3619"/>
      <c r="AJ3619"/>
    </row>
    <row r="3620" spans="9:36" x14ac:dyDescent="0.2">
      <c r="I3620" s="13"/>
      <c r="J3620" s="6"/>
      <c r="K3620" s="7"/>
      <c r="L3620" s="7"/>
      <c r="M3620" s="7"/>
      <c r="N3620" s="7"/>
      <c r="O3620" s="7"/>
      <c r="P3620" s="8"/>
      <c r="Q3620" s="8"/>
      <c r="R3620" s="8"/>
      <c r="S3620" s="8"/>
      <c r="T3620" s="8"/>
      <c r="U3620" s="8"/>
      <c r="AI3620"/>
      <c r="AJ3620"/>
    </row>
    <row r="3621" spans="9:36" x14ac:dyDescent="0.2">
      <c r="I3621" s="13"/>
      <c r="J3621" s="6"/>
      <c r="K3621" s="7"/>
      <c r="L3621" s="7"/>
      <c r="M3621" s="7"/>
      <c r="N3621" s="7"/>
      <c r="O3621" s="7"/>
      <c r="P3621" s="8"/>
      <c r="Q3621" s="8"/>
      <c r="R3621" s="8"/>
      <c r="S3621" s="8"/>
      <c r="T3621" s="8"/>
      <c r="U3621" s="8"/>
      <c r="AI3621"/>
      <c r="AJ3621"/>
    </row>
    <row r="3622" spans="9:36" x14ac:dyDescent="0.2">
      <c r="I3622" s="13"/>
      <c r="J3622" s="6"/>
      <c r="K3622" s="7"/>
      <c r="L3622" s="7"/>
      <c r="M3622" s="7"/>
      <c r="N3622" s="7"/>
      <c r="O3622" s="7"/>
      <c r="P3622" s="8"/>
      <c r="Q3622" s="8"/>
      <c r="R3622" s="8"/>
      <c r="S3622" s="8"/>
      <c r="T3622" s="8"/>
      <c r="U3622" s="8"/>
      <c r="AI3622"/>
      <c r="AJ3622"/>
    </row>
    <row r="3623" spans="9:36" x14ac:dyDescent="0.2">
      <c r="I3623" s="13"/>
      <c r="J3623" s="6"/>
      <c r="K3623" s="7"/>
      <c r="L3623" s="7"/>
      <c r="M3623" s="7"/>
      <c r="N3623" s="7"/>
      <c r="O3623" s="7"/>
      <c r="P3623" s="8"/>
      <c r="Q3623" s="8"/>
      <c r="R3623" s="8"/>
      <c r="S3623" s="8"/>
      <c r="T3623" s="8"/>
      <c r="U3623" s="8"/>
      <c r="AI3623"/>
      <c r="AJ3623"/>
    </row>
    <row r="3624" spans="9:36" x14ac:dyDescent="0.2">
      <c r="I3624" s="13"/>
      <c r="J3624" s="6"/>
      <c r="K3624" s="7"/>
      <c r="L3624" s="7"/>
      <c r="M3624" s="7"/>
      <c r="N3624" s="7"/>
      <c r="O3624" s="7"/>
      <c r="P3624" s="8"/>
      <c r="Q3624" s="8"/>
      <c r="R3624" s="8"/>
      <c r="S3624" s="8"/>
      <c r="T3624" s="8"/>
      <c r="U3624" s="8"/>
      <c r="AI3624"/>
      <c r="AJ3624"/>
    </row>
    <row r="3625" spans="9:36" x14ac:dyDescent="0.2">
      <c r="I3625" s="13"/>
      <c r="J3625" s="6"/>
      <c r="K3625" s="7"/>
      <c r="L3625" s="7"/>
      <c r="M3625" s="7"/>
      <c r="N3625" s="7"/>
      <c r="O3625" s="7"/>
      <c r="P3625" s="8"/>
      <c r="Q3625" s="8"/>
      <c r="R3625" s="8"/>
      <c r="S3625" s="8"/>
      <c r="T3625" s="8"/>
      <c r="U3625" s="8"/>
      <c r="AI3625"/>
      <c r="AJ3625"/>
    </row>
    <row r="3626" spans="9:36" x14ac:dyDescent="0.2">
      <c r="I3626" s="13"/>
      <c r="J3626" s="6"/>
      <c r="K3626" s="7"/>
      <c r="L3626" s="7"/>
      <c r="M3626" s="7"/>
      <c r="N3626" s="7"/>
      <c r="O3626" s="7"/>
      <c r="P3626" s="8"/>
      <c r="Q3626" s="8"/>
      <c r="R3626" s="8"/>
      <c r="S3626" s="8"/>
      <c r="T3626" s="8"/>
      <c r="U3626" s="8"/>
      <c r="AI3626"/>
      <c r="AJ3626"/>
    </row>
    <row r="3627" spans="9:36" x14ac:dyDescent="0.2">
      <c r="I3627" s="13"/>
      <c r="J3627" s="6"/>
      <c r="K3627" s="7"/>
      <c r="L3627" s="7"/>
      <c r="M3627" s="7"/>
      <c r="N3627" s="7"/>
      <c r="O3627" s="7"/>
      <c r="P3627" s="8"/>
      <c r="Q3627" s="8"/>
      <c r="R3627" s="8"/>
      <c r="S3627" s="8"/>
      <c r="T3627" s="8"/>
      <c r="U3627" s="8"/>
      <c r="AI3627"/>
      <c r="AJ3627"/>
    </row>
    <row r="3628" spans="9:36" x14ac:dyDescent="0.2">
      <c r="I3628" s="13"/>
      <c r="J3628" s="6"/>
      <c r="K3628" s="7"/>
      <c r="L3628" s="7"/>
      <c r="M3628" s="7"/>
      <c r="N3628" s="7"/>
      <c r="O3628" s="7"/>
      <c r="P3628" s="8"/>
      <c r="Q3628" s="8"/>
      <c r="R3628" s="8"/>
      <c r="S3628" s="8"/>
      <c r="T3628" s="8"/>
      <c r="U3628" s="8"/>
      <c r="AI3628"/>
      <c r="AJ3628"/>
    </row>
    <row r="3629" spans="9:36" x14ac:dyDescent="0.2">
      <c r="I3629" s="13"/>
      <c r="J3629" s="6"/>
      <c r="K3629" s="7"/>
      <c r="L3629" s="7"/>
      <c r="M3629" s="7"/>
      <c r="N3629" s="7"/>
      <c r="O3629" s="7"/>
      <c r="P3629" s="8"/>
      <c r="Q3629" s="8"/>
      <c r="R3629" s="8"/>
      <c r="S3629" s="8"/>
      <c r="T3629" s="8"/>
      <c r="U3629" s="8"/>
      <c r="AI3629"/>
      <c r="AJ3629"/>
    </row>
    <row r="3630" spans="9:36" x14ac:dyDescent="0.2">
      <c r="I3630" s="13"/>
      <c r="J3630" s="6"/>
      <c r="K3630" s="7"/>
      <c r="L3630" s="7"/>
      <c r="M3630" s="7"/>
      <c r="N3630" s="7"/>
      <c r="O3630" s="7"/>
      <c r="P3630" s="8"/>
      <c r="Q3630" s="8"/>
      <c r="R3630" s="8"/>
      <c r="S3630" s="8"/>
      <c r="T3630" s="8"/>
      <c r="U3630" s="8"/>
      <c r="AI3630"/>
      <c r="AJ3630"/>
    </row>
    <row r="3631" spans="9:36" x14ac:dyDescent="0.2">
      <c r="I3631" s="13"/>
      <c r="J3631" s="6"/>
      <c r="K3631" s="7"/>
      <c r="L3631" s="7"/>
      <c r="M3631" s="7"/>
      <c r="N3631" s="7"/>
      <c r="O3631" s="7"/>
      <c r="P3631" s="8"/>
      <c r="Q3631" s="8"/>
      <c r="R3631" s="8"/>
      <c r="S3631" s="8"/>
      <c r="T3631" s="8"/>
      <c r="U3631" s="8"/>
      <c r="AI3631"/>
      <c r="AJ3631"/>
    </row>
    <row r="3632" spans="9:36" x14ac:dyDescent="0.2">
      <c r="I3632" s="13"/>
      <c r="J3632" s="6"/>
      <c r="K3632" s="7"/>
      <c r="L3632" s="7"/>
      <c r="M3632" s="7"/>
      <c r="N3632" s="7"/>
      <c r="O3632" s="7"/>
      <c r="P3632" s="8"/>
      <c r="Q3632" s="8"/>
      <c r="R3632" s="8"/>
      <c r="S3632" s="8"/>
      <c r="T3632" s="8"/>
      <c r="U3632" s="8"/>
      <c r="AI3632"/>
      <c r="AJ3632"/>
    </row>
    <row r="3633" spans="9:36" x14ac:dyDescent="0.2">
      <c r="I3633" s="13"/>
      <c r="J3633" s="6"/>
      <c r="K3633" s="7"/>
      <c r="L3633" s="7"/>
      <c r="M3633" s="7"/>
      <c r="N3633" s="7"/>
      <c r="O3633" s="7"/>
      <c r="P3633" s="8"/>
      <c r="Q3633" s="8"/>
      <c r="R3633" s="8"/>
      <c r="S3633" s="8"/>
      <c r="T3633" s="8"/>
      <c r="U3633" s="8"/>
      <c r="AI3633"/>
      <c r="AJ3633"/>
    </row>
    <row r="3634" spans="9:36" x14ac:dyDescent="0.2">
      <c r="I3634" s="13"/>
      <c r="J3634" s="6"/>
      <c r="K3634" s="7"/>
      <c r="L3634" s="7"/>
      <c r="M3634" s="7"/>
      <c r="N3634" s="7"/>
      <c r="O3634" s="7"/>
      <c r="P3634" s="8"/>
      <c r="Q3634" s="8"/>
      <c r="R3634" s="8"/>
      <c r="S3634" s="8"/>
      <c r="T3634" s="8"/>
      <c r="U3634" s="8"/>
      <c r="AI3634"/>
      <c r="AJ3634"/>
    </row>
    <row r="3635" spans="9:36" x14ac:dyDescent="0.2">
      <c r="I3635" s="13"/>
      <c r="J3635" s="6"/>
      <c r="K3635" s="7"/>
      <c r="L3635" s="7"/>
      <c r="M3635" s="7"/>
      <c r="N3635" s="7"/>
      <c r="O3635" s="7"/>
      <c r="P3635" s="8"/>
      <c r="Q3635" s="8"/>
      <c r="R3635" s="8"/>
      <c r="S3635" s="8"/>
      <c r="T3635" s="8"/>
      <c r="U3635" s="8"/>
      <c r="AI3635"/>
      <c r="AJ3635"/>
    </row>
    <row r="3636" spans="9:36" x14ac:dyDescent="0.2">
      <c r="I3636" s="13"/>
      <c r="J3636" s="6"/>
      <c r="K3636" s="7"/>
      <c r="L3636" s="7"/>
      <c r="M3636" s="7"/>
      <c r="N3636" s="7"/>
      <c r="O3636" s="7"/>
      <c r="P3636" s="8"/>
      <c r="Q3636" s="8"/>
      <c r="R3636" s="8"/>
      <c r="S3636" s="8"/>
      <c r="T3636" s="8"/>
      <c r="U3636" s="8"/>
      <c r="AI3636"/>
      <c r="AJ3636"/>
    </row>
    <row r="3637" spans="9:36" x14ac:dyDescent="0.2">
      <c r="I3637" s="13"/>
      <c r="J3637" s="6"/>
      <c r="K3637" s="7"/>
      <c r="L3637" s="7"/>
      <c r="M3637" s="7"/>
      <c r="N3637" s="7"/>
      <c r="O3637" s="7"/>
      <c r="P3637" s="8"/>
      <c r="Q3637" s="8"/>
      <c r="R3637" s="8"/>
      <c r="S3637" s="8"/>
      <c r="T3637" s="8"/>
      <c r="U3637" s="8"/>
      <c r="AI3637"/>
      <c r="AJ3637"/>
    </row>
    <row r="3638" spans="9:36" x14ac:dyDescent="0.2">
      <c r="I3638" s="13"/>
      <c r="J3638" s="6"/>
      <c r="K3638" s="7"/>
      <c r="L3638" s="7"/>
      <c r="M3638" s="7"/>
      <c r="N3638" s="7"/>
      <c r="O3638" s="7"/>
      <c r="P3638" s="8"/>
      <c r="Q3638" s="8"/>
      <c r="R3638" s="8"/>
      <c r="S3638" s="8"/>
      <c r="T3638" s="8"/>
      <c r="U3638" s="8"/>
      <c r="AI3638"/>
      <c r="AJ3638"/>
    </row>
    <row r="3639" spans="9:36" x14ac:dyDescent="0.2">
      <c r="I3639" s="13"/>
      <c r="J3639" s="6"/>
      <c r="K3639" s="7"/>
      <c r="L3639" s="7"/>
      <c r="M3639" s="7"/>
      <c r="N3639" s="7"/>
      <c r="O3639" s="7"/>
      <c r="P3639" s="8"/>
      <c r="Q3639" s="8"/>
      <c r="R3639" s="8"/>
      <c r="S3639" s="8"/>
      <c r="T3639" s="8"/>
      <c r="U3639" s="8"/>
      <c r="AI3639"/>
      <c r="AJ3639"/>
    </row>
    <row r="3640" spans="9:36" x14ac:dyDescent="0.2">
      <c r="I3640" s="13"/>
      <c r="J3640" s="6"/>
      <c r="K3640" s="7"/>
      <c r="L3640" s="7"/>
      <c r="M3640" s="7"/>
      <c r="N3640" s="7"/>
      <c r="O3640" s="7"/>
      <c r="P3640" s="8"/>
      <c r="Q3640" s="8"/>
      <c r="R3640" s="8"/>
      <c r="S3640" s="8"/>
      <c r="T3640" s="8"/>
      <c r="U3640" s="8"/>
      <c r="AI3640"/>
      <c r="AJ3640"/>
    </row>
    <row r="3641" spans="9:36" x14ac:dyDescent="0.2">
      <c r="I3641" s="13"/>
      <c r="J3641" s="6"/>
      <c r="K3641" s="7"/>
      <c r="L3641" s="7"/>
      <c r="M3641" s="7"/>
      <c r="N3641" s="7"/>
      <c r="O3641" s="7"/>
      <c r="P3641" s="8"/>
      <c r="Q3641" s="8"/>
      <c r="R3641" s="8"/>
      <c r="S3641" s="8"/>
      <c r="T3641" s="8"/>
      <c r="U3641" s="8"/>
      <c r="AI3641"/>
      <c r="AJ3641"/>
    </row>
    <row r="3642" spans="9:36" x14ac:dyDescent="0.2">
      <c r="I3642" s="13"/>
      <c r="J3642" s="6"/>
      <c r="K3642" s="7"/>
      <c r="L3642" s="7"/>
      <c r="M3642" s="7"/>
      <c r="N3642" s="7"/>
      <c r="O3642" s="7"/>
      <c r="P3642" s="8"/>
      <c r="Q3642" s="8"/>
      <c r="R3642" s="8"/>
      <c r="S3642" s="8"/>
      <c r="T3642" s="8"/>
      <c r="U3642" s="8"/>
      <c r="AI3642"/>
      <c r="AJ3642"/>
    </row>
    <row r="3643" spans="9:36" x14ac:dyDescent="0.2">
      <c r="I3643" s="13"/>
      <c r="J3643" s="6"/>
      <c r="K3643" s="7"/>
      <c r="L3643" s="7"/>
      <c r="M3643" s="7"/>
      <c r="N3643" s="7"/>
      <c r="O3643" s="7"/>
      <c r="P3643" s="8"/>
      <c r="Q3643" s="8"/>
      <c r="R3643" s="8"/>
      <c r="S3643" s="8"/>
      <c r="T3643" s="8"/>
      <c r="U3643" s="8"/>
      <c r="AI3643"/>
      <c r="AJ3643"/>
    </row>
    <row r="3644" spans="9:36" x14ac:dyDescent="0.2">
      <c r="I3644" s="13"/>
      <c r="J3644" s="6"/>
      <c r="K3644" s="7"/>
      <c r="L3644" s="7"/>
      <c r="M3644" s="7"/>
      <c r="N3644" s="7"/>
      <c r="O3644" s="7"/>
      <c r="P3644" s="8"/>
      <c r="Q3644" s="8"/>
      <c r="R3644" s="8"/>
      <c r="S3644" s="8"/>
      <c r="T3644" s="8"/>
      <c r="U3644" s="8"/>
      <c r="AI3644"/>
      <c r="AJ3644"/>
    </row>
    <row r="3645" spans="9:36" x14ac:dyDescent="0.2">
      <c r="I3645" s="13"/>
      <c r="J3645" s="6"/>
      <c r="K3645" s="7"/>
      <c r="L3645" s="7"/>
      <c r="M3645" s="7"/>
      <c r="N3645" s="7"/>
      <c r="O3645" s="7"/>
      <c r="P3645" s="8"/>
      <c r="Q3645" s="8"/>
      <c r="R3645" s="8"/>
      <c r="S3645" s="8"/>
      <c r="T3645" s="8"/>
      <c r="U3645" s="8"/>
      <c r="AI3645"/>
      <c r="AJ3645"/>
    </row>
    <row r="3646" spans="9:36" x14ac:dyDescent="0.2">
      <c r="I3646" s="13"/>
      <c r="J3646" s="6"/>
      <c r="K3646" s="7"/>
      <c r="L3646" s="7"/>
      <c r="M3646" s="7"/>
      <c r="N3646" s="7"/>
      <c r="O3646" s="7"/>
      <c r="P3646" s="8"/>
      <c r="Q3646" s="8"/>
      <c r="R3646" s="8"/>
      <c r="S3646" s="8"/>
      <c r="T3646" s="8"/>
      <c r="U3646" s="8"/>
      <c r="AI3646"/>
      <c r="AJ3646"/>
    </row>
    <row r="3647" spans="9:36" x14ac:dyDescent="0.2">
      <c r="I3647" s="13"/>
      <c r="J3647" s="6"/>
      <c r="K3647" s="7"/>
      <c r="L3647" s="7"/>
      <c r="M3647" s="7"/>
      <c r="N3647" s="7"/>
      <c r="O3647" s="7"/>
      <c r="P3647" s="8"/>
      <c r="Q3647" s="8"/>
      <c r="R3647" s="8"/>
      <c r="S3647" s="8"/>
      <c r="T3647" s="8"/>
      <c r="U3647" s="8"/>
      <c r="AI3647"/>
      <c r="AJ3647"/>
    </row>
    <row r="3648" spans="9:36" x14ac:dyDescent="0.2">
      <c r="I3648" s="13"/>
      <c r="J3648" s="6"/>
      <c r="K3648" s="7"/>
      <c r="L3648" s="7"/>
      <c r="M3648" s="7"/>
      <c r="N3648" s="7"/>
      <c r="O3648" s="7"/>
      <c r="P3648" s="8"/>
      <c r="Q3648" s="8"/>
      <c r="R3648" s="8"/>
      <c r="S3648" s="8"/>
      <c r="T3648" s="8"/>
      <c r="U3648" s="8"/>
      <c r="AI3648"/>
      <c r="AJ3648"/>
    </row>
    <row r="3649" spans="9:36" x14ac:dyDescent="0.2">
      <c r="I3649" s="13"/>
      <c r="J3649" s="6"/>
      <c r="K3649" s="7"/>
      <c r="L3649" s="7"/>
      <c r="M3649" s="7"/>
      <c r="N3649" s="7"/>
      <c r="O3649" s="7"/>
      <c r="P3649" s="8"/>
      <c r="Q3649" s="8"/>
      <c r="R3649" s="8"/>
      <c r="S3649" s="8"/>
      <c r="T3649" s="8"/>
      <c r="U3649" s="8"/>
      <c r="AI3649"/>
      <c r="AJ3649"/>
    </row>
    <row r="3650" spans="9:36" x14ac:dyDescent="0.2">
      <c r="I3650" s="13"/>
      <c r="J3650" s="6"/>
      <c r="K3650" s="7"/>
      <c r="L3650" s="7"/>
      <c r="M3650" s="7"/>
      <c r="N3650" s="7"/>
      <c r="O3650" s="7"/>
      <c r="P3650" s="8"/>
      <c r="Q3650" s="8"/>
      <c r="R3650" s="8"/>
      <c r="S3650" s="8"/>
      <c r="T3650" s="8"/>
      <c r="U3650" s="8"/>
      <c r="AI3650"/>
      <c r="AJ3650"/>
    </row>
    <row r="3651" spans="9:36" x14ac:dyDescent="0.2">
      <c r="I3651" s="13"/>
      <c r="J3651" s="6"/>
      <c r="K3651" s="7"/>
      <c r="L3651" s="7"/>
      <c r="M3651" s="7"/>
      <c r="N3651" s="7"/>
      <c r="O3651" s="7"/>
      <c r="P3651" s="8"/>
      <c r="Q3651" s="8"/>
      <c r="R3651" s="8"/>
      <c r="S3651" s="8"/>
      <c r="T3651" s="8"/>
      <c r="U3651" s="8"/>
      <c r="AI3651"/>
      <c r="AJ3651"/>
    </row>
    <row r="3652" spans="9:36" x14ac:dyDescent="0.2">
      <c r="I3652" s="13"/>
      <c r="J3652" s="6"/>
      <c r="K3652" s="7"/>
      <c r="L3652" s="7"/>
      <c r="M3652" s="7"/>
      <c r="N3652" s="7"/>
      <c r="O3652" s="7"/>
      <c r="P3652" s="8"/>
      <c r="Q3652" s="8"/>
      <c r="R3652" s="8"/>
      <c r="S3652" s="8"/>
      <c r="T3652" s="8"/>
      <c r="U3652" s="8"/>
      <c r="AI3652"/>
      <c r="AJ3652"/>
    </row>
    <row r="3653" spans="9:36" x14ac:dyDescent="0.2">
      <c r="I3653" s="13"/>
      <c r="J3653" s="6"/>
      <c r="K3653" s="7"/>
      <c r="L3653" s="7"/>
      <c r="M3653" s="7"/>
      <c r="N3653" s="7"/>
      <c r="O3653" s="7"/>
      <c r="P3653" s="8"/>
      <c r="Q3653" s="8"/>
      <c r="R3653" s="8"/>
      <c r="S3653" s="8"/>
      <c r="T3653" s="8"/>
      <c r="U3653" s="8"/>
      <c r="AI3653"/>
      <c r="AJ3653"/>
    </row>
    <row r="3654" spans="9:36" x14ac:dyDescent="0.2">
      <c r="I3654" s="13"/>
      <c r="J3654" s="6"/>
      <c r="K3654" s="7"/>
      <c r="L3654" s="7"/>
      <c r="M3654" s="7"/>
      <c r="N3654" s="7"/>
      <c r="O3654" s="7"/>
      <c r="P3654" s="8"/>
      <c r="Q3654" s="8"/>
      <c r="R3654" s="8"/>
      <c r="S3654" s="8"/>
      <c r="T3654" s="8"/>
      <c r="U3654" s="8"/>
      <c r="AI3654"/>
      <c r="AJ3654"/>
    </row>
    <row r="3655" spans="9:36" x14ac:dyDescent="0.2">
      <c r="I3655" s="13"/>
      <c r="J3655" s="6"/>
      <c r="K3655" s="7"/>
      <c r="L3655" s="7"/>
      <c r="M3655" s="7"/>
      <c r="N3655" s="7"/>
      <c r="O3655" s="7"/>
      <c r="P3655" s="8"/>
      <c r="Q3655" s="8"/>
      <c r="R3655" s="8"/>
      <c r="S3655" s="8"/>
      <c r="T3655" s="8"/>
      <c r="U3655" s="8"/>
      <c r="AI3655"/>
      <c r="AJ3655"/>
    </row>
    <row r="3656" spans="9:36" x14ac:dyDescent="0.2">
      <c r="I3656" s="13"/>
      <c r="J3656" s="6"/>
      <c r="K3656" s="7"/>
      <c r="L3656" s="7"/>
      <c r="M3656" s="7"/>
      <c r="N3656" s="7"/>
      <c r="O3656" s="7"/>
      <c r="P3656" s="8"/>
      <c r="Q3656" s="8"/>
      <c r="R3656" s="8"/>
      <c r="S3656" s="8"/>
      <c r="T3656" s="8"/>
      <c r="U3656" s="8"/>
      <c r="AI3656"/>
      <c r="AJ3656"/>
    </row>
    <row r="3657" spans="9:36" x14ac:dyDescent="0.2">
      <c r="I3657" s="13"/>
      <c r="J3657" s="6"/>
      <c r="K3657" s="7"/>
      <c r="L3657" s="7"/>
      <c r="M3657" s="7"/>
      <c r="N3657" s="7"/>
      <c r="O3657" s="7"/>
      <c r="P3657" s="8"/>
      <c r="Q3657" s="8"/>
      <c r="R3657" s="8"/>
      <c r="S3657" s="8"/>
      <c r="T3657" s="8"/>
      <c r="U3657" s="8"/>
      <c r="AI3657"/>
      <c r="AJ3657"/>
    </row>
    <row r="3658" spans="9:36" x14ac:dyDescent="0.2">
      <c r="I3658" s="13"/>
      <c r="J3658" s="6"/>
      <c r="K3658" s="7"/>
      <c r="L3658" s="7"/>
      <c r="M3658" s="7"/>
      <c r="N3658" s="7"/>
      <c r="O3658" s="7"/>
      <c r="P3658" s="8"/>
      <c r="Q3658" s="8"/>
      <c r="R3658" s="8"/>
      <c r="S3658" s="8"/>
      <c r="T3658" s="8"/>
      <c r="U3658" s="8"/>
      <c r="AI3658"/>
      <c r="AJ3658"/>
    </row>
    <row r="3659" spans="9:36" x14ac:dyDescent="0.2">
      <c r="I3659" s="13"/>
      <c r="J3659" s="6"/>
      <c r="K3659" s="7"/>
      <c r="L3659" s="7"/>
      <c r="M3659" s="7"/>
      <c r="N3659" s="7"/>
      <c r="O3659" s="7"/>
      <c r="P3659" s="8"/>
      <c r="Q3659" s="8"/>
      <c r="R3659" s="8"/>
      <c r="S3659" s="8"/>
      <c r="T3659" s="8"/>
      <c r="U3659" s="8"/>
      <c r="AI3659"/>
      <c r="AJ3659"/>
    </row>
    <row r="3660" spans="9:36" x14ac:dyDescent="0.2">
      <c r="I3660" s="13"/>
      <c r="J3660" s="6"/>
      <c r="K3660" s="7"/>
      <c r="L3660" s="7"/>
      <c r="M3660" s="7"/>
      <c r="N3660" s="7"/>
      <c r="O3660" s="7"/>
      <c r="P3660" s="8"/>
      <c r="Q3660" s="8"/>
      <c r="R3660" s="8"/>
      <c r="S3660" s="8"/>
      <c r="T3660" s="8"/>
      <c r="U3660" s="8"/>
      <c r="AI3660"/>
      <c r="AJ3660"/>
    </row>
    <row r="3661" spans="9:36" x14ac:dyDescent="0.2">
      <c r="I3661" s="13"/>
      <c r="J3661" s="6"/>
      <c r="K3661" s="7"/>
      <c r="L3661" s="7"/>
      <c r="M3661" s="7"/>
      <c r="N3661" s="7"/>
      <c r="O3661" s="7"/>
      <c r="P3661" s="8"/>
      <c r="Q3661" s="8"/>
      <c r="R3661" s="8"/>
      <c r="S3661" s="8"/>
      <c r="T3661" s="8"/>
      <c r="U3661" s="8"/>
      <c r="AI3661"/>
      <c r="AJ3661"/>
    </row>
    <row r="3662" spans="9:36" x14ac:dyDescent="0.2">
      <c r="I3662" s="13"/>
      <c r="J3662" s="6"/>
      <c r="K3662" s="7"/>
      <c r="L3662" s="7"/>
      <c r="M3662" s="7"/>
      <c r="N3662" s="7"/>
      <c r="O3662" s="7"/>
      <c r="P3662" s="8"/>
      <c r="Q3662" s="8"/>
      <c r="R3662" s="8"/>
      <c r="S3662" s="8"/>
      <c r="T3662" s="8"/>
      <c r="U3662" s="8"/>
      <c r="AI3662"/>
      <c r="AJ3662"/>
    </row>
    <row r="3663" spans="9:36" x14ac:dyDescent="0.2">
      <c r="I3663" s="13"/>
      <c r="J3663" s="6"/>
      <c r="K3663" s="7"/>
      <c r="L3663" s="7"/>
      <c r="M3663" s="7"/>
      <c r="N3663" s="7"/>
      <c r="O3663" s="7"/>
      <c r="P3663" s="8"/>
      <c r="Q3663" s="8"/>
      <c r="R3663" s="8"/>
      <c r="S3663" s="8"/>
      <c r="T3663" s="8"/>
      <c r="U3663" s="8"/>
      <c r="AI3663"/>
      <c r="AJ3663"/>
    </row>
    <row r="3664" spans="9:36" x14ac:dyDescent="0.2">
      <c r="I3664" s="13"/>
      <c r="J3664" s="6"/>
      <c r="K3664" s="7"/>
      <c r="L3664" s="7"/>
      <c r="M3664" s="7"/>
      <c r="N3664" s="7"/>
      <c r="O3664" s="7"/>
      <c r="P3664" s="8"/>
      <c r="Q3664" s="8"/>
      <c r="R3664" s="8"/>
      <c r="S3664" s="8"/>
      <c r="T3664" s="8"/>
      <c r="U3664" s="8"/>
      <c r="AI3664"/>
      <c r="AJ3664"/>
    </row>
    <row r="3665" spans="9:36" x14ac:dyDescent="0.2">
      <c r="I3665" s="13"/>
      <c r="J3665" s="6"/>
      <c r="K3665" s="7"/>
      <c r="L3665" s="7"/>
      <c r="M3665" s="7"/>
      <c r="N3665" s="7"/>
      <c r="O3665" s="7"/>
      <c r="P3665" s="8"/>
      <c r="Q3665" s="8"/>
      <c r="R3665" s="8"/>
      <c r="S3665" s="8"/>
      <c r="T3665" s="8"/>
      <c r="U3665" s="8"/>
      <c r="AI3665"/>
      <c r="AJ3665"/>
    </row>
    <row r="3666" spans="9:36" x14ac:dyDescent="0.2">
      <c r="I3666" s="13"/>
      <c r="J3666" s="6"/>
      <c r="K3666" s="7"/>
      <c r="L3666" s="7"/>
      <c r="M3666" s="7"/>
      <c r="N3666" s="7"/>
      <c r="O3666" s="7"/>
      <c r="P3666" s="8"/>
      <c r="Q3666" s="8"/>
      <c r="R3666" s="8"/>
      <c r="S3666" s="8"/>
      <c r="T3666" s="8"/>
      <c r="U3666" s="8"/>
      <c r="AI3666"/>
      <c r="AJ3666"/>
    </row>
    <row r="3667" spans="9:36" x14ac:dyDescent="0.2">
      <c r="I3667" s="13"/>
      <c r="J3667" s="6"/>
      <c r="K3667" s="7"/>
      <c r="L3667" s="7"/>
      <c r="M3667" s="7"/>
      <c r="N3667" s="7"/>
      <c r="O3667" s="7"/>
      <c r="P3667" s="8"/>
      <c r="Q3667" s="8"/>
      <c r="R3667" s="8"/>
      <c r="S3667" s="8"/>
      <c r="T3667" s="8"/>
      <c r="U3667" s="8"/>
      <c r="AI3667"/>
      <c r="AJ3667"/>
    </row>
    <row r="3668" spans="9:36" x14ac:dyDescent="0.2">
      <c r="I3668" s="13"/>
      <c r="J3668" s="6"/>
      <c r="K3668" s="7"/>
      <c r="L3668" s="7"/>
      <c r="M3668" s="7"/>
      <c r="N3668" s="7"/>
      <c r="O3668" s="7"/>
      <c r="P3668" s="8"/>
      <c r="Q3668" s="8"/>
      <c r="R3668" s="8"/>
      <c r="S3668" s="8"/>
      <c r="T3668" s="8"/>
      <c r="U3668" s="8"/>
      <c r="AI3668"/>
      <c r="AJ3668"/>
    </row>
    <row r="3669" spans="9:36" x14ac:dyDescent="0.2">
      <c r="I3669" s="13"/>
      <c r="J3669" s="6"/>
      <c r="K3669" s="7"/>
      <c r="L3669" s="7"/>
      <c r="M3669" s="7"/>
      <c r="N3669" s="7"/>
      <c r="O3669" s="7"/>
      <c r="P3669" s="8"/>
      <c r="Q3669" s="8"/>
      <c r="R3669" s="8"/>
      <c r="S3669" s="8"/>
      <c r="T3669" s="8"/>
      <c r="U3669" s="8"/>
      <c r="AI3669"/>
      <c r="AJ3669"/>
    </row>
    <row r="3670" spans="9:36" x14ac:dyDescent="0.2">
      <c r="I3670" s="13"/>
      <c r="J3670" s="6"/>
      <c r="K3670" s="7"/>
      <c r="L3670" s="7"/>
      <c r="M3670" s="7"/>
      <c r="N3670" s="7"/>
      <c r="O3670" s="7"/>
      <c r="P3670" s="8"/>
      <c r="Q3670" s="8"/>
      <c r="R3670" s="8"/>
      <c r="S3670" s="8"/>
      <c r="T3670" s="8"/>
      <c r="U3670" s="8"/>
      <c r="AI3670"/>
      <c r="AJ3670"/>
    </row>
    <row r="3671" spans="9:36" x14ac:dyDescent="0.2">
      <c r="I3671" s="13"/>
      <c r="J3671" s="6"/>
      <c r="K3671" s="7"/>
      <c r="L3671" s="7"/>
      <c r="M3671" s="7"/>
      <c r="N3671" s="7"/>
      <c r="O3671" s="7"/>
      <c r="P3671" s="8"/>
      <c r="Q3671" s="8"/>
      <c r="R3671" s="8"/>
      <c r="S3671" s="8"/>
      <c r="T3671" s="8"/>
      <c r="U3671" s="8"/>
      <c r="AI3671"/>
      <c r="AJ3671"/>
    </row>
    <row r="3672" spans="9:36" x14ac:dyDescent="0.2">
      <c r="I3672" s="13"/>
      <c r="J3672" s="6"/>
      <c r="K3672" s="7"/>
      <c r="L3672" s="7"/>
      <c r="M3672" s="7"/>
      <c r="N3672" s="7"/>
      <c r="O3672" s="7"/>
      <c r="P3672" s="8"/>
      <c r="Q3672" s="8"/>
      <c r="R3672" s="8"/>
      <c r="S3672" s="8"/>
      <c r="T3672" s="8"/>
      <c r="U3672" s="8"/>
      <c r="AI3672"/>
      <c r="AJ3672"/>
    </row>
    <row r="3673" spans="9:36" x14ac:dyDescent="0.2">
      <c r="I3673" s="13"/>
      <c r="J3673" s="6"/>
      <c r="K3673" s="7"/>
      <c r="L3673" s="7"/>
      <c r="M3673" s="7"/>
      <c r="N3673" s="7"/>
      <c r="O3673" s="7"/>
      <c r="P3673" s="8"/>
      <c r="Q3673" s="8"/>
      <c r="R3673" s="8"/>
      <c r="S3673" s="8"/>
      <c r="T3673" s="8"/>
      <c r="U3673" s="8"/>
      <c r="AI3673"/>
      <c r="AJ3673"/>
    </row>
    <row r="3674" spans="9:36" x14ac:dyDescent="0.2">
      <c r="I3674" s="13"/>
      <c r="J3674" s="6"/>
      <c r="K3674" s="7"/>
      <c r="L3674" s="7"/>
      <c r="M3674" s="7"/>
      <c r="N3674" s="7"/>
      <c r="O3674" s="7"/>
      <c r="P3674" s="8"/>
      <c r="Q3674" s="8"/>
      <c r="R3674" s="8"/>
      <c r="S3674" s="8"/>
      <c r="T3674" s="8"/>
      <c r="U3674" s="8"/>
      <c r="AI3674"/>
      <c r="AJ3674"/>
    </row>
    <row r="3675" spans="9:36" x14ac:dyDescent="0.2">
      <c r="I3675" s="13"/>
      <c r="J3675" s="6"/>
      <c r="K3675" s="7"/>
      <c r="L3675" s="7"/>
      <c r="M3675" s="7"/>
      <c r="N3675" s="7"/>
      <c r="O3675" s="7"/>
      <c r="P3675" s="8"/>
      <c r="Q3675" s="8"/>
      <c r="R3675" s="8"/>
      <c r="S3675" s="8"/>
      <c r="T3675" s="8"/>
      <c r="U3675" s="8"/>
      <c r="AI3675"/>
      <c r="AJ3675"/>
    </row>
    <row r="3676" spans="9:36" x14ac:dyDescent="0.2">
      <c r="I3676" s="13"/>
      <c r="J3676" s="6"/>
      <c r="K3676" s="7"/>
      <c r="L3676" s="7"/>
      <c r="M3676" s="7"/>
      <c r="N3676" s="7"/>
      <c r="O3676" s="7"/>
      <c r="P3676" s="8"/>
      <c r="Q3676" s="8"/>
      <c r="R3676" s="8"/>
      <c r="S3676" s="8"/>
      <c r="T3676" s="8"/>
      <c r="U3676" s="8"/>
      <c r="AI3676"/>
      <c r="AJ3676"/>
    </row>
    <row r="3677" spans="9:36" x14ac:dyDescent="0.2">
      <c r="I3677" s="13"/>
      <c r="J3677" s="6"/>
      <c r="K3677" s="7"/>
      <c r="L3677" s="7"/>
      <c r="M3677" s="7"/>
      <c r="N3677" s="7"/>
      <c r="O3677" s="7"/>
      <c r="P3677" s="8"/>
      <c r="Q3677" s="8"/>
      <c r="R3677" s="8"/>
      <c r="S3677" s="8"/>
      <c r="T3677" s="8"/>
      <c r="U3677" s="8"/>
      <c r="AI3677"/>
      <c r="AJ3677"/>
    </row>
    <row r="3678" spans="9:36" x14ac:dyDescent="0.2">
      <c r="I3678" s="13"/>
      <c r="J3678" s="6"/>
      <c r="K3678" s="7"/>
      <c r="L3678" s="7"/>
      <c r="M3678" s="7"/>
      <c r="N3678" s="7"/>
      <c r="O3678" s="7"/>
      <c r="P3678" s="8"/>
      <c r="Q3678" s="8"/>
      <c r="R3678" s="8"/>
      <c r="S3678" s="8"/>
      <c r="T3678" s="8"/>
      <c r="U3678" s="8"/>
      <c r="AI3678"/>
      <c r="AJ3678"/>
    </row>
    <row r="3679" spans="9:36" x14ac:dyDescent="0.2">
      <c r="I3679" s="13"/>
      <c r="J3679" s="6"/>
      <c r="K3679" s="7"/>
      <c r="L3679" s="7"/>
      <c r="M3679" s="7"/>
      <c r="N3679" s="7"/>
      <c r="O3679" s="7"/>
      <c r="P3679" s="8"/>
      <c r="Q3679" s="8"/>
      <c r="R3679" s="8"/>
      <c r="S3679" s="8"/>
      <c r="T3679" s="8"/>
      <c r="U3679" s="8"/>
      <c r="AI3679"/>
      <c r="AJ3679"/>
    </row>
    <row r="3680" spans="9:36" x14ac:dyDescent="0.2">
      <c r="I3680" s="13"/>
      <c r="J3680" s="6"/>
      <c r="K3680" s="7"/>
      <c r="L3680" s="7"/>
      <c r="M3680" s="7"/>
      <c r="N3680" s="7"/>
      <c r="O3680" s="7"/>
      <c r="P3680" s="8"/>
      <c r="Q3680" s="8"/>
      <c r="R3680" s="8"/>
      <c r="S3680" s="8"/>
      <c r="T3680" s="8"/>
      <c r="U3680" s="8"/>
      <c r="AI3680"/>
      <c r="AJ3680"/>
    </row>
    <row r="3681" spans="9:36" x14ac:dyDescent="0.2">
      <c r="I3681" s="13"/>
      <c r="J3681" s="6"/>
      <c r="K3681" s="7"/>
      <c r="L3681" s="7"/>
      <c r="M3681" s="7"/>
      <c r="N3681" s="7"/>
      <c r="O3681" s="7"/>
      <c r="P3681" s="8"/>
      <c r="Q3681" s="8"/>
      <c r="R3681" s="8"/>
      <c r="S3681" s="8"/>
      <c r="T3681" s="8"/>
      <c r="U3681" s="8"/>
      <c r="AI3681"/>
      <c r="AJ3681"/>
    </row>
    <row r="3682" spans="9:36" x14ac:dyDescent="0.2">
      <c r="I3682" s="13"/>
      <c r="J3682" s="6"/>
      <c r="K3682" s="7"/>
      <c r="L3682" s="7"/>
      <c r="M3682" s="7"/>
      <c r="N3682" s="7"/>
      <c r="O3682" s="7"/>
      <c r="P3682" s="8"/>
      <c r="Q3682" s="8"/>
      <c r="R3682" s="8"/>
      <c r="S3682" s="8"/>
      <c r="T3682" s="8"/>
      <c r="U3682" s="8"/>
      <c r="AI3682"/>
      <c r="AJ3682"/>
    </row>
    <row r="3683" spans="9:36" x14ac:dyDescent="0.2">
      <c r="I3683" s="13"/>
      <c r="J3683" s="6"/>
      <c r="K3683" s="7"/>
      <c r="L3683" s="7"/>
      <c r="M3683" s="7"/>
      <c r="N3683" s="7"/>
      <c r="O3683" s="7"/>
      <c r="P3683" s="8"/>
      <c r="Q3683" s="8"/>
      <c r="R3683" s="8"/>
      <c r="S3683" s="8"/>
      <c r="T3683" s="8"/>
      <c r="U3683" s="8"/>
      <c r="AI3683"/>
      <c r="AJ3683"/>
    </row>
    <row r="3684" spans="9:36" x14ac:dyDescent="0.2">
      <c r="I3684" s="13"/>
      <c r="J3684" s="6"/>
      <c r="K3684" s="7"/>
      <c r="L3684" s="7"/>
      <c r="M3684" s="7"/>
      <c r="N3684" s="7"/>
      <c r="O3684" s="7"/>
      <c r="P3684" s="8"/>
      <c r="Q3684" s="8"/>
      <c r="R3684" s="8"/>
      <c r="S3684" s="8"/>
      <c r="T3684" s="8"/>
      <c r="U3684" s="8"/>
      <c r="AI3684"/>
      <c r="AJ3684"/>
    </row>
    <row r="3685" spans="9:36" x14ac:dyDescent="0.2">
      <c r="I3685" s="13"/>
      <c r="J3685" s="6"/>
      <c r="K3685" s="7"/>
      <c r="L3685" s="7"/>
      <c r="M3685" s="7"/>
      <c r="N3685" s="7"/>
      <c r="O3685" s="7"/>
      <c r="P3685" s="8"/>
      <c r="Q3685" s="8"/>
      <c r="R3685" s="8"/>
      <c r="S3685" s="8"/>
      <c r="T3685" s="8"/>
      <c r="U3685" s="8"/>
      <c r="AI3685"/>
      <c r="AJ3685"/>
    </row>
    <row r="3686" spans="9:36" x14ac:dyDescent="0.2">
      <c r="I3686" s="13"/>
      <c r="J3686" s="6"/>
      <c r="K3686" s="7"/>
      <c r="L3686" s="7"/>
      <c r="M3686" s="7"/>
      <c r="N3686" s="7"/>
      <c r="O3686" s="7"/>
      <c r="P3686" s="8"/>
      <c r="Q3686" s="8"/>
      <c r="R3686" s="8"/>
      <c r="S3686" s="8"/>
      <c r="T3686" s="8"/>
      <c r="U3686" s="8"/>
      <c r="AI3686"/>
      <c r="AJ3686"/>
    </row>
    <row r="3687" spans="9:36" x14ac:dyDescent="0.2">
      <c r="I3687" s="13"/>
      <c r="J3687" s="6"/>
      <c r="K3687" s="7"/>
      <c r="L3687" s="7"/>
      <c r="M3687" s="7"/>
      <c r="N3687" s="7"/>
      <c r="O3687" s="7"/>
      <c r="P3687" s="8"/>
      <c r="Q3687" s="8"/>
      <c r="R3687" s="8"/>
      <c r="S3687" s="8"/>
      <c r="T3687" s="8"/>
      <c r="U3687" s="8"/>
      <c r="AI3687"/>
      <c r="AJ3687"/>
    </row>
    <row r="3688" spans="9:36" x14ac:dyDescent="0.2">
      <c r="I3688" s="13"/>
      <c r="J3688" s="6"/>
      <c r="K3688" s="7"/>
      <c r="L3688" s="7"/>
      <c r="M3688" s="7"/>
      <c r="N3688" s="7"/>
      <c r="O3688" s="7"/>
      <c r="P3688" s="8"/>
      <c r="Q3688" s="8"/>
      <c r="R3688" s="8"/>
      <c r="S3688" s="8"/>
      <c r="T3688" s="8"/>
      <c r="U3688" s="8"/>
      <c r="AI3688"/>
      <c r="AJ3688"/>
    </row>
    <row r="3689" spans="9:36" x14ac:dyDescent="0.2">
      <c r="I3689" s="13"/>
      <c r="J3689" s="6"/>
      <c r="K3689" s="7"/>
      <c r="L3689" s="7"/>
      <c r="M3689" s="7"/>
      <c r="N3689" s="7"/>
      <c r="O3689" s="7"/>
      <c r="P3689" s="8"/>
      <c r="Q3689" s="8"/>
      <c r="R3689" s="8"/>
      <c r="S3689" s="8"/>
      <c r="T3689" s="8"/>
      <c r="U3689" s="8"/>
      <c r="AI3689"/>
      <c r="AJ3689"/>
    </row>
    <row r="3690" spans="9:36" x14ac:dyDescent="0.2">
      <c r="I3690" s="13"/>
      <c r="J3690" s="6"/>
      <c r="K3690" s="7"/>
      <c r="L3690" s="7"/>
      <c r="M3690" s="7"/>
      <c r="N3690" s="7"/>
      <c r="O3690" s="7"/>
      <c r="P3690" s="8"/>
      <c r="Q3690" s="8"/>
      <c r="R3690" s="8"/>
      <c r="S3690" s="8"/>
      <c r="T3690" s="8"/>
      <c r="U3690" s="8"/>
      <c r="AI3690"/>
      <c r="AJ3690"/>
    </row>
    <row r="3691" spans="9:36" x14ac:dyDescent="0.2">
      <c r="I3691" s="13"/>
      <c r="J3691" s="6"/>
      <c r="K3691" s="7"/>
      <c r="L3691" s="7"/>
      <c r="M3691" s="7"/>
      <c r="N3691" s="7"/>
      <c r="O3691" s="7"/>
      <c r="P3691" s="8"/>
      <c r="Q3691" s="8"/>
      <c r="R3691" s="8"/>
      <c r="S3691" s="8"/>
      <c r="T3691" s="8"/>
      <c r="U3691" s="8"/>
      <c r="AI3691"/>
      <c r="AJ3691"/>
    </row>
    <row r="3692" spans="9:36" x14ac:dyDescent="0.2">
      <c r="I3692" s="13"/>
      <c r="J3692" s="6"/>
      <c r="K3692" s="7"/>
      <c r="L3692" s="7"/>
      <c r="M3692" s="7"/>
      <c r="N3692" s="7"/>
      <c r="O3692" s="7"/>
      <c r="P3692" s="8"/>
      <c r="Q3692" s="8"/>
      <c r="R3692" s="8"/>
      <c r="S3692" s="8"/>
      <c r="T3692" s="8"/>
      <c r="U3692" s="8"/>
      <c r="AI3692"/>
      <c r="AJ3692"/>
    </row>
    <row r="3693" spans="9:36" x14ac:dyDescent="0.2">
      <c r="I3693" s="13"/>
      <c r="J3693" s="6"/>
      <c r="K3693" s="7"/>
      <c r="L3693" s="7"/>
      <c r="M3693" s="7"/>
      <c r="N3693" s="7"/>
      <c r="O3693" s="7"/>
      <c r="P3693" s="8"/>
      <c r="Q3693" s="8"/>
      <c r="R3693" s="8"/>
      <c r="S3693" s="8"/>
      <c r="T3693" s="8"/>
      <c r="U3693" s="8"/>
      <c r="AI3693"/>
      <c r="AJ3693"/>
    </row>
    <row r="3694" spans="9:36" x14ac:dyDescent="0.2">
      <c r="I3694" s="13"/>
      <c r="J3694" s="6"/>
      <c r="K3694" s="7"/>
      <c r="L3694" s="7"/>
      <c r="M3694" s="7"/>
      <c r="N3694" s="7"/>
      <c r="O3694" s="7"/>
      <c r="P3694" s="8"/>
      <c r="Q3694" s="8"/>
      <c r="R3694" s="8"/>
      <c r="S3694" s="8"/>
      <c r="T3694" s="8"/>
      <c r="U3694" s="8"/>
      <c r="AI3694"/>
      <c r="AJ3694"/>
    </row>
    <row r="3695" spans="9:36" x14ac:dyDescent="0.2">
      <c r="I3695" s="13"/>
      <c r="J3695" s="6"/>
      <c r="K3695" s="7"/>
      <c r="L3695" s="7"/>
      <c r="M3695" s="7"/>
      <c r="N3695" s="7"/>
      <c r="O3695" s="7"/>
      <c r="P3695" s="8"/>
      <c r="Q3695" s="8"/>
      <c r="R3695" s="8"/>
      <c r="S3695" s="8"/>
      <c r="T3695" s="8"/>
      <c r="U3695" s="8"/>
      <c r="AI3695"/>
      <c r="AJ3695"/>
    </row>
    <row r="3696" spans="9:36" x14ac:dyDescent="0.2">
      <c r="I3696" s="13"/>
      <c r="J3696" s="6"/>
      <c r="K3696" s="7"/>
      <c r="L3696" s="7"/>
      <c r="M3696" s="7"/>
      <c r="N3696" s="7"/>
      <c r="O3696" s="7"/>
      <c r="P3696" s="8"/>
      <c r="Q3696" s="8"/>
      <c r="R3696" s="8"/>
      <c r="S3696" s="8"/>
      <c r="T3696" s="8"/>
      <c r="U3696" s="8"/>
      <c r="AI3696"/>
      <c r="AJ3696"/>
    </row>
    <row r="3697" spans="9:36" x14ac:dyDescent="0.2">
      <c r="I3697" s="13"/>
      <c r="J3697" s="6"/>
      <c r="K3697" s="7"/>
      <c r="L3697" s="7"/>
      <c r="M3697" s="7"/>
      <c r="N3697" s="7"/>
      <c r="O3697" s="7"/>
      <c r="P3697" s="8"/>
      <c r="Q3697" s="8"/>
      <c r="R3697" s="8"/>
      <c r="S3697" s="8"/>
      <c r="T3697" s="8"/>
      <c r="U3697" s="8"/>
      <c r="AI3697"/>
      <c r="AJ3697"/>
    </row>
    <row r="3698" spans="9:36" x14ac:dyDescent="0.2">
      <c r="I3698" s="13"/>
      <c r="J3698" s="6"/>
      <c r="K3698" s="7"/>
      <c r="L3698" s="7"/>
      <c r="M3698" s="7"/>
      <c r="N3698" s="7"/>
      <c r="O3698" s="7"/>
      <c r="P3698" s="8"/>
      <c r="Q3698" s="8"/>
      <c r="R3698" s="8"/>
      <c r="S3698" s="8"/>
      <c r="T3698" s="8"/>
      <c r="U3698" s="8"/>
      <c r="AI3698"/>
      <c r="AJ3698"/>
    </row>
    <row r="3699" spans="9:36" x14ac:dyDescent="0.2">
      <c r="I3699" s="13"/>
      <c r="J3699" s="6"/>
      <c r="K3699" s="7"/>
      <c r="L3699" s="7"/>
      <c r="M3699" s="7"/>
      <c r="N3699" s="7"/>
      <c r="O3699" s="7"/>
      <c r="P3699" s="8"/>
      <c r="Q3699" s="8"/>
      <c r="R3699" s="8"/>
      <c r="S3699" s="8"/>
      <c r="T3699" s="8"/>
      <c r="U3699" s="8"/>
      <c r="AI3699"/>
      <c r="AJ3699"/>
    </row>
    <row r="3700" spans="9:36" x14ac:dyDescent="0.2">
      <c r="I3700" s="13"/>
      <c r="J3700" s="6"/>
      <c r="K3700" s="7"/>
      <c r="L3700" s="7"/>
      <c r="M3700" s="7"/>
      <c r="N3700" s="7"/>
      <c r="O3700" s="7"/>
      <c r="P3700" s="8"/>
      <c r="Q3700" s="8"/>
      <c r="R3700" s="8"/>
      <c r="S3700" s="8"/>
      <c r="T3700" s="8"/>
      <c r="U3700" s="8"/>
      <c r="AI3700"/>
      <c r="AJ3700"/>
    </row>
    <row r="3701" spans="9:36" x14ac:dyDescent="0.2">
      <c r="I3701" s="13"/>
      <c r="J3701" s="6"/>
      <c r="K3701" s="7"/>
      <c r="L3701" s="7"/>
      <c r="M3701" s="7"/>
      <c r="N3701" s="7"/>
      <c r="O3701" s="7"/>
      <c r="P3701" s="8"/>
      <c r="Q3701" s="8"/>
      <c r="R3701" s="8"/>
      <c r="S3701" s="8"/>
      <c r="T3701" s="8"/>
      <c r="U3701" s="8"/>
      <c r="AI3701"/>
      <c r="AJ3701"/>
    </row>
    <row r="3702" spans="9:36" x14ac:dyDescent="0.2">
      <c r="I3702" s="13"/>
      <c r="J3702" s="6"/>
      <c r="K3702" s="7"/>
      <c r="L3702" s="7"/>
      <c r="M3702" s="7"/>
      <c r="N3702" s="7"/>
      <c r="O3702" s="7"/>
      <c r="P3702" s="8"/>
      <c r="Q3702" s="8"/>
      <c r="R3702" s="8"/>
      <c r="S3702" s="8"/>
      <c r="T3702" s="8"/>
      <c r="U3702" s="8"/>
      <c r="AI3702"/>
      <c r="AJ3702"/>
    </row>
    <row r="3703" spans="9:36" x14ac:dyDescent="0.2">
      <c r="I3703" s="13"/>
      <c r="J3703" s="6"/>
      <c r="K3703" s="7"/>
      <c r="L3703" s="7"/>
      <c r="M3703" s="7"/>
      <c r="N3703" s="7"/>
      <c r="O3703" s="7"/>
      <c r="P3703" s="8"/>
      <c r="Q3703" s="8"/>
      <c r="R3703" s="8"/>
      <c r="S3703" s="8"/>
      <c r="T3703" s="8"/>
      <c r="U3703" s="8"/>
      <c r="AI3703"/>
      <c r="AJ3703"/>
    </row>
    <row r="3704" spans="9:36" x14ac:dyDescent="0.2">
      <c r="I3704" s="13"/>
      <c r="J3704" s="6"/>
      <c r="K3704" s="7"/>
      <c r="L3704" s="7"/>
      <c r="M3704" s="7"/>
      <c r="N3704" s="7"/>
      <c r="O3704" s="7"/>
      <c r="P3704" s="8"/>
      <c r="Q3704" s="8"/>
      <c r="R3704" s="8"/>
      <c r="S3704" s="8"/>
      <c r="T3704" s="8"/>
      <c r="U3704" s="8"/>
      <c r="AI3704"/>
      <c r="AJ3704"/>
    </row>
    <row r="3705" spans="9:36" x14ac:dyDescent="0.2">
      <c r="I3705" s="13"/>
      <c r="J3705" s="6"/>
      <c r="K3705" s="7"/>
      <c r="L3705" s="7"/>
      <c r="M3705" s="7"/>
      <c r="N3705" s="7"/>
      <c r="O3705" s="7"/>
      <c r="P3705" s="8"/>
      <c r="Q3705" s="8"/>
      <c r="R3705" s="8"/>
      <c r="S3705" s="8"/>
      <c r="T3705" s="8"/>
      <c r="U3705" s="8"/>
      <c r="AI3705"/>
      <c r="AJ3705"/>
    </row>
    <row r="3706" spans="9:36" x14ac:dyDescent="0.2">
      <c r="I3706" s="13"/>
      <c r="J3706" s="6"/>
      <c r="K3706" s="7"/>
      <c r="L3706" s="7"/>
      <c r="M3706" s="7"/>
      <c r="N3706" s="7"/>
      <c r="O3706" s="7"/>
      <c r="P3706" s="8"/>
      <c r="Q3706" s="8"/>
      <c r="R3706" s="8"/>
      <c r="S3706" s="8"/>
      <c r="T3706" s="8"/>
      <c r="U3706" s="8"/>
      <c r="AI3706"/>
      <c r="AJ3706"/>
    </row>
    <row r="3707" spans="9:36" x14ac:dyDescent="0.2">
      <c r="I3707" s="13"/>
      <c r="J3707" s="6"/>
      <c r="K3707" s="7"/>
      <c r="L3707" s="7"/>
      <c r="M3707" s="7"/>
      <c r="N3707" s="7"/>
      <c r="O3707" s="7"/>
      <c r="P3707" s="8"/>
      <c r="Q3707" s="8"/>
      <c r="R3707" s="8"/>
      <c r="S3707" s="8"/>
      <c r="T3707" s="8"/>
      <c r="U3707" s="8"/>
      <c r="AI3707"/>
      <c r="AJ3707"/>
    </row>
    <row r="3708" spans="9:36" x14ac:dyDescent="0.2">
      <c r="I3708" s="13"/>
      <c r="J3708" s="6"/>
      <c r="K3708" s="7"/>
      <c r="L3708" s="7"/>
      <c r="M3708" s="7"/>
      <c r="N3708" s="7"/>
      <c r="O3708" s="7"/>
      <c r="P3708" s="8"/>
      <c r="Q3708" s="8"/>
      <c r="R3708" s="8"/>
      <c r="S3708" s="8"/>
      <c r="T3708" s="8"/>
      <c r="U3708" s="8"/>
      <c r="AI3708"/>
      <c r="AJ3708"/>
    </row>
    <row r="3709" spans="9:36" x14ac:dyDescent="0.2">
      <c r="I3709" s="13"/>
      <c r="J3709" s="6"/>
      <c r="K3709" s="7"/>
      <c r="L3709" s="7"/>
      <c r="M3709" s="7"/>
      <c r="N3709" s="7"/>
      <c r="O3709" s="7"/>
      <c r="P3709" s="8"/>
      <c r="Q3709" s="8"/>
      <c r="R3709" s="8"/>
      <c r="S3709" s="8"/>
      <c r="T3709" s="8"/>
      <c r="U3709" s="8"/>
      <c r="AI3709"/>
      <c r="AJ3709"/>
    </row>
    <row r="3710" spans="9:36" x14ac:dyDescent="0.2">
      <c r="I3710" s="13"/>
      <c r="J3710" s="6"/>
      <c r="K3710" s="7"/>
      <c r="L3710" s="7"/>
      <c r="M3710" s="7"/>
      <c r="N3710" s="7"/>
      <c r="O3710" s="7"/>
      <c r="P3710" s="8"/>
      <c r="Q3710" s="8"/>
      <c r="R3710" s="8"/>
      <c r="S3710" s="8"/>
      <c r="T3710" s="8"/>
      <c r="U3710" s="8"/>
      <c r="AI3710"/>
      <c r="AJ3710"/>
    </row>
    <row r="3711" spans="9:36" x14ac:dyDescent="0.2">
      <c r="I3711" s="13"/>
      <c r="J3711" s="6"/>
      <c r="K3711" s="7"/>
      <c r="L3711" s="7"/>
      <c r="M3711" s="7"/>
      <c r="N3711" s="7"/>
      <c r="O3711" s="7"/>
      <c r="P3711" s="8"/>
      <c r="Q3711" s="8"/>
      <c r="R3711" s="8"/>
      <c r="S3711" s="8"/>
      <c r="T3711" s="8"/>
      <c r="U3711" s="8"/>
      <c r="AI3711"/>
      <c r="AJ3711"/>
    </row>
    <row r="3712" spans="9:36" x14ac:dyDescent="0.2">
      <c r="I3712" s="13"/>
      <c r="J3712" s="6"/>
      <c r="K3712" s="7"/>
      <c r="L3712" s="7"/>
      <c r="M3712" s="7"/>
      <c r="N3712" s="7"/>
      <c r="O3712" s="7"/>
      <c r="P3712" s="8"/>
      <c r="Q3712" s="8"/>
      <c r="R3712" s="8"/>
      <c r="S3712" s="8"/>
      <c r="T3712" s="8"/>
      <c r="U3712" s="8"/>
      <c r="AI3712"/>
      <c r="AJ3712"/>
    </row>
    <row r="3713" spans="9:36" x14ac:dyDescent="0.2">
      <c r="I3713" s="13"/>
      <c r="J3713" s="6"/>
      <c r="K3713" s="7"/>
      <c r="L3713" s="7"/>
      <c r="M3713" s="7"/>
      <c r="N3713" s="7"/>
      <c r="O3713" s="7"/>
      <c r="P3713" s="8"/>
      <c r="Q3713" s="8"/>
      <c r="R3713" s="8"/>
      <c r="S3713" s="8"/>
      <c r="T3713" s="8"/>
      <c r="U3713" s="8"/>
      <c r="AI3713"/>
      <c r="AJ3713"/>
    </row>
    <row r="3714" spans="9:36" x14ac:dyDescent="0.2">
      <c r="I3714" s="13"/>
      <c r="J3714" s="6"/>
      <c r="K3714" s="7"/>
      <c r="L3714" s="7"/>
      <c r="M3714" s="7"/>
      <c r="N3714" s="7"/>
      <c r="O3714" s="7"/>
      <c r="P3714" s="8"/>
      <c r="Q3714" s="8"/>
      <c r="R3714" s="8"/>
      <c r="S3714" s="8"/>
      <c r="T3714" s="8"/>
      <c r="U3714" s="8"/>
      <c r="AI3714"/>
      <c r="AJ3714"/>
    </row>
    <row r="3715" spans="9:36" x14ac:dyDescent="0.2">
      <c r="I3715" s="13"/>
      <c r="J3715" s="6"/>
      <c r="K3715" s="7"/>
      <c r="L3715" s="7"/>
      <c r="M3715" s="7"/>
      <c r="N3715" s="7"/>
      <c r="O3715" s="7"/>
      <c r="P3715" s="8"/>
      <c r="Q3715" s="8"/>
      <c r="R3715" s="8"/>
      <c r="S3715" s="8"/>
      <c r="T3715" s="8"/>
      <c r="U3715" s="8"/>
      <c r="AI3715"/>
      <c r="AJ3715"/>
    </row>
    <row r="3716" spans="9:36" x14ac:dyDescent="0.2">
      <c r="I3716" s="13"/>
      <c r="J3716" s="6"/>
      <c r="K3716" s="7"/>
      <c r="L3716" s="7"/>
      <c r="M3716" s="7"/>
      <c r="N3716" s="7"/>
      <c r="O3716" s="7"/>
      <c r="P3716" s="8"/>
      <c r="Q3716" s="8"/>
      <c r="R3716" s="8"/>
      <c r="S3716" s="8"/>
      <c r="T3716" s="8"/>
      <c r="U3716" s="8"/>
      <c r="AI3716"/>
      <c r="AJ3716"/>
    </row>
    <row r="3717" spans="9:36" x14ac:dyDescent="0.2">
      <c r="I3717" s="13"/>
      <c r="J3717" s="6"/>
      <c r="K3717" s="7"/>
      <c r="L3717" s="7"/>
      <c r="M3717" s="7"/>
      <c r="N3717" s="7"/>
      <c r="O3717" s="7"/>
      <c r="P3717" s="8"/>
      <c r="Q3717" s="8"/>
      <c r="R3717" s="8"/>
      <c r="S3717" s="8"/>
      <c r="T3717" s="8"/>
      <c r="U3717" s="8"/>
      <c r="AI3717"/>
      <c r="AJ3717"/>
    </row>
    <row r="3718" spans="9:36" x14ac:dyDescent="0.2">
      <c r="I3718" s="13"/>
      <c r="J3718" s="6"/>
      <c r="K3718" s="7"/>
      <c r="L3718" s="7"/>
      <c r="M3718" s="7"/>
      <c r="N3718" s="7"/>
      <c r="O3718" s="7"/>
      <c r="P3718" s="8"/>
      <c r="Q3718" s="8"/>
      <c r="R3718" s="8"/>
      <c r="S3718" s="8"/>
      <c r="T3718" s="8"/>
      <c r="U3718" s="8"/>
      <c r="AI3718"/>
      <c r="AJ3718"/>
    </row>
    <row r="3719" spans="9:36" x14ac:dyDescent="0.2">
      <c r="I3719" s="13"/>
      <c r="J3719" s="6"/>
      <c r="K3719" s="7"/>
      <c r="L3719" s="7"/>
      <c r="M3719" s="7"/>
      <c r="N3719" s="7"/>
      <c r="O3719" s="7"/>
      <c r="P3719" s="8"/>
      <c r="Q3719" s="8"/>
      <c r="R3719" s="8"/>
      <c r="S3719" s="8"/>
      <c r="T3719" s="8"/>
      <c r="U3719" s="8"/>
      <c r="AI3719"/>
      <c r="AJ3719"/>
    </row>
    <row r="3720" spans="9:36" x14ac:dyDescent="0.2">
      <c r="I3720" s="13"/>
      <c r="J3720" s="6"/>
      <c r="K3720" s="7"/>
      <c r="L3720" s="7"/>
      <c r="M3720" s="7"/>
      <c r="N3720" s="7"/>
      <c r="O3720" s="7"/>
      <c r="P3720" s="8"/>
      <c r="Q3720" s="8"/>
      <c r="R3720" s="8"/>
      <c r="S3720" s="8"/>
      <c r="T3720" s="8"/>
      <c r="U3720" s="8"/>
      <c r="AI3720"/>
      <c r="AJ3720"/>
    </row>
    <row r="3721" spans="9:36" x14ac:dyDescent="0.2">
      <c r="I3721" s="13"/>
      <c r="J3721" s="6"/>
      <c r="K3721" s="7"/>
      <c r="L3721" s="7"/>
      <c r="M3721" s="7"/>
      <c r="N3721" s="7"/>
      <c r="O3721" s="7"/>
      <c r="P3721" s="8"/>
      <c r="Q3721" s="8"/>
      <c r="R3721" s="8"/>
      <c r="S3721" s="8"/>
      <c r="T3721" s="8"/>
      <c r="U3721" s="8"/>
      <c r="AI3721"/>
      <c r="AJ3721"/>
    </row>
    <row r="3722" spans="9:36" x14ac:dyDescent="0.2">
      <c r="I3722" s="13"/>
      <c r="J3722" s="6"/>
      <c r="K3722" s="7"/>
      <c r="L3722" s="7"/>
      <c r="M3722" s="7"/>
      <c r="N3722" s="7"/>
      <c r="O3722" s="7"/>
      <c r="P3722" s="8"/>
      <c r="Q3722" s="8"/>
      <c r="R3722" s="8"/>
      <c r="S3722" s="8"/>
      <c r="T3722" s="8"/>
      <c r="U3722" s="8"/>
      <c r="AI3722"/>
      <c r="AJ3722"/>
    </row>
    <row r="3723" spans="9:36" x14ac:dyDescent="0.2">
      <c r="I3723" s="13"/>
      <c r="J3723" s="6"/>
      <c r="K3723" s="7"/>
      <c r="L3723" s="7"/>
      <c r="M3723" s="7"/>
      <c r="N3723" s="7"/>
      <c r="O3723" s="7"/>
      <c r="P3723" s="8"/>
      <c r="Q3723" s="8"/>
      <c r="R3723" s="8"/>
      <c r="S3723" s="8"/>
      <c r="T3723" s="8"/>
      <c r="U3723" s="8"/>
      <c r="AI3723"/>
      <c r="AJ3723"/>
    </row>
    <row r="3724" spans="9:36" x14ac:dyDescent="0.2">
      <c r="I3724" s="13"/>
      <c r="J3724" s="6"/>
      <c r="K3724" s="7"/>
      <c r="L3724" s="7"/>
      <c r="M3724" s="7"/>
      <c r="N3724" s="7"/>
      <c r="O3724" s="7"/>
      <c r="P3724" s="8"/>
      <c r="Q3724" s="8"/>
      <c r="R3724" s="8"/>
      <c r="S3724" s="8"/>
      <c r="T3724" s="8"/>
      <c r="U3724" s="8"/>
      <c r="AI3724"/>
      <c r="AJ3724"/>
    </row>
    <row r="3725" spans="9:36" x14ac:dyDescent="0.2">
      <c r="I3725" s="13"/>
      <c r="J3725" s="6"/>
      <c r="K3725" s="7"/>
      <c r="L3725" s="7"/>
      <c r="M3725" s="7"/>
      <c r="N3725" s="7"/>
      <c r="O3725" s="7"/>
      <c r="P3725" s="8"/>
      <c r="Q3725" s="8"/>
      <c r="R3725" s="8"/>
      <c r="S3725" s="8"/>
      <c r="T3725" s="8"/>
      <c r="U3725" s="8"/>
      <c r="AI3725"/>
      <c r="AJ3725"/>
    </row>
    <row r="3726" spans="9:36" x14ac:dyDescent="0.2">
      <c r="I3726" s="13"/>
      <c r="J3726" s="6"/>
      <c r="K3726" s="7"/>
      <c r="L3726" s="7"/>
      <c r="M3726" s="7"/>
      <c r="N3726" s="7"/>
      <c r="O3726" s="7"/>
      <c r="P3726" s="8"/>
      <c r="Q3726" s="8"/>
      <c r="R3726" s="8"/>
      <c r="S3726" s="8"/>
      <c r="T3726" s="8"/>
      <c r="U3726" s="8"/>
      <c r="AI3726"/>
      <c r="AJ3726"/>
    </row>
    <row r="3727" spans="9:36" x14ac:dyDescent="0.2">
      <c r="I3727" s="13"/>
      <c r="J3727" s="6"/>
      <c r="K3727" s="7"/>
      <c r="L3727" s="7"/>
      <c r="M3727" s="7"/>
      <c r="N3727" s="7"/>
      <c r="O3727" s="7"/>
      <c r="P3727" s="8"/>
      <c r="Q3727" s="8"/>
      <c r="R3727" s="8"/>
      <c r="S3727" s="8"/>
      <c r="T3727" s="8"/>
      <c r="U3727" s="8"/>
      <c r="AI3727"/>
      <c r="AJ3727"/>
    </row>
    <row r="3728" spans="9:36" x14ac:dyDescent="0.2">
      <c r="I3728" s="13"/>
      <c r="J3728" s="6"/>
      <c r="K3728" s="7"/>
      <c r="L3728" s="7"/>
      <c r="M3728" s="7"/>
      <c r="N3728" s="7"/>
      <c r="O3728" s="7"/>
      <c r="P3728" s="8"/>
      <c r="Q3728" s="8"/>
      <c r="R3728" s="8"/>
      <c r="S3728" s="8"/>
      <c r="T3728" s="8"/>
      <c r="U3728" s="8"/>
      <c r="AI3728"/>
      <c r="AJ3728"/>
    </row>
    <row r="3729" spans="9:36" x14ac:dyDescent="0.2">
      <c r="I3729" s="13"/>
      <c r="J3729" s="6"/>
      <c r="K3729" s="7"/>
      <c r="L3729" s="7"/>
      <c r="M3729" s="7"/>
      <c r="N3729" s="7"/>
      <c r="O3729" s="7"/>
      <c r="P3729" s="8"/>
      <c r="Q3729" s="8"/>
      <c r="R3729" s="8"/>
      <c r="S3729" s="8"/>
      <c r="T3729" s="8"/>
      <c r="U3729" s="8"/>
      <c r="AI3729"/>
      <c r="AJ3729"/>
    </row>
    <row r="3730" spans="9:36" x14ac:dyDescent="0.2">
      <c r="I3730" s="13"/>
      <c r="J3730" s="6"/>
      <c r="K3730" s="7"/>
      <c r="L3730" s="7"/>
      <c r="M3730" s="7"/>
      <c r="N3730" s="7"/>
      <c r="O3730" s="7"/>
      <c r="P3730" s="8"/>
      <c r="Q3730" s="8"/>
      <c r="R3730" s="8"/>
      <c r="S3730" s="8"/>
      <c r="T3730" s="8"/>
      <c r="U3730" s="8"/>
      <c r="AI3730"/>
      <c r="AJ3730"/>
    </row>
    <row r="3731" spans="9:36" x14ac:dyDescent="0.2">
      <c r="I3731" s="13"/>
      <c r="J3731" s="6"/>
      <c r="K3731" s="7"/>
      <c r="L3731" s="7"/>
      <c r="M3731" s="7"/>
      <c r="N3731" s="7"/>
      <c r="O3731" s="7"/>
      <c r="P3731" s="8"/>
      <c r="Q3731" s="8"/>
      <c r="R3731" s="8"/>
      <c r="S3731" s="8"/>
      <c r="T3731" s="8"/>
      <c r="U3731" s="8"/>
      <c r="AI3731"/>
      <c r="AJ3731"/>
    </row>
    <row r="3732" spans="9:36" x14ac:dyDescent="0.2">
      <c r="I3732" s="13"/>
      <c r="J3732" s="6"/>
      <c r="K3732" s="7"/>
      <c r="L3732" s="7"/>
      <c r="M3732" s="7"/>
      <c r="N3732" s="7"/>
      <c r="O3732" s="7"/>
      <c r="P3732" s="8"/>
      <c r="Q3732" s="8"/>
      <c r="R3732" s="8"/>
      <c r="S3732" s="8"/>
      <c r="T3732" s="8"/>
      <c r="U3732" s="8"/>
      <c r="AI3732"/>
      <c r="AJ3732"/>
    </row>
    <row r="3733" spans="9:36" x14ac:dyDescent="0.2">
      <c r="I3733" s="13"/>
      <c r="J3733" s="6"/>
      <c r="K3733" s="7"/>
      <c r="L3733" s="7"/>
      <c r="M3733" s="7"/>
      <c r="N3733" s="7"/>
      <c r="O3733" s="7"/>
      <c r="P3733" s="8"/>
      <c r="Q3733" s="8"/>
      <c r="R3733" s="8"/>
      <c r="S3733" s="8"/>
      <c r="T3733" s="8"/>
      <c r="U3733" s="8"/>
      <c r="AI3733"/>
      <c r="AJ3733"/>
    </row>
    <row r="3734" spans="9:36" x14ac:dyDescent="0.2">
      <c r="I3734" s="13"/>
      <c r="J3734" s="6"/>
      <c r="K3734" s="7"/>
      <c r="L3734" s="7"/>
      <c r="M3734" s="7"/>
      <c r="N3734" s="7"/>
      <c r="O3734" s="7"/>
      <c r="P3734" s="8"/>
      <c r="Q3734" s="8"/>
      <c r="R3734" s="8"/>
      <c r="S3734" s="8"/>
      <c r="T3734" s="8"/>
      <c r="U3734" s="8"/>
      <c r="AI3734"/>
      <c r="AJ3734"/>
    </row>
    <row r="3735" spans="9:36" x14ac:dyDescent="0.2">
      <c r="I3735" s="13"/>
      <c r="J3735" s="6"/>
      <c r="K3735" s="7"/>
      <c r="L3735" s="7"/>
      <c r="M3735" s="7"/>
      <c r="N3735" s="7"/>
      <c r="O3735" s="7"/>
      <c r="P3735" s="8"/>
      <c r="Q3735" s="8"/>
      <c r="R3735" s="8"/>
      <c r="S3735" s="8"/>
      <c r="T3735" s="8"/>
      <c r="U3735" s="8"/>
      <c r="AI3735"/>
      <c r="AJ3735"/>
    </row>
    <row r="3736" spans="9:36" x14ac:dyDescent="0.2">
      <c r="I3736" s="13"/>
      <c r="J3736" s="6"/>
      <c r="K3736" s="7"/>
      <c r="L3736" s="7"/>
      <c r="M3736" s="7"/>
      <c r="N3736" s="7"/>
      <c r="O3736" s="7"/>
      <c r="P3736" s="8"/>
      <c r="Q3736" s="8"/>
      <c r="R3736" s="8"/>
      <c r="S3736" s="8"/>
      <c r="T3736" s="8"/>
      <c r="U3736" s="8"/>
      <c r="AI3736"/>
      <c r="AJ3736"/>
    </row>
    <row r="3737" spans="9:36" x14ac:dyDescent="0.2">
      <c r="I3737" s="13"/>
      <c r="J3737" s="6"/>
      <c r="K3737" s="7"/>
      <c r="L3737" s="7"/>
      <c r="M3737" s="7"/>
      <c r="N3737" s="7"/>
      <c r="O3737" s="7"/>
      <c r="P3737" s="8"/>
      <c r="Q3737" s="8"/>
      <c r="R3737" s="8"/>
      <c r="S3737" s="8"/>
      <c r="T3737" s="8"/>
      <c r="U3737" s="8"/>
      <c r="AI3737"/>
      <c r="AJ3737"/>
    </row>
    <row r="3738" spans="9:36" x14ac:dyDescent="0.2">
      <c r="I3738" s="13"/>
      <c r="J3738" s="6"/>
      <c r="K3738" s="7"/>
      <c r="L3738" s="7"/>
      <c r="M3738" s="7"/>
      <c r="N3738" s="7"/>
      <c r="O3738" s="7"/>
      <c r="P3738" s="8"/>
      <c r="Q3738" s="8"/>
      <c r="R3738" s="8"/>
      <c r="S3738" s="8"/>
      <c r="T3738" s="8"/>
      <c r="U3738" s="8"/>
      <c r="AI3738"/>
      <c r="AJ3738"/>
    </row>
    <row r="3739" spans="9:36" x14ac:dyDescent="0.2">
      <c r="I3739" s="13"/>
      <c r="J3739" s="6"/>
      <c r="K3739" s="7"/>
      <c r="L3739" s="7"/>
      <c r="M3739" s="7"/>
      <c r="N3739" s="7"/>
      <c r="O3739" s="7"/>
      <c r="P3739" s="8"/>
      <c r="Q3739" s="8"/>
      <c r="R3739" s="8"/>
      <c r="S3739" s="8"/>
      <c r="T3739" s="8"/>
      <c r="U3739" s="8"/>
      <c r="AI3739"/>
      <c r="AJ3739"/>
    </row>
    <row r="3740" spans="9:36" x14ac:dyDescent="0.2">
      <c r="I3740" s="13"/>
      <c r="J3740" s="6"/>
      <c r="K3740" s="7"/>
      <c r="L3740" s="7"/>
      <c r="M3740" s="7"/>
      <c r="N3740" s="7"/>
      <c r="O3740" s="7"/>
      <c r="P3740" s="8"/>
      <c r="Q3740" s="8"/>
      <c r="R3740" s="8"/>
      <c r="S3740" s="8"/>
      <c r="T3740" s="8"/>
      <c r="U3740" s="8"/>
      <c r="AI3740"/>
      <c r="AJ3740"/>
    </row>
    <row r="3741" spans="9:36" x14ac:dyDescent="0.2">
      <c r="I3741" s="13"/>
      <c r="J3741" s="6"/>
      <c r="K3741" s="7"/>
      <c r="L3741" s="7"/>
      <c r="M3741" s="7"/>
      <c r="N3741" s="7"/>
      <c r="O3741" s="7"/>
      <c r="P3741" s="8"/>
      <c r="Q3741" s="8"/>
      <c r="R3741" s="8"/>
      <c r="S3741" s="8"/>
      <c r="T3741" s="8"/>
      <c r="U3741" s="8"/>
      <c r="AI3741"/>
      <c r="AJ3741"/>
    </row>
    <row r="3742" spans="9:36" x14ac:dyDescent="0.2">
      <c r="I3742" s="13"/>
      <c r="J3742" s="6"/>
      <c r="K3742" s="7"/>
      <c r="L3742" s="7"/>
      <c r="M3742" s="7"/>
      <c r="N3742" s="7"/>
      <c r="O3742" s="7"/>
      <c r="P3742" s="8"/>
      <c r="Q3742" s="8"/>
      <c r="R3742" s="8"/>
      <c r="S3742" s="8"/>
      <c r="T3742" s="8"/>
      <c r="U3742" s="8"/>
      <c r="AI3742"/>
      <c r="AJ3742"/>
    </row>
    <row r="3743" spans="9:36" x14ac:dyDescent="0.2">
      <c r="I3743" s="13"/>
      <c r="J3743" s="6"/>
      <c r="K3743" s="7"/>
      <c r="L3743" s="7"/>
      <c r="M3743" s="7"/>
      <c r="N3743" s="7"/>
      <c r="O3743" s="7"/>
      <c r="P3743" s="8"/>
      <c r="Q3743" s="8"/>
      <c r="R3743" s="8"/>
      <c r="S3743" s="8"/>
      <c r="T3743" s="8"/>
      <c r="U3743" s="8"/>
      <c r="AI3743"/>
      <c r="AJ3743"/>
    </row>
    <row r="3744" spans="9:36" x14ac:dyDescent="0.2">
      <c r="I3744" s="13"/>
      <c r="J3744" s="6"/>
      <c r="K3744" s="7"/>
      <c r="L3744" s="7"/>
      <c r="M3744" s="7"/>
      <c r="N3744" s="7"/>
      <c r="O3744" s="7"/>
      <c r="P3744" s="8"/>
      <c r="Q3744" s="8"/>
      <c r="R3744" s="8"/>
      <c r="S3744" s="8"/>
      <c r="T3744" s="8"/>
      <c r="U3744" s="8"/>
      <c r="AI3744"/>
      <c r="AJ3744"/>
    </row>
    <row r="3745" spans="9:36" x14ac:dyDescent="0.2">
      <c r="I3745" s="13"/>
      <c r="J3745" s="6"/>
      <c r="K3745" s="7"/>
      <c r="L3745" s="7"/>
      <c r="M3745" s="7"/>
      <c r="N3745" s="7"/>
      <c r="O3745" s="7"/>
      <c r="P3745" s="8"/>
      <c r="Q3745" s="8"/>
      <c r="R3745" s="8"/>
      <c r="S3745" s="8"/>
      <c r="T3745" s="8"/>
      <c r="U3745" s="8"/>
      <c r="AI3745"/>
      <c r="AJ3745"/>
    </row>
    <row r="3746" spans="9:36" x14ac:dyDescent="0.2">
      <c r="I3746" s="13"/>
      <c r="J3746" s="6"/>
      <c r="K3746" s="7"/>
      <c r="L3746" s="7"/>
      <c r="M3746" s="7"/>
      <c r="N3746" s="7"/>
      <c r="O3746" s="7"/>
      <c r="P3746" s="8"/>
      <c r="Q3746" s="8"/>
      <c r="R3746" s="8"/>
      <c r="S3746" s="8"/>
      <c r="T3746" s="8"/>
      <c r="U3746" s="8"/>
      <c r="AI3746"/>
      <c r="AJ3746"/>
    </row>
    <row r="3747" spans="9:36" x14ac:dyDescent="0.2">
      <c r="I3747" s="13"/>
      <c r="J3747" s="6"/>
      <c r="K3747" s="7"/>
      <c r="L3747" s="7"/>
      <c r="M3747" s="7"/>
      <c r="N3747" s="7"/>
      <c r="O3747" s="7"/>
      <c r="P3747" s="8"/>
      <c r="Q3747" s="8"/>
      <c r="R3747" s="8"/>
      <c r="S3747" s="8"/>
      <c r="T3747" s="8"/>
      <c r="U3747" s="8"/>
      <c r="AI3747"/>
      <c r="AJ3747"/>
    </row>
    <row r="3748" spans="9:36" x14ac:dyDescent="0.2">
      <c r="I3748" s="13"/>
      <c r="J3748" s="6"/>
      <c r="K3748" s="7"/>
      <c r="L3748" s="7"/>
      <c r="M3748" s="7"/>
      <c r="N3748" s="7"/>
      <c r="O3748" s="7"/>
      <c r="P3748" s="8"/>
      <c r="Q3748" s="8"/>
      <c r="R3748" s="8"/>
      <c r="S3748" s="8"/>
      <c r="T3748" s="8"/>
      <c r="U3748" s="8"/>
      <c r="AI3748"/>
      <c r="AJ3748"/>
    </row>
    <row r="3749" spans="9:36" x14ac:dyDescent="0.2">
      <c r="I3749" s="13"/>
      <c r="J3749" s="6"/>
      <c r="K3749" s="7"/>
      <c r="L3749" s="7"/>
      <c r="M3749" s="7"/>
      <c r="N3749" s="7"/>
      <c r="O3749" s="7"/>
      <c r="P3749" s="8"/>
      <c r="Q3749" s="8"/>
      <c r="R3749" s="8"/>
      <c r="S3749" s="8"/>
      <c r="T3749" s="8"/>
      <c r="U3749" s="8"/>
      <c r="AI3749"/>
      <c r="AJ3749"/>
    </row>
    <row r="3750" spans="9:36" x14ac:dyDescent="0.2">
      <c r="I3750" s="13"/>
      <c r="J3750" s="6"/>
      <c r="K3750" s="7"/>
      <c r="L3750" s="7"/>
      <c r="M3750" s="7"/>
      <c r="N3750" s="7"/>
      <c r="O3750" s="7"/>
      <c r="P3750" s="8"/>
      <c r="Q3750" s="8"/>
      <c r="R3750" s="8"/>
      <c r="S3750" s="8"/>
      <c r="T3750" s="8"/>
      <c r="U3750" s="8"/>
      <c r="AI3750"/>
      <c r="AJ3750"/>
    </row>
    <row r="3751" spans="9:36" x14ac:dyDescent="0.2">
      <c r="I3751" s="13"/>
      <c r="J3751" s="6"/>
      <c r="K3751" s="7"/>
      <c r="L3751" s="7"/>
      <c r="M3751" s="7"/>
      <c r="N3751" s="7"/>
      <c r="O3751" s="7"/>
      <c r="P3751" s="8"/>
      <c r="Q3751" s="8"/>
      <c r="R3751" s="8"/>
      <c r="S3751" s="8"/>
      <c r="T3751" s="8"/>
      <c r="U3751" s="8"/>
      <c r="AI3751"/>
      <c r="AJ3751"/>
    </row>
    <row r="3752" spans="9:36" x14ac:dyDescent="0.2">
      <c r="I3752" s="13"/>
      <c r="J3752" s="6"/>
      <c r="K3752" s="7"/>
      <c r="L3752" s="7"/>
      <c r="M3752" s="7"/>
      <c r="N3752" s="7"/>
      <c r="O3752" s="7"/>
      <c r="P3752" s="8"/>
      <c r="Q3752" s="8"/>
      <c r="R3752" s="8"/>
      <c r="S3752" s="8"/>
      <c r="T3752" s="8"/>
      <c r="U3752" s="8"/>
      <c r="AI3752"/>
      <c r="AJ3752"/>
    </row>
    <row r="3753" spans="9:36" x14ac:dyDescent="0.2">
      <c r="I3753" s="13"/>
      <c r="J3753" s="6"/>
      <c r="K3753" s="7"/>
      <c r="L3753" s="7"/>
      <c r="M3753" s="7"/>
      <c r="N3753" s="7"/>
      <c r="O3753" s="7"/>
      <c r="P3753" s="8"/>
      <c r="Q3753" s="8"/>
      <c r="R3753" s="8"/>
      <c r="S3753" s="8"/>
      <c r="T3753" s="8"/>
      <c r="U3753" s="8"/>
      <c r="AI3753"/>
      <c r="AJ3753"/>
    </row>
    <row r="3754" spans="9:36" x14ac:dyDescent="0.2">
      <c r="I3754" s="13"/>
      <c r="J3754" s="6"/>
      <c r="K3754" s="7"/>
      <c r="L3754" s="7"/>
      <c r="M3754" s="7"/>
      <c r="N3754" s="7"/>
      <c r="O3754" s="7"/>
      <c r="P3754" s="8"/>
      <c r="Q3754" s="8"/>
      <c r="R3754" s="8"/>
      <c r="S3754" s="8"/>
      <c r="T3754" s="8"/>
      <c r="U3754" s="8"/>
      <c r="AI3754"/>
      <c r="AJ3754"/>
    </row>
    <row r="3755" spans="9:36" x14ac:dyDescent="0.2">
      <c r="I3755" s="13"/>
      <c r="J3755" s="6"/>
      <c r="K3755" s="7"/>
      <c r="L3755" s="7"/>
      <c r="M3755" s="7"/>
      <c r="N3755" s="7"/>
      <c r="O3755" s="7"/>
      <c r="P3755" s="8"/>
      <c r="Q3755" s="8"/>
      <c r="R3755" s="8"/>
      <c r="S3755" s="8"/>
      <c r="T3755" s="8"/>
      <c r="U3755" s="8"/>
      <c r="AI3755"/>
      <c r="AJ3755"/>
    </row>
    <row r="3756" spans="9:36" x14ac:dyDescent="0.2">
      <c r="I3756" s="13"/>
      <c r="J3756" s="6"/>
      <c r="K3756" s="7"/>
      <c r="L3756" s="7"/>
      <c r="M3756" s="7"/>
      <c r="N3756" s="7"/>
      <c r="O3756" s="7"/>
      <c r="P3756" s="8"/>
      <c r="Q3756" s="8"/>
      <c r="R3756" s="8"/>
      <c r="S3756" s="8"/>
      <c r="T3756" s="8"/>
      <c r="U3756" s="8"/>
      <c r="AI3756"/>
      <c r="AJ3756"/>
    </row>
    <row r="3757" spans="9:36" x14ac:dyDescent="0.2">
      <c r="I3757" s="13"/>
      <c r="J3757" s="6"/>
      <c r="K3757" s="7"/>
      <c r="L3757" s="7"/>
      <c r="M3757" s="7"/>
      <c r="N3757" s="7"/>
      <c r="O3757" s="7"/>
      <c r="P3757" s="8"/>
      <c r="Q3757" s="8"/>
      <c r="R3757" s="8"/>
      <c r="S3757" s="8"/>
      <c r="T3757" s="8"/>
      <c r="U3757" s="8"/>
      <c r="AI3757"/>
      <c r="AJ3757"/>
    </row>
    <row r="3758" spans="9:36" x14ac:dyDescent="0.2">
      <c r="I3758" s="13"/>
      <c r="J3758" s="6"/>
      <c r="K3758" s="7"/>
      <c r="L3758" s="7"/>
      <c r="M3758" s="7"/>
      <c r="N3758" s="7"/>
      <c r="O3758" s="7"/>
      <c r="P3758" s="8"/>
      <c r="Q3758" s="8"/>
      <c r="R3758" s="8"/>
      <c r="S3758" s="8"/>
      <c r="T3758" s="8"/>
      <c r="U3758" s="8"/>
      <c r="AI3758"/>
      <c r="AJ3758"/>
    </row>
    <row r="3759" spans="9:36" x14ac:dyDescent="0.2">
      <c r="I3759" s="13"/>
      <c r="J3759" s="6"/>
      <c r="K3759" s="7"/>
      <c r="L3759" s="7"/>
      <c r="M3759" s="7"/>
      <c r="N3759" s="7"/>
      <c r="O3759" s="7"/>
      <c r="P3759" s="8"/>
      <c r="Q3759" s="8"/>
      <c r="R3759" s="8"/>
      <c r="S3759" s="8"/>
      <c r="T3759" s="8"/>
      <c r="U3759" s="8"/>
      <c r="AI3759"/>
      <c r="AJ3759"/>
    </row>
    <row r="3760" spans="9:36" x14ac:dyDescent="0.2">
      <c r="I3760" s="13"/>
      <c r="J3760" s="6"/>
      <c r="K3760" s="7"/>
      <c r="L3760" s="7"/>
      <c r="M3760" s="7"/>
      <c r="N3760" s="7"/>
      <c r="O3760" s="7"/>
      <c r="P3760" s="8"/>
      <c r="Q3760" s="8"/>
      <c r="R3760" s="8"/>
      <c r="S3760" s="8"/>
      <c r="T3760" s="8"/>
      <c r="U3760" s="8"/>
      <c r="AI3760"/>
      <c r="AJ3760"/>
    </row>
    <row r="3761" spans="9:36" x14ac:dyDescent="0.2">
      <c r="I3761" s="13"/>
      <c r="J3761" s="6"/>
      <c r="K3761" s="7"/>
      <c r="L3761" s="7"/>
      <c r="M3761" s="7"/>
      <c r="N3761" s="7"/>
      <c r="O3761" s="7"/>
      <c r="P3761" s="8"/>
      <c r="Q3761" s="8"/>
      <c r="R3761" s="8"/>
      <c r="S3761" s="8"/>
      <c r="T3761" s="8"/>
      <c r="U3761" s="8"/>
      <c r="AI3761"/>
      <c r="AJ3761"/>
    </row>
    <row r="3762" spans="9:36" x14ac:dyDescent="0.2">
      <c r="I3762" s="13"/>
      <c r="J3762" s="6"/>
      <c r="K3762" s="7"/>
      <c r="L3762" s="7"/>
      <c r="M3762" s="7"/>
      <c r="N3762" s="7"/>
      <c r="O3762" s="7"/>
      <c r="P3762" s="8"/>
      <c r="Q3762" s="8"/>
      <c r="R3762" s="8"/>
      <c r="S3762" s="8"/>
      <c r="T3762" s="8"/>
      <c r="U3762" s="8"/>
      <c r="AI3762"/>
      <c r="AJ3762"/>
    </row>
    <row r="3763" spans="9:36" x14ac:dyDescent="0.2">
      <c r="I3763" s="13"/>
      <c r="J3763" s="6"/>
      <c r="K3763" s="7"/>
      <c r="L3763" s="7"/>
      <c r="M3763" s="7"/>
      <c r="N3763" s="7"/>
      <c r="O3763" s="7"/>
      <c r="P3763" s="8"/>
      <c r="Q3763" s="8"/>
      <c r="R3763" s="8"/>
      <c r="S3763" s="8"/>
      <c r="T3763" s="8"/>
      <c r="U3763" s="8"/>
      <c r="AI3763"/>
      <c r="AJ3763"/>
    </row>
    <row r="3764" spans="9:36" x14ac:dyDescent="0.2">
      <c r="I3764" s="13"/>
      <c r="J3764" s="6"/>
      <c r="K3764" s="7"/>
      <c r="L3764" s="7"/>
      <c r="M3764" s="7"/>
      <c r="N3764" s="7"/>
      <c r="O3764" s="7"/>
      <c r="P3764" s="8"/>
      <c r="Q3764" s="8"/>
      <c r="R3764" s="8"/>
      <c r="S3764" s="8"/>
      <c r="T3764" s="8"/>
      <c r="U3764" s="8"/>
      <c r="AI3764"/>
      <c r="AJ3764"/>
    </row>
    <row r="3765" spans="9:36" x14ac:dyDescent="0.2">
      <c r="I3765" s="13"/>
      <c r="J3765" s="6"/>
      <c r="K3765" s="7"/>
      <c r="L3765" s="7"/>
      <c r="M3765" s="7"/>
      <c r="N3765" s="7"/>
      <c r="O3765" s="7"/>
      <c r="P3765" s="8"/>
      <c r="Q3765" s="8"/>
      <c r="R3765" s="8"/>
      <c r="S3765" s="8"/>
      <c r="T3765" s="8"/>
      <c r="U3765" s="8"/>
      <c r="AI3765"/>
      <c r="AJ3765"/>
    </row>
    <row r="3766" spans="9:36" x14ac:dyDescent="0.2">
      <c r="I3766" s="13"/>
      <c r="J3766" s="6"/>
      <c r="K3766" s="7"/>
      <c r="L3766" s="7"/>
      <c r="M3766" s="7"/>
      <c r="N3766" s="7"/>
      <c r="O3766" s="7"/>
      <c r="P3766" s="8"/>
      <c r="Q3766" s="8"/>
      <c r="R3766" s="8"/>
      <c r="S3766" s="8"/>
      <c r="T3766" s="8"/>
      <c r="U3766" s="8"/>
      <c r="AI3766"/>
      <c r="AJ3766"/>
    </row>
    <row r="3767" spans="9:36" x14ac:dyDescent="0.2">
      <c r="I3767" s="13"/>
      <c r="J3767" s="6"/>
      <c r="K3767" s="7"/>
      <c r="L3767" s="7"/>
      <c r="M3767" s="7"/>
      <c r="N3767" s="7"/>
      <c r="O3767" s="7"/>
      <c r="P3767" s="8"/>
      <c r="Q3767" s="8"/>
      <c r="R3767" s="8"/>
      <c r="S3767" s="8"/>
      <c r="T3767" s="8"/>
      <c r="U3767" s="8"/>
      <c r="AI3767"/>
      <c r="AJ3767"/>
    </row>
    <row r="3768" spans="9:36" x14ac:dyDescent="0.2">
      <c r="I3768" s="13"/>
      <c r="J3768" s="6"/>
      <c r="K3768" s="7"/>
      <c r="L3768" s="7"/>
      <c r="M3768" s="7"/>
      <c r="N3768" s="7"/>
      <c r="O3768" s="7"/>
      <c r="P3768" s="8"/>
      <c r="Q3768" s="8"/>
      <c r="R3768" s="8"/>
      <c r="S3768" s="8"/>
      <c r="T3768" s="8"/>
      <c r="U3768" s="8"/>
      <c r="AI3768"/>
      <c r="AJ3768"/>
    </row>
    <row r="3769" spans="9:36" x14ac:dyDescent="0.2">
      <c r="I3769" s="13"/>
      <c r="J3769" s="6"/>
      <c r="K3769" s="7"/>
      <c r="L3769" s="7"/>
      <c r="M3769" s="7"/>
      <c r="N3769" s="7"/>
      <c r="O3769" s="7"/>
      <c r="P3769" s="8"/>
      <c r="Q3769" s="8"/>
      <c r="R3769" s="8"/>
      <c r="S3769" s="8"/>
      <c r="T3769" s="8"/>
      <c r="U3769" s="8"/>
      <c r="AI3769"/>
      <c r="AJ3769"/>
    </row>
    <row r="3770" spans="9:36" x14ac:dyDescent="0.2">
      <c r="I3770" s="13"/>
      <c r="J3770" s="6"/>
      <c r="K3770" s="7"/>
      <c r="L3770" s="7"/>
      <c r="M3770" s="7"/>
      <c r="N3770" s="7"/>
      <c r="O3770" s="7"/>
      <c r="P3770" s="8"/>
      <c r="Q3770" s="8"/>
      <c r="R3770" s="8"/>
      <c r="S3770" s="8"/>
      <c r="T3770" s="8"/>
      <c r="U3770" s="8"/>
      <c r="AI3770"/>
      <c r="AJ3770"/>
    </row>
    <row r="3771" spans="9:36" x14ac:dyDescent="0.2">
      <c r="I3771" s="13"/>
      <c r="J3771" s="6"/>
      <c r="K3771" s="7"/>
      <c r="L3771" s="7"/>
      <c r="M3771" s="7"/>
      <c r="N3771" s="7"/>
      <c r="O3771" s="7"/>
      <c r="P3771" s="8"/>
      <c r="Q3771" s="8"/>
      <c r="R3771" s="8"/>
      <c r="S3771" s="8"/>
      <c r="T3771" s="8"/>
      <c r="U3771" s="8"/>
      <c r="AI3771"/>
      <c r="AJ3771"/>
    </row>
    <row r="3772" spans="9:36" x14ac:dyDescent="0.2">
      <c r="I3772" s="13"/>
      <c r="J3772" s="6"/>
      <c r="K3772" s="7"/>
      <c r="L3772" s="7"/>
      <c r="M3772" s="7"/>
      <c r="N3772" s="7"/>
      <c r="O3772" s="7"/>
      <c r="P3772" s="8"/>
      <c r="Q3772" s="8"/>
      <c r="R3772" s="8"/>
      <c r="S3772" s="8"/>
      <c r="T3772" s="8"/>
      <c r="U3772" s="8"/>
      <c r="AI3772"/>
      <c r="AJ3772"/>
    </row>
    <row r="3773" spans="9:36" x14ac:dyDescent="0.2">
      <c r="I3773" s="13"/>
      <c r="J3773" s="6"/>
      <c r="K3773" s="7"/>
      <c r="L3773" s="7"/>
      <c r="M3773" s="7"/>
      <c r="N3773" s="7"/>
      <c r="O3773" s="7"/>
      <c r="P3773" s="8"/>
      <c r="Q3773" s="8"/>
      <c r="R3773" s="8"/>
      <c r="S3773" s="8"/>
      <c r="T3773" s="8"/>
      <c r="U3773" s="8"/>
      <c r="AI3773"/>
      <c r="AJ3773"/>
    </row>
    <row r="3774" spans="9:36" x14ac:dyDescent="0.2">
      <c r="I3774" s="13"/>
      <c r="J3774" s="6"/>
      <c r="K3774" s="7"/>
      <c r="L3774" s="7"/>
      <c r="M3774" s="7"/>
      <c r="N3774" s="7"/>
      <c r="O3774" s="7"/>
      <c r="P3774" s="8"/>
      <c r="Q3774" s="8"/>
      <c r="R3774" s="8"/>
      <c r="S3774" s="8"/>
      <c r="T3774" s="8"/>
      <c r="U3774" s="8"/>
      <c r="AI3774"/>
      <c r="AJ3774"/>
    </row>
    <row r="3775" spans="9:36" x14ac:dyDescent="0.2">
      <c r="I3775" s="13"/>
      <c r="J3775" s="6"/>
      <c r="K3775" s="7"/>
      <c r="L3775" s="7"/>
      <c r="M3775" s="7"/>
      <c r="N3775" s="7"/>
      <c r="O3775" s="7"/>
      <c r="P3775" s="8"/>
      <c r="Q3775" s="8"/>
      <c r="R3775" s="8"/>
      <c r="S3775" s="8"/>
      <c r="T3775" s="8"/>
      <c r="U3775" s="8"/>
      <c r="AI3775"/>
      <c r="AJ3775"/>
    </row>
    <row r="3776" spans="9:36" x14ac:dyDescent="0.2">
      <c r="I3776" s="13"/>
      <c r="J3776" s="6"/>
      <c r="K3776" s="7"/>
      <c r="L3776" s="7"/>
      <c r="M3776" s="7"/>
      <c r="N3776" s="7"/>
      <c r="O3776" s="7"/>
      <c r="P3776" s="8"/>
      <c r="Q3776" s="8"/>
      <c r="R3776" s="8"/>
      <c r="S3776" s="8"/>
      <c r="T3776" s="8"/>
      <c r="U3776" s="8"/>
      <c r="AI3776"/>
      <c r="AJ3776"/>
    </row>
    <row r="3777" spans="9:36" x14ac:dyDescent="0.2">
      <c r="I3777" s="13"/>
      <c r="J3777" s="6"/>
      <c r="K3777" s="7"/>
      <c r="L3777" s="7"/>
      <c r="M3777" s="7"/>
      <c r="N3777" s="7"/>
      <c r="O3777" s="7"/>
      <c r="P3777" s="8"/>
      <c r="Q3777" s="8"/>
      <c r="R3777" s="8"/>
      <c r="S3777" s="8"/>
      <c r="T3777" s="8"/>
      <c r="U3777" s="8"/>
      <c r="AI3777"/>
      <c r="AJ3777"/>
    </row>
    <row r="3778" spans="9:36" x14ac:dyDescent="0.2">
      <c r="I3778" s="13"/>
      <c r="J3778" s="6"/>
      <c r="K3778" s="7"/>
      <c r="L3778" s="7"/>
      <c r="M3778" s="7"/>
      <c r="N3778" s="7"/>
      <c r="O3778" s="7"/>
      <c r="P3778" s="8"/>
      <c r="Q3778" s="8"/>
      <c r="R3778" s="8"/>
      <c r="S3778" s="8"/>
      <c r="T3778" s="8"/>
      <c r="U3778" s="8"/>
      <c r="AI3778"/>
      <c r="AJ3778"/>
    </row>
    <row r="3779" spans="9:36" x14ac:dyDescent="0.2">
      <c r="I3779" s="13"/>
      <c r="J3779" s="6"/>
      <c r="K3779" s="7"/>
      <c r="L3779" s="7"/>
      <c r="M3779" s="7"/>
      <c r="N3779" s="7"/>
      <c r="O3779" s="7"/>
      <c r="P3779" s="8"/>
      <c r="Q3779" s="8"/>
      <c r="R3779" s="8"/>
      <c r="S3779" s="8"/>
      <c r="T3779" s="8"/>
      <c r="U3779" s="8"/>
      <c r="AI3779"/>
      <c r="AJ3779"/>
    </row>
    <row r="3780" spans="9:36" x14ac:dyDescent="0.2">
      <c r="I3780" s="13"/>
      <c r="J3780" s="6"/>
      <c r="K3780" s="7"/>
      <c r="L3780" s="7"/>
      <c r="M3780" s="7"/>
      <c r="N3780" s="7"/>
      <c r="O3780" s="7"/>
      <c r="P3780" s="8"/>
      <c r="Q3780" s="8"/>
      <c r="R3780" s="8"/>
      <c r="S3780" s="8"/>
      <c r="T3780" s="8"/>
      <c r="U3780" s="8"/>
      <c r="AI3780"/>
      <c r="AJ3780"/>
    </row>
    <row r="3781" spans="9:36" x14ac:dyDescent="0.2">
      <c r="I3781" s="13"/>
      <c r="J3781" s="6"/>
      <c r="K3781" s="7"/>
      <c r="L3781" s="7"/>
      <c r="M3781" s="7"/>
      <c r="N3781" s="7"/>
      <c r="O3781" s="7"/>
      <c r="P3781" s="8"/>
      <c r="Q3781" s="8"/>
      <c r="R3781" s="8"/>
      <c r="S3781" s="8"/>
      <c r="T3781" s="8"/>
      <c r="U3781" s="8"/>
      <c r="AI3781"/>
      <c r="AJ3781"/>
    </row>
    <row r="3782" spans="9:36" x14ac:dyDescent="0.2">
      <c r="I3782" s="13"/>
      <c r="J3782" s="6"/>
      <c r="K3782" s="7"/>
      <c r="L3782" s="7"/>
      <c r="M3782" s="7"/>
      <c r="N3782" s="7"/>
      <c r="O3782" s="7"/>
      <c r="P3782" s="8"/>
      <c r="Q3782" s="8"/>
      <c r="R3782" s="8"/>
      <c r="S3782" s="8"/>
      <c r="T3782" s="8"/>
      <c r="U3782" s="8"/>
      <c r="AI3782"/>
      <c r="AJ3782"/>
    </row>
    <row r="3783" spans="9:36" x14ac:dyDescent="0.2">
      <c r="I3783" s="13"/>
      <c r="J3783" s="6"/>
      <c r="K3783" s="7"/>
      <c r="L3783" s="7"/>
      <c r="M3783" s="7"/>
      <c r="N3783" s="7"/>
      <c r="O3783" s="7"/>
      <c r="P3783" s="8"/>
      <c r="Q3783" s="8"/>
      <c r="R3783" s="8"/>
      <c r="S3783" s="8"/>
      <c r="T3783" s="8"/>
      <c r="U3783" s="8"/>
      <c r="AI3783"/>
      <c r="AJ3783"/>
    </row>
    <row r="3784" spans="9:36" x14ac:dyDescent="0.2">
      <c r="I3784" s="13"/>
      <c r="J3784" s="6"/>
      <c r="K3784" s="7"/>
      <c r="L3784" s="7"/>
      <c r="M3784" s="7"/>
      <c r="N3784" s="7"/>
      <c r="O3784" s="7"/>
      <c r="P3784" s="8"/>
      <c r="Q3784" s="8"/>
      <c r="R3784" s="8"/>
      <c r="S3784" s="8"/>
      <c r="T3784" s="8"/>
      <c r="U3784" s="8"/>
      <c r="AI3784"/>
      <c r="AJ3784"/>
    </row>
    <row r="3785" spans="9:36" x14ac:dyDescent="0.2">
      <c r="I3785" s="13"/>
      <c r="J3785" s="6"/>
      <c r="K3785" s="7"/>
      <c r="L3785" s="7"/>
      <c r="M3785" s="7"/>
      <c r="N3785" s="7"/>
      <c r="O3785" s="7"/>
      <c r="P3785" s="8"/>
      <c r="Q3785" s="8"/>
      <c r="R3785" s="8"/>
      <c r="S3785" s="8"/>
      <c r="T3785" s="8"/>
      <c r="U3785" s="8"/>
      <c r="AI3785"/>
      <c r="AJ3785"/>
    </row>
    <row r="3786" spans="9:36" x14ac:dyDescent="0.2">
      <c r="I3786" s="13"/>
      <c r="J3786" s="6"/>
      <c r="K3786" s="7"/>
      <c r="L3786" s="7"/>
      <c r="M3786" s="7"/>
      <c r="N3786" s="7"/>
      <c r="O3786" s="7"/>
      <c r="P3786" s="8"/>
      <c r="Q3786" s="8"/>
      <c r="R3786" s="8"/>
      <c r="S3786" s="8"/>
      <c r="T3786" s="8"/>
      <c r="U3786" s="8"/>
      <c r="AI3786"/>
      <c r="AJ3786"/>
    </row>
    <row r="3787" spans="9:36" x14ac:dyDescent="0.2">
      <c r="I3787" s="13"/>
      <c r="J3787" s="6"/>
      <c r="K3787" s="7"/>
      <c r="L3787" s="7"/>
      <c r="M3787" s="7"/>
      <c r="N3787" s="7"/>
      <c r="O3787" s="7"/>
      <c r="P3787" s="8"/>
      <c r="Q3787" s="8"/>
      <c r="R3787" s="8"/>
      <c r="S3787" s="8"/>
      <c r="T3787" s="8"/>
      <c r="U3787" s="8"/>
      <c r="AI3787"/>
      <c r="AJ3787"/>
    </row>
    <row r="3788" spans="9:36" x14ac:dyDescent="0.2">
      <c r="I3788" s="13"/>
      <c r="J3788" s="6"/>
      <c r="K3788" s="7"/>
      <c r="L3788" s="7"/>
      <c r="M3788" s="7"/>
      <c r="N3788" s="7"/>
      <c r="O3788" s="7"/>
      <c r="P3788" s="8"/>
      <c r="Q3788" s="8"/>
      <c r="R3788" s="8"/>
      <c r="S3788" s="8"/>
      <c r="T3788" s="8"/>
      <c r="U3788" s="8"/>
      <c r="AI3788"/>
      <c r="AJ3788"/>
    </row>
    <row r="3789" spans="9:36" x14ac:dyDescent="0.2">
      <c r="I3789" s="13"/>
      <c r="J3789" s="6"/>
      <c r="K3789" s="7"/>
      <c r="L3789" s="7"/>
      <c r="M3789" s="7"/>
      <c r="N3789" s="7"/>
      <c r="O3789" s="7"/>
      <c r="P3789" s="8"/>
      <c r="Q3789" s="8"/>
      <c r="R3789" s="8"/>
      <c r="S3789" s="8"/>
      <c r="T3789" s="8"/>
      <c r="U3789" s="8"/>
      <c r="AI3789"/>
      <c r="AJ3789"/>
    </row>
    <row r="3790" spans="9:36" x14ac:dyDescent="0.2">
      <c r="I3790" s="13"/>
      <c r="J3790" s="6"/>
      <c r="K3790" s="7"/>
      <c r="L3790" s="7"/>
      <c r="M3790" s="7"/>
      <c r="N3790" s="7"/>
      <c r="O3790" s="7"/>
      <c r="P3790" s="8"/>
      <c r="Q3790" s="8"/>
      <c r="R3790" s="8"/>
      <c r="S3790" s="8"/>
      <c r="T3790" s="8"/>
      <c r="U3790" s="8"/>
      <c r="AI3790"/>
      <c r="AJ3790"/>
    </row>
    <row r="3791" spans="9:36" x14ac:dyDescent="0.2">
      <c r="I3791" s="13"/>
      <c r="J3791" s="6"/>
      <c r="K3791" s="7"/>
      <c r="L3791" s="7"/>
      <c r="M3791" s="7"/>
      <c r="N3791" s="7"/>
      <c r="O3791" s="7"/>
      <c r="P3791" s="8"/>
      <c r="Q3791" s="8"/>
      <c r="R3791" s="8"/>
      <c r="S3791" s="8"/>
      <c r="T3791" s="8"/>
      <c r="U3791" s="8"/>
      <c r="AI3791"/>
      <c r="AJ3791"/>
    </row>
    <row r="3792" spans="9:36" x14ac:dyDescent="0.2">
      <c r="I3792" s="13"/>
      <c r="J3792" s="6"/>
      <c r="K3792" s="7"/>
      <c r="L3792" s="7"/>
      <c r="M3792" s="7"/>
      <c r="N3792" s="7"/>
      <c r="O3792" s="7"/>
      <c r="P3792" s="8"/>
      <c r="Q3792" s="8"/>
      <c r="R3792" s="8"/>
      <c r="S3792" s="8"/>
      <c r="T3792" s="8"/>
      <c r="U3792" s="8"/>
      <c r="AI3792"/>
      <c r="AJ3792"/>
    </row>
    <row r="3793" spans="9:36" x14ac:dyDescent="0.2">
      <c r="I3793" s="13"/>
      <c r="J3793" s="6"/>
      <c r="K3793" s="7"/>
      <c r="L3793" s="7"/>
      <c r="M3793" s="7"/>
      <c r="N3793" s="7"/>
      <c r="O3793" s="7"/>
      <c r="P3793" s="8"/>
      <c r="Q3793" s="8"/>
      <c r="R3793" s="8"/>
      <c r="S3793" s="8"/>
      <c r="T3793" s="8"/>
      <c r="U3793" s="8"/>
      <c r="AI3793"/>
      <c r="AJ3793"/>
    </row>
    <row r="3794" spans="9:36" x14ac:dyDescent="0.2">
      <c r="I3794" s="13"/>
      <c r="J3794" s="6"/>
      <c r="K3794" s="7"/>
      <c r="L3794" s="7"/>
      <c r="M3794" s="7"/>
      <c r="N3794" s="7"/>
      <c r="O3794" s="7"/>
      <c r="P3794" s="8"/>
      <c r="Q3794" s="8"/>
      <c r="R3794" s="8"/>
      <c r="S3794" s="8"/>
      <c r="T3794" s="8"/>
      <c r="U3794" s="8"/>
      <c r="AI3794"/>
      <c r="AJ3794"/>
    </row>
    <row r="3795" spans="9:36" x14ac:dyDescent="0.2">
      <c r="I3795" s="13"/>
      <c r="J3795" s="6"/>
      <c r="K3795" s="7"/>
      <c r="L3795" s="7"/>
      <c r="M3795" s="7"/>
      <c r="N3795" s="7"/>
      <c r="O3795" s="7"/>
      <c r="P3795" s="8"/>
      <c r="Q3795" s="8"/>
      <c r="R3795" s="8"/>
      <c r="S3795" s="8"/>
      <c r="T3795" s="8"/>
      <c r="U3795" s="8"/>
      <c r="AI3795"/>
      <c r="AJ3795"/>
    </row>
    <row r="3796" spans="9:36" x14ac:dyDescent="0.2">
      <c r="I3796" s="13"/>
      <c r="J3796" s="6"/>
      <c r="K3796" s="7"/>
      <c r="L3796" s="7"/>
      <c r="M3796" s="7"/>
      <c r="N3796" s="7"/>
      <c r="O3796" s="7"/>
      <c r="P3796" s="8"/>
      <c r="Q3796" s="8"/>
      <c r="R3796" s="8"/>
      <c r="S3796" s="8"/>
      <c r="T3796" s="8"/>
      <c r="U3796" s="8"/>
      <c r="AI3796"/>
      <c r="AJ3796"/>
    </row>
    <row r="3797" spans="9:36" x14ac:dyDescent="0.2">
      <c r="I3797" s="13"/>
      <c r="J3797" s="6"/>
      <c r="K3797" s="7"/>
      <c r="L3797" s="7"/>
      <c r="M3797" s="7"/>
      <c r="N3797" s="7"/>
      <c r="O3797" s="7"/>
      <c r="P3797" s="8"/>
      <c r="Q3797" s="8"/>
      <c r="R3797" s="8"/>
      <c r="S3797" s="8"/>
      <c r="T3797" s="8"/>
      <c r="U3797" s="8"/>
      <c r="AI3797"/>
      <c r="AJ3797"/>
    </row>
    <row r="3798" spans="9:36" x14ac:dyDescent="0.2">
      <c r="I3798" s="13"/>
      <c r="J3798" s="6"/>
      <c r="K3798" s="7"/>
      <c r="L3798" s="7"/>
      <c r="M3798" s="7"/>
      <c r="N3798" s="7"/>
      <c r="O3798" s="7"/>
      <c r="P3798" s="8"/>
      <c r="Q3798" s="8"/>
      <c r="R3798" s="8"/>
      <c r="S3798" s="8"/>
      <c r="T3798" s="8"/>
      <c r="U3798" s="8"/>
      <c r="AI3798"/>
      <c r="AJ3798"/>
    </row>
    <row r="3799" spans="9:36" x14ac:dyDescent="0.2">
      <c r="I3799" s="13"/>
      <c r="J3799" s="6"/>
      <c r="K3799" s="7"/>
      <c r="L3799" s="7"/>
      <c r="M3799" s="7"/>
      <c r="N3799" s="7"/>
      <c r="O3799" s="7"/>
      <c r="P3799" s="8"/>
      <c r="Q3799" s="8"/>
      <c r="R3799" s="8"/>
      <c r="S3799" s="8"/>
      <c r="T3799" s="8"/>
      <c r="U3799" s="8"/>
      <c r="AI3799"/>
      <c r="AJ3799"/>
    </row>
    <row r="3800" spans="9:36" x14ac:dyDescent="0.2">
      <c r="I3800" s="13"/>
      <c r="J3800" s="6"/>
      <c r="K3800" s="7"/>
      <c r="L3800" s="7"/>
      <c r="M3800" s="7"/>
      <c r="N3800" s="7"/>
      <c r="O3800" s="7"/>
      <c r="P3800" s="8"/>
      <c r="Q3800" s="8"/>
      <c r="R3800" s="8"/>
      <c r="S3800" s="8"/>
      <c r="T3800" s="8"/>
      <c r="U3800" s="8"/>
      <c r="AI3800"/>
      <c r="AJ3800"/>
    </row>
    <row r="3801" spans="9:36" x14ac:dyDescent="0.2">
      <c r="I3801" s="13"/>
      <c r="J3801" s="6"/>
      <c r="K3801" s="7"/>
      <c r="L3801" s="7"/>
      <c r="M3801" s="7"/>
      <c r="N3801" s="7"/>
      <c r="O3801" s="7"/>
      <c r="P3801" s="8"/>
      <c r="Q3801" s="8"/>
      <c r="R3801" s="8"/>
      <c r="S3801" s="8"/>
      <c r="T3801" s="8"/>
      <c r="U3801" s="8"/>
      <c r="AI3801"/>
      <c r="AJ3801"/>
    </row>
    <row r="3802" spans="9:36" x14ac:dyDescent="0.2">
      <c r="I3802" s="13"/>
      <c r="J3802" s="6"/>
      <c r="K3802" s="7"/>
      <c r="L3802" s="7"/>
      <c r="M3802" s="7"/>
      <c r="N3802" s="7"/>
      <c r="O3802" s="7"/>
      <c r="P3802" s="8"/>
      <c r="Q3802" s="8"/>
      <c r="R3802" s="8"/>
      <c r="S3802" s="8"/>
      <c r="T3802" s="8"/>
      <c r="U3802" s="8"/>
      <c r="AI3802"/>
      <c r="AJ3802"/>
    </row>
    <row r="3803" spans="9:36" x14ac:dyDescent="0.2">
      <c r="I3803" s="13"/>
      <c r="J3803" s="6"/>
      <c r="K3803" s="7"/>
      <c r="L3803" s="7"/>
      <c r="M3803" s="7"/>
      <c r="N3803" s="7"/>
      <c r="O3803" s="7"/>
      <c r="P3803" s="8"/>
      <c r="Q3803" s="8"/>
      <c r="R3803" s="8"/>
      <c r="S3803" s="8"/>
      <c r="T3803" s="8"/>
      <c r="U3803" s="8"/>
      <c r="AI3803"/>
      <c r="AJ3803"/>
    </row>
    <row r="3804" spans="9:36" x14ac:dyDescent="0.2">
      <c r="I3804" s="13"/>
      <c r="J3804" s="6"/>
      <c r="K3804" s="7"/>
      <c r="L3804" s="7"/>
      <c r="M3804" s="7"/>
      <c r="N3804" s="7"/>
      <c r="O3804" s="7"/>
      <c r="P3804" s="8"/>
      <c r="Q3804" s="8"/>
      <c r="R3804" s="8"/>
      <c r="S3804" s="8"/>
      <c r="T3804" s="8"/>
      <c r="U3804" s="8"/>
      <c r="AI3804"/>
      <c r="AJ3804"/>
    </row>
    <row r="3805" spans="9:36" x14ac:dyDescent="0.2">
      <c r="I3805" s="13"/>
      <c r="J3805" s="6"/>
      <c r="K3805" s="7"/>
      <c r="L3805" s="7"/>
      <c r="M3805" s="7"/>
      <c r="N3805" s="7"/>
      <c r="O3805" s="7"/>
      <c r="P3805" s="8"/>
      <c r="Q3805" s="8"/>
      <c r="R3805" s="8"/>
      <c r="S3805" s="8"/>
      <c r="T3805" s="8"/>
      <c r="U3805" s="8"/>
      <c r="AI3805"/>
      <c r="AJ3805"/>
    </row>
    <row r="3806" spans="9:36" x14ac:dyDescent="0.2">
      <c r="I3806" s="13"/>
      <c r="J3806" s="6"/>
      <c r="K3806" s="7"/>
      <c r="L3806" s="7"/>
      <c r="M3806" s="7"/>
      <c r="N3806" s="7"/>
      <c r="O3806" s="7"/>
      <c r="P3806" s="8"/>
      <c r="Q3806" s="8"/>
      <c r="R3806" s="8"/>
      <c r="S3806" s="8"/>
      <c r="T3806" s="8"/>
      <c r="U3806" s="8"/>
      <c r="AI3806"/>
      <c r="AJ3806"/>
    </row>
    <row r="3807" spans="9:36" x14ac:dyDescent="0.2">
      <c r="I3807" s="13"/>
      <c r="J3807" s="6"/>
      <c r="K3807" s="7"/>
      <c r="L3807" s="7"/>
      <c r="M3807" s="7"/>
      <c r="N3807" s="7"/>
      <c r="O3807" s="7"/>
      <c r="P3807" s="8"/>
      <c r="Q3807" s="8"/>
      <c r="R3807" s="8"/>
      <c r="S3807" s="8"/>
      <c r="T3807" s="8"/>
      <c r="U3807" s="8"/>
      <c r="AI3807"/>
      <c r="AJ3807"/>
    </row>
    <row r="3808" spans="9:36" x14ac:dyDescent="0.2">
      <c r="I3808" s="13"/>
      <c r="J3808" s="6"/>
      <c r="K3808" s="7"/>
      <c r="L3808" s="7"/>
      <c r="M3808" s="7"/>
      <c r="N3808" s="7"/>
      <c r="O3808" s="7"/>
      <c r="P3808" s="8"/>
      <c r="Q3808" s="8"/>
      <c r="R3808" s="8"/>
      <c r="S3808" s="8"/>
      <c r="T3808" s="8"/>
      <c r="U3808" s="8"/>
      <c r="AI3808"/>
      <c r="AJ3808"/>
    </row>
    <row r="3809" spans="9:36" x14ac:dyDescent="0.2">
      <c r="I3809" s="13"/>
      <c r="J3809" s="6"/>
      <c r="K3809" s="7"/>
      <c r="L3809" s="7"/>
      <c r="M3809" s="7"/>
      <c r="N3809" s="7"/>
      <c r="O3809" s="7"/>
      <c r="P3809" s="8"/>
      <c r="Q3809" s="8"/>
      <c r="R3809" s="8"/>
      <c r="S3809" s="8"/>
      <c r="T3809" s="8"/>
      <c r="U3809" s="8"/>
      <c r="AI3809"/>
      <c r="AJ3809"/>
    </row>
    <row r="3810" spans="9:36" x14ac:dyDescent="0.2">
      <c r="I3810" s="13"/>
      <c r="J3810" s="6"/>
      <c r="K3810" s="7"/>
      <c r="L3810" s="7"/>
      <c r="M3810" s="7"/>
      <c r="N3810" s="7"/>
      <c r="O3810" s="7"/>
      <c r="P3810" s="8"/>
      <c r="Q3810" s="8"/>
      <c r="R3810" s="8"/>
      <c r="S3810" s="8"/>
      <c r="T3810" s="8"/>
      <c r="U3810" s="8"/>
      <c r="AI3810"/>
      <c r="AJ3810"/>
    </row>
    <row r="3811" spans="9:36" x14ac:dyDescent="0.2">
      <c r="I3811" s="13"/>
      <c r="J3811" s="6"/>
      <c r="K3811" s="7"/>
      <c r="L3811" s="7"/>
      <c r="M3811" s="7"/>
      <c r="N3811" s="7"/>
      <c r="O3811" s="7"/>
      <c r="P3811" s="8"/>
      <c r="Q3811" s="8"/>
      <c r="R3811" s="8"/>
      <c r="S3811" s="8"/>
      <c r="T3811" s="8"/>
      <c r="U3811" s="8"/>
      <c r="AI3811"/>
      <c r="AJ3811"/>
    </row>
    <row r="3812" spans="9:36" x14ac:dyDescent="0.2">
      <c r="I3812" s="13"/>
      <c r="J3812" s="6"/>
      <c r="K3812" s="7"/>
      <c r="L3812" s="7"/>
      <c r="M3812" s="7"/>
      <c r="N3812" s="7"/>
      <c r="O3812" s="7"/>
      <c r="P3812" s="8"/>
      <c r="Q3812" s="8"/>
      <c r="R3812" s="8"/>
      <c r="S3812" s="8"/>
      <c r="T3812" s="8"/>
      <c r="U3812" s="8"/>
      <c r="AI3812"/>
      <c r="AJ3812"/>
    </row>
    <row r="3813" spans="9:36" x14ac:dyDescent="0.2">
      <c r="I3813" s="13"/>
      <c r="J3813" s="6"/>
      <c r="K3813" s="7"/>
      <c r="L3813" s="7"/>
      <c r="M3813" s="7"/>
      <c r="N3813" s="7"/>
      <c r="O3813" s="7"/>
      <c r="P3813" s="8"/>
      <c r="Q3813" s="8"/>
      <c r="R3813" s="8"/>
      <c r="S3813" s="8"/>
      <c r="T3813" s="8"/>
      <c r="U3813" s="8"/>
      <c r="AI3813"/>
      <c r="AJ3813"/>
    </row>
    <row r="3814" spans="9:36" x14ac:dyDescent="0.2">
      <c r="I3814" s="13"/>
      <c r="J3814" s="6"/>
      <c r="K3814" s="7"/>
      <c r="L3814" s="7"/>
      <c r="M3814" s="7"/>
      <c r="N3814" s="7"/>
      <c r="O3814" s="7"/>
      <c r="P3814" s="8"/>
      <c r="Q3814" s="8"/>
      <c r="R3814" s="8"/>
      <c r="S3814" s="8"/>
      <c r="T3814" s="8"/>
      <c r="U3814" s="8"/>
      <c r="AI3814"/>
      <c r="AJ3814"/>
    </row>
    <row r="3815" spans="9:36" x14ac:dyDescent="0.2">
      <c r="I3815" s="13"/>
      <c r="J3815" s="6"/>
      <c r="K3815" s="7"/>
      <c r="L3815" s="7"/>
      <c r="M3815" s="7"/>
      <c r="N3815" s="7"/>
      <c r="O3815" s="7"/>
      <c r="P3815" s="8"/>
      <c r="Q3815" s="8"/>
      <c r="R3815" s="8"/>
      <c r="S3815" s="8"/>
      <c r="T3815" s="8"/>
      <c r="U3815" s="8"/>
      <c r="AI3815"/>
      <c r="AJ3815"/>
    </row>
    <row r="3816" spans="9:36" x14ac:dyDescent="0.2">
      <c r="I3816" s="13"/>
      <c r="J3816" s="6"/>
      <c r="K3816" s="7"/>
      <c r="L3816" s="7"/>
      <c r="M3816" s="7"/>
      <c r="N3816" s="7"/>
      <c r="O3816" s="7"/>
      <c r="P3816" s="8"/>
      <c r="Q3816" s="8"/>
      <c r="R3816" s="8"/>
      <c r="S3816" s="8"/>
      <c r="T3816" s="8"/>
      <c r="U3816" s="8"/>
      <c r="AI3816"/>
      <c r="AJ3816"/>
    </row>
    <row r="3817" spans="9:36" x14ac:dyDescent="0.2">
      <c r="I3817" s="13"/>
      <c r="J3817" s="6"/>
      <c r="K3817" s="7"/>
      <c r="L3817" s="7"/>
      <c r="M3817" s="7"/>
      <c r="N3817" s="7"/>
      <c r="O3817" s="7"/>
      <c r="P3817" s="8"/>
      <c r="Q3817" s="8"/>
      <c r="R3817" s="8"/>
      <c r="S3817" s="8"/>
      <c r="T3817" s="8"/>
      <c r="U3817" s="8"/>
      <c r="AI3817"/>
      <c r="AJ3817"/>
    </row>
    <row r="3818" spans="9:36" x14ac:dyDescent="0.2">
      <c r="I3818" s="13"/>
      <c r="J3818" s="6"/>
      <c r="K3818" s="7"/>
      <c r="L3818" s="7"/>
      <c r="M3818" s="7"/>
      <c r="N3818" s="7"/>
      <c r="O3818" s="7"/>
      <c r="P3818" s="8"/>
      <c r="Q3818" s="8"/>
      <c r="R3818" s="8"/>
      <c r="S3818" s="8"/>
      <c r="T3818" s="8"/>
      <c r="U3818" s="8"/>
      <c r="AI3818"/>
      <c r="AJ3818"/>
    </row>
    <row r="3819" spans="9:36" x14ac:dyDescent="0.2">
      <c r="I3819" s="13"/>
      <c r="J3819" s="6"/>
      <c r="K3819" s="7"/>
      <c r="L3819" s="7"/>
      <c r="M3819" s="7"/>
      <c r="N3819" s="7"/>
      <c r="O3819" s="7"/>
      <c r="P3819" s="8"/>
      <c r="Q3819" s="8"/>
      <c r="R3819" s="8"/>
      <c r="S3819" s="8"/>
      <c r="T3819" s="8"/>
      <c r="U3819" s="8"/>
      <c r="AI3819"/>
      <c r="AJ3819"/>
    </row>
    <row r="3820" spans="9:36" x14ac:dyDescent="0.2">
      <c r="I3820" s="13"/>
      <c r="J3820" s="6"/>
      <c r="K3820" s="7"/>
      <c r="L3820" s="7"/>
      <c r="M3820" s="7"/>
      <c r="N3820" s="7"/>
      <c r="O3820" s="7"/>
      <c r="P3820" s="8"/>
      <c r="Q3820" s="8"/>
      <c r="R3820" s="8"/>
      <c r="S3820" s="8"/>
      <c r="T3820" s="8"/>
      <c r="U3820" s="8"/>
      <c r="AI3820"/>
      <c r="AJ3820"/>
    </row>
    <row r="3821" spans="9:36" x14ac:dyDescent="0.2">
      <c r="I3821" s="13"/>
      <c r="J3821" s="6"/>
      <c r="K3821" s="7"/>
      <c r="L3821" s="7"/>
      <c r="M3821" s="7"/>
      <c r="N3821" s="7"/>
      <c r="O3821" s="7"/>
      <c r="P3821" s="8"/>
      <c r="Q3821" s="8"/>
      <c r="R3821" s="8"/>
      <c r="S3821" s="8"/>
      <c r="T3821" s="8"/>
      <c r="U3821" s="8"/>
      <c r="AI3821"/>
      <c r="AJ3821"/>
    </row>
    <row r="3822" spans="9:36" x14ac:dyDescent="0.2">
      <c r="I3822" s="13"/>
      <c r="J3822" s="6"/>
      <c r="K3822" s="7"/>
      <c r="L3822" s="7"/>
      <c r="M3822" s="7"/>
      <c r="N3822" s="7"/>
      <c r="O3822" s="7"/>
      <c r="P3822" s="8"/>
      <c r="Q3822" s="8"/>
      <c r="R3822" s="8"/>
      <c r="S3822" s="8"/>
      <c r="T3822" s="8"/>
      <c r="U3822" s="8"/>
      <c r="AI3822"/>
      <c r="AJ3822"/>
    </row>
    <row r="3823" spans="9:36" x14ac:dyDescent="0.2">
      <c r="I3823" s="13"/>
      <c r="J3823" s="6"/>
      <c r="K3823" s="7"/>
      <c r="L3823" s="7"/>
      <c r="M3823" s="7"/>
      <c r="N3823" s="7"/>
      <c r="O3823" s="7"/>
      <c r="P3823" s="8"/>
      <c r="Q3823" s="8"/>
      <c r="R3823" s="8"/>
      <c r="S3823" s="8"/>
      <c r="T3823" s="8"/>
      <c r="U3823" s="8"/>
      <c r="AI3823"/>
      <c r="AJ3823"/>
    </row>
    <row r="3824" spans="9:36" x14ac:dyDescent="0.2">
      <c r="I3824" s="13"/>
      <c r="J3824" s="6"/>
      <c r="K3824" s="7"/>
      <c r="L3824" s="7"/>
      <c r="M3824" s="7"/>
      <c r="N3824" s="7"/>
      <c r="O3824" s="7"/>
      <c r="P3824" s="8"/>
      <c r="Q3824" s="8"/>
      <c r="R3824" s="8"/>
      <c r="S3824" s="8"/>
      <c r="T3824" s="8"/>
      <c r="U3824" s="8"/>
      <c r="AI3824"/>
      <c r="AJ3824"/>
    </row>
    <row r="3825" spans="9:36" x14ac:dyDescent="0.2">
      <c r="I3825" s="13"/>
      <c r="J3825" s="6"/>
      <c r="K3825" s="7"/>
      <c r="L3825" s="7"/>
      <c r="M3825" s="7"/>
      <c r="N3825" s="7"/>
      <c r="O3825" s="7"/>
      <c r="P3825" s="8"/>
      <c r="Q3825" s="8"/>
      <c r="R3825" s="8"/>
      <c r="S3825" s="8"/>
      <c r="T3825" s="8"/>
      <c r="U3825" s="8"/>
      <c r="AI3825"/>
      <c r="AJ3825"/>
    </row>
    <row r="3826" spans="9:36" x14ac:dyDescent="0.2">
      <c r="I3826" s="13"/>
      <c r="J3826" s="6"/>
      <c r="K3826" s="7"/>
      <c r="L3826" s="7"/>
      <c r="M3826" s="7"/>
      <c r="N3826" s="7"/>
      <c r="O3826" s="7"/>
      <c r="P3826" s="8"/>
      <c r="Q3826" s="8"/>
      <c r="R3826" s="8"/>
      <c r="S3826" s="8"/>
      <c r="T3826" s="8"/>
      <c r="U3826" s="8"/>
      <c r="AI3826"/>
      <c r="AJ3826"/>
    </row>
    <row r="3827" spans="9:36" x14ac:dyDescent="0.2">
      <c r="I3827" s="13"/>
      <c r="J3827" s="6"/>
      <c r="K3827" s="7"/>
      <c r="L3827" s="7"/>
      <c r="M3827" s="7"/>
      <c r="N3827" s="7"/>
      <c r="O3827" s="7"/>
      <c r="P3827" s="8"/>
      <c r="Q3827" s="8"/>
      <c r="R3827" s="8"/>
      <c r="S3827" s="8"/>
      <c r="T3827" s="8"/>
      <c r="U3827" s="8"/>
      <c r="AI3827"/>
      <c r="AJ3827"/>
    </row>
    <row r="3828" spans="9:36" x14ac:dyDescent="0.2">
      <c r="I3828" s="13"/>
      <c r="J3828" s="6"/>
      <c r="K3828" s="7"/>
      <c r="L3828" s="7"/>
      <c r="M3828" s="7"/>
      <c r="N3828" s="7"/>
      <c r="O3828" s="7"/>
      <c r="P3828" s="8"/>
      <c r="Q3828" s="8"/>
      <c r="R3828" s="8"/>
      <c r="S3828" s="8"/>
      <c r="T3828" s="8"/>
      <c r="U3828" s="8"/>
      <c r="AI3828"/>
      <c r="AJ3828"/>
    </row>
    <row r="3829" spans="9:36" x14ac:dyDescent="0.2">
      <c r="I3829" s="13"/>
      <c r="J3829" s="6"/>
      <c r="K3829" s="7"/>
      <c r="L3829" s="7"/>
      <c r="M3829" s="7"/>
      <c r="N3829" s="7"/>
      <c r="O3829" s="7"/>
      <c r="P3829" s="8"/>
      <c r="Q3829" s="8"/>
      <c r="R3829" s="8"/>
      <c r="S3829" s="8"/>
      <c r="T3829" s="8"/>
      <c r="U3829" s="8"/>
      <c r="AI3829"/>
      <c r="AJ3829"/>
    </row>
    <row r="3830" spans="9:36" x14ac:dyDescent="0.2">
      <c r="I3830" s="13"/>
      <c r="J3830" s="6"/>
      <c r="K3830" s="7"/>
      <c r="L3830" s="7"/>
      <c r="M3830" s="7"/>
      <c r="N3830" s="7"/>
      <c r="O3830" s="7"/>
      <c r="P3830" s="8"/>
      <c r="Q3830" s="8"/>
      <c r="R3830" s="8"/>
      <c r="S3830" s="8"/>
      <c r="T3830" s="8"/>
      <c r="U3830" s="8"/>
      <c r="AI3830"/>
      <c r="AJ3830"/>
    </row>
    <row r="3831" spans="9:36" x14ac:dyDescent="0.2">
      <c r="I3831" s="13"/>
      <c r="J3831" s="6"/>
      <c r="K3831" s="7"/>
      <c r="L3831" s="7"/>
      <c r="M3831" s="7"/>
      <c r="N3831" s="7"/>
      <c r="O3831" s="7"/>
      <c r="P3831" s="8"/>
      <c r="Q3831" s="8"/>
      <c r="R3831" s="8"/>
      <c r="S3831" s="8"/>
      <c r="T3831" s="8"/>
      <c r="U3831" s="8"/>
      <c r="AI3831"/>
      <c r="AJ3831"/>
    </row>
    <row r="3832" spans="9:36" x14ac:dyDescent="0.2">
      <c r="I3832" s="13"/>
      <c r="J3832" s="6"/>
      <c r="K3832" s="7"/>
      <c r="L3832" s="7"/>
      <c r="M3832" s="7"/>
      <c r="N3832" s="7"/>
      <c r="O3832" s="7"/>
      <c r="P3832" s="8"/>
      <c r="Q3832" s="8"/>
      <c r="R3832" s="8"/>
      <c r="S3832" s="8"/>
      <c r="T3832" s="8"/>
      <c r="U3832" s="8"/>
      <c r="AI3832"/>
      <c r="AJ3832"/>
    </row>
    <row r="3833" spans="9:36" x14ac:dyDescent="0.2">
      <c r="I3833" s="13"/>
      <c r="J3833" s="6"/>
      <c r="K3833" s="7"/>
      <c r="L3833" s="7"/>
      <c r="M3833" s="7"/>
      <c r="N3833" s="7"/>
      <c r="O3833" s="7"/>
      <c r="P3833" s="8"/>
      <c r="Q3833" s="8"/>
      <c r="R3833" s="8"/>
      <c r="S3833" s="8"/>
      <c r="T3833" s="8"/>
      <c r="U3833" s="8"/>
      <c r="AI3833"/>
      <c r="AJ3833"/>
    </row>
    <row r="3834" spans="9:36" x14ac:dyDescent="0.2">
      <c r="I3834" s="13"/>
      <c r="J3834" s="6"/>
      <c r="K3834" s="7"/>
      <c r="L3834" s="7"/>
      <c r="M3834" s="7"/>
      <c r="N3834" s="7"/>
      <c r="O3834" s="7"/>
      <c r="P3834" s="8"/>
      <c r="Q3834" s="8"/>
      <c r="R3834" s="8"/>
      <c r="S3834" s="8"/>
      <c r="T3834" s="8"/>
      <c r="U3834" s="8"/>
      <c r="AI3834"/>
      <c r="AJ3834"/>
    </row>
    <row r="3835" spans="9:36" x14ac:dyDescent="0.2">
      <c r="I3835" s="13"/>
      <c r="J3835" s="6"/>
      <c r="K3835" s="7"/>
      <c r="L3835" s="7"/>
      <c r="M3835" s="7"/>
      <c r="N3835" s="7"/>
      <c r="O3835" s="7"/>
      <c r="P3835" s="8"/>
      <c r="Q3835" s="8"/>
      <c r="R3835" s="8"/>
      <c r="S3835" s="8"/>
      <c r="T3835" s="8"/>
      <c r="U3835" s="8"/>
      <c r="AI3835"/>
      <c r="AJ3835"/>
    </row>
    <row r="3836" spans="9:36" x14ac:dyDescent="0.2">
      <c r="I3836" s="13"/>
      <c r="J3836" s="6"/>
      <c r="K3836" s="7"/>
      <c r="L3836" s="7"/>
      <c r="M3836" s="7"/>
      <c r="N3836" s="7"/>
      <c r="O3836" s="7"/>
      <c r="P3836" s="8"/>
      <c r="Q3836" s="8"/>
      <c r="R3836" s="8"/>
      <c r="S3836" s="8"/>
      <c r="T3836" s="8"/>
      <c r="U3836" s="8"/>
      <c r="AI3836"/>
      <c r="AJ3836"/>
    </row>
    <row r="3837" spans="9:36" x14ac:dyDescent="0.2">
      <c r="I3837" s="13"/>
      <c r="J3837" s="6"/>
      <c r="K3837" s="7"/>
      <c r="L3837" s="7"/>
      <c r="M3837" s="7"/>
      <c r="N3837" s="7"/>
      <c r="O3837" s="7"/>
      <c r="P3837" s="8"/>
      <c r="Q3837" s="8"/>
      <c r="R3837" s="8"/>
      <c r="S3837" s="8"/>
      <c r="T3837" s="8"/>
      <c r="U3837" s="8"/>
      <c r="AI3837"/>
      <c r="AJ3837"/>
    </row>
    <row r="3838" spans="9:36" x14ac:dyDescent="0.2">
      <c r="I3838" s="13"/>
      <c r="J3838" s="6"/>
      <c r="K3838" s="7"/>
      <c r="L3838" s="7"/>
      <c r="M3838" s="7"/>
      <c r="N3838" s="7"/>
      <c r="O3838" s="7"/>
      <c r="P3838" s="8"/>
      <c r="Q3838" s="8"/>
      <c r="R3838" s="8"/>
      <c r="S3838" s="8"/>
      <c r="T3838" s="8"/>
      <c r="U3838" s="8"/>
      <c r="AI3838"/>
      <c r="AJ3838"/>
    </row>
    <row r="3839" spans="9:36" x14ac:dyDescent="0.2">
      <c r="I3839" s="13"/>
      <c r="J3839" s="6"/>
      <c r="K3839" s="7"/>
      <c r="L3839" s="7"/>
      <c r="M3839" s="7"/>
      <c r="N3839" s="7"/>
      <c r="O3839" s="7"/>
      <c r="P3839" s="8"/>
      <c r="Q3839" s="8"/>
      <c r="R3839" s="8"/>
      <c r="S3839" s="8"/>
      <c r="T3839" s="8"/>
      <c r="U3839" s="8"/>
      <c r="AI3839"/>
      <c r="AJ3839"/>
    </row>
    <row r="3840" spans="9:36" x14ac:dyDescent="0.2">
      <c r="I3840" s="13"/>
      <c r="J3840" s="6"/>
      <c r="K3840" s="7"/>
      <c r="L3840" s="7"/>
      <c r="M3840" s="7"/>
      <c r="N3840" s="7"/>
      <c r="O3840" s="7"/>
      <c r="P3840" s="8"/>
      <c r="Q3840" s="8"/>
      <c r="R3840" s="8"/>
      <c r="S3840" s="8"/>
      <c r="T3840" s="8"/>
      <c r="U3840" s="8"/>
      <c r="AI3840"/>
      <c r="AJ3840"/>
    </row>
    <row r="3841" spans="9:36" x14ac:dyDescent="0.2">
      <c r="I3841" s="13"/>
      <c r="J3841" s="6"/>
      <c r="K3841" s="7"/>
      <c r="L3841" s="7"/>
      <c r="M3841" s="7"/>
      <c r="N3841" s="7"/>
      <c r="O3841" s="7"/>
      <c r="P3841" s="8"/>
      <c r="Q3841" s="8"/>
      <c r="R3841" s="8"/>
      <c r="S3841" s="8"/>
      <c r="T3841" s="8"/>
      <c r="U3841" s="8"/>
      <c r="AI3841"/>
      <c r="AJ3841"/>
    </row>
    <row r="3842" spans="9:36" x14ac:dyDescent="0.2">
      <c r="I3842" s="13"/>
      <c r="J3842" s="6"/>
      <c r="K3842" s="7"/>
      <c r="L3842" s="7"/>
      <c r="M3842" s="7"/>
      <c r="N3842" s="7"/>
      <c r="O3842" s="7"/>
      <c r="P3842" s="8"/>
      <c r="Q3842" s="8"/>
      <c r="R3842" s="8"/>
      <c r="S3842" s="8"/>
      <c r="T3842" s="8"/>
      <c r="U3842" s="8"/>
      <c r="AI3842"/>
      <c r="AJ3842"/>
    </row>
    <row r="3843" spans="9:36" x14ac:dyDescent="0.2">
      <c r="I3843" s="13"/>
      <c r="J3843" s="6"/>
      <c r="K3843" s="7"/>
      <c r="L3843" s="7"/>
      <c r="M3843" s="7"/>
      <c r="N3843" s="7"/>
      <c r="O3843" s="7"/>
      <c r="P3843" s="8"/>
      <c r="Q3843" s="8"/>
      <c r="R3843" s="8"/>
      <c r="S3843" s="8"/>
      <c r="T3843" s="8"/>
      <c r="U3843" s="8"/>
      <c r="AI3843"/>
      <c r="AJ3843"/>
    </row>
    <row r="3844" spans="9:36" x14ac:dyDescent="0.2">
      <c r="I3844" s="13"/>
      <c r="J3844" s="6"/>
      <c r="K3844" s="7"/>
      <c r="L3844" s="7"/>
      <c r="M3844" s="7"/>
      <c r="N3844" s="7"/>
      <c r="O3844" s="7"/>
      <c r="P3844" s="8"/>
      <c r="Q3844" s="8"/>
      <c r="R3844" s="8"/>
      <c r="S3844" s="8"/>
      <c r="T3844" s="8"/>
      <c r="U3844" s="8"/>
      <c r="AI3844"/>
      <c r="AJ3844"/>
    </row>
    <row r="3845" spans="9:36" x14ac:dyDescent="0.2">
      <c r="I3845" s="13"/>
      <c r="J3845" s="6"/>
      <c r="K3845" s="7"/>
      <c r="L3845" s="7"/>
      <c r="M3845" s="7"/>
      <c r="N3845" s="7"/>
      <c r="O3845" s="7"/>
      <c r="P3845" s="8"/>
      <c r="Q3845" s="8"/>
      <c r="R3845" s="8"/>
      <c r="S3845" s="8"/>
      <c r="T3845" s="8"/>
      <c r="U3845" s="8"/>
      <c r="AI3845"/>
      <c r="AJ3845"/>
    </row>
    <row r="3846" spans="9:36" x14ac:dyDescent="0.2">
      <c r="I3846" s="13"/>
      <c r="J3846" s="6"/>
      <c r="K3846" s="7"/>
      <c r="L3846" s="7"/>
      <c r="M3846" s="7"/>
      <c r="N3846" s="7"/>
      <c r="O3846" s="7"/>
      <c r="P3846" s="8"/>
      <c r="Q3846" s="8"/>
      <c r="R3846" s="8"/>
      <c r="S3846" s="8"/>
      <c r="T3846" s="8"/>
      <c r="U3846" s="8"/>
      <c r="AI3846"/>
      <c r="AJ3846"/>
    </row>
    <row r="3847" spans="9:36" x14ac:dyDescent="0.2">
      <c r="I3847" s="13"/>
      <c r="J3847" s="6"/>
      <c r="K3847" s="7"/>
      <c r="L3847" s="7"/>
      <c r="M3847" s="7"/>
      <c r="N3847" s="7"/>
      <c r="O3847" s="7"/>
      <c r="P3847" s="8"/>
      <c r="Q3847" s="8"/>
      <c r="R3847" s="8"/>
      <c r="S3847" s="8"/>
      <c r="T3847" s="8"/>
      <c r="U3847" s="8"/>
      <c r="AI3847"/>
      <c r="AJ3847"/>
    </row>
    <row r="3848" spans="9:36" x14ac:dyDescent="0.2">
      <c r="I3848" s="13"/>
      <c r="J3848" s="6"/>
      <c r="K3848" s="7"/>
      <c r="L3848" s="7"/>
      <c r="M3848" s="7"/>
      <c r="N3848" s="7"/>
      <c r="O3848" s="7"/>
      <c r="P3848" s="8"/>
      <c r="Q3848" s="8"/>
      <c r="R3848" s="8"/>
      <c r="S3848" s="8"/>
      <c r="T3848" s="8"/>
      <c r="U3848" s="8"/>
      <c r="AI3848"/>
      <c r="AJ3848"/>
    </row>
    <row r="3849" spans="9:36" x14ac:dyDescent="0.2">
      <c r="I3849" s="13"/>
      <c r="J3849" s="6"/>
      <c r="K3849" s="7"/>
      <c r="L3849" s="7"/>
      <c r="M3849" s="7"/>
      <c r="N3849" s="7"/>
      <c r="O3849" s="7"/>
      <c r="P3849" s="8"/>
      <c r="Q3849" s="8"/>
      <c r="R3849" s="8"/>
      <c r="S3849" s="8"/>
      <c r="T3849" s="8"/>
      <c r="U3849" s="8"/>
      <c r="AI3849"/>
      <c r="AJ3849"/>
    </row>
    <row r="3850" spans="9:36" x14ac:dyDescent="0.2">
      <c r="I3850" s="13"/>
      <c r="J3850" s="6"/>
      <c r="K3850" s="7"/>
      <c r="L3850" s="7"/>
      <c r="M3850" s="7"/>
      <c r="N3850" s="7"/>
      <c r="O3850" s="7"/>
      <c r="P3850" s="8"/>
      <c r="Q3850" s="8"/>
      <c r="R3850" s="8"/>
      <c r="S3850" s="8"/>
      <c r="T3850" s="8"/>
      <c r="U3850" s="8"/>
      <c r="AI3850"/>
      <c r="AJ3850"/>
    </row>
    <row r="3851" spans="9:36" x14ac:dyDescent="0.2">
      <c r="I3851" s="13"/>
      <c r="J3851" s="6"/>
      <c r="K3851" s="7"/>
      <c r="L3851" s="7"/>
      <c r="M3851" s="7"/>
      <c r="N3851" s="7"/>
      <c r="O3851" s="7"/>
      <c r="P3851" s="8"/>
      <c r="Q3851" s="8"/>
      <c r="R3851" s="8"/>
      <c r="S3851" s="8"/>
      <c r="T3851" s="8"/>
      <c r="U3851" s="8"/>
      <c r="AI3851"/>
      <c r="AJ3851"/>
    </row>
    <row r="3852" spans="9:36" x14ac:dyDescent="0.2">
      <c r="I3852" s="13"/>
      <c r="J3852" s="6"/>
      <c r="K3852" s="7"/>
      <c r="L3852" s="7"/>
      <c r="M3852" s="7"/>
      <c r="N3852" s="7"/>
      <c r="O3852" s="7"/>
      <c r="P3852" s="8"/>
      <c r="Q3852" s="8"/>
      <c r="R3852" s="8"/>
      <c r="S3852" s="8"/>
      <c r="T3852" s="8"/>
      <c r="U3852" s="8"/>
      <c r="AI3852"/>
      <c r="AJ3852"/>
    </row>
    <row r="3853" spans="9:36" x14ac:dyDescent="0.2">
      <c r="I3853" s="13"/>
      <c r="J3853" s="6"/>
      <c r="K3853" s="7"/>
      <c r="L3853" s="7"/>
      <c r="M3853" s="7"/>
      <c r="N3853" s="7"/>
      <c r="O3853" s="7"/>
      <c r="P3853" s="8"/>
      <c r="Q3853" s="8"/>
      <c r="R3853" s="8"/>
      <c r="S3853" s="8"/>
      <c r="T3853" s="8"/>
      <c r="U3853" s="8"/>
      <c r="AI3853"/>
      <c r="AJ3853"/>
    </row>
    <row r="3854" spans="9:36" x14ac:dyDescent="0.2">
      <c r="I3854" s="13"/>
      <c r="J3854" s="6"/>
      <c r="K3854" s="7"/>
      <c r="L3854" s="7"/>
      <c r="M3854" s="7"/>
      <c r="N3854" s="7"/>
      <c r="O3854" s="7"/>
      <c r="P3854" s="8"/>
      <c r="Q3854" s="8"/>
      <c r="R3854" s="8"/>
      <c r="S3854" s="8"/>
      <c r="T3854" s="8"/>
      <c r="U3854" s="8"/>
      <c r="AI3854"/>
      <c r="AJ3854"/>
    </row>
    <row r="3855" spans="9:36" x14ac:dyDescent="0.2">
      <c r="I3855" s="13"/>
      <c r="J3855" s="6"/>
      <c r="K3855" s="7"/>
      <c r="L3855" s="7"/>
      <c r="M3855" s="7"/>
      <c r="N3855" s="7"/>
      <c r="O3855" s="7"/>
      <c r="P3855" s="8"/>
      <c r="Q3855" s="8"/>
      <c r="R3855" s="8"/>
      <c r="S3855" s="8"/>
      <c r="T3855" s="8"/>
      <c r="U3855" s="8"/>
      <c r="AI3855"/>
      <c r="AJ3855"/>
    </row>
    <row r="3856" spans="9:36" x14ac:dyDescent="0.2">
      <c r="I3856" s="13"/>
      <c r="J3856" s="6"/>
      <c r="K3856" s="7"/>
      <c r="L3856" s="7"/>
      <c r="M3856" s="7"/>
      <c r="N3856" s="7"/>
      <c r="O3856" s="7"/>
      <c r="P3856" s="8"/>
      <c r="Q3856" s="8"/>
      <c r="R3856" s="8"/>
      <c r="S3856" s="8"/>
      <c r="T3856" s="8"/>
      <c r="U3856" s="8"/>
      <c r="AI3856"/>
      <c r="AJ3856"/>
    </row>
    <row r="3857" spans="9:36" x14ac:dyDescent="0.2">
      <c r="I3857" s="13"/>
      <c r="J3857" s="6"/>
      <c r="K3857" s="7"/>
      <c r="L3857" s="7"/>
      <c r="M3857" s="7"/>
      <c r="N3857" s="7"/>
      <c r="O3857" s="7"/>
      <c r="P3857" s="8"/>
      <c r="Q3857" s="8"/>
      <c r="R3857" s="8"/>
      <c r="S3857" s="8"/>
      <c r="T3857" s="8"/>
      <c r="U3857" s="8"/>
      <c r="AI3857"/>
      <c r="AJ3857"/>
    </row>
    <row r="3858" spans="9:36" x14ac:dyDescent="0.2">
      <c r="I3858" s="13"/>
      <c r="J3858" s="6"/>
      <c r="K3858" s="7"/>
      <c r="L3858" s="7"/>
      <c r="M3858" s="7"/>
      <c r="N3858" s="7"/>
      <c r="O3858" s="7"/>
      <c r="P3858" s="8"/>
      <c r="Q3858" s="8"/>
      <c r="R3858" s="8"/>
      <c r="S3858" s="8"/>
      <c r="T3858" s="8"/>
      <c r="U3858" s="8"/>
      <c r="AI3858"/>
      <c r="AJ3858"/>
    </row>
    <row r="3859" spans="9:36" x14ac:dyDescent="0.2">
      <c r="I3859" s="13"/>
      <c r="J3859" s="6"/>
      <c r="K3859" s="7"/>
      <c r="L3859" s="7"/>
      <c r="M3859" s="7"/>
      <c r="N3859" s="7"/>
      <c r="O3859" s="7"/>
      <c r="P3859" s="8"/>
      <c r="Q3859" s="8"/>
      <c r="R3859" s="8"/>
      <c r="S3859" s="8"/>
      <c r="T3859" s="8"/>
      <c r="U3859" s="8"/>
      <c r="AI3859"/>
      <c r="AJ3859"/>
    </row>
    <row r="3860" spans="9:36" x14ac:dyDescent="0.2">
      <c r="I3860" s="13"/>
      <c r="J3860" s="6"/>
      <c r="K3860" s="7"/>
      <c r="L3860" s="7"/>
      <c r="M3860" s="7"/>
      <c r="N3860" s="7"/>
      <c r="O3860" s="7"/>
      <c r="P3860" s="8"/>
      <c r="Q3860" s="8"/>
      <c r="R3860" s="8"/>
      <c r="S3860" s="8"/>
      <c r="T3860" s="8"/>
      <c r="U3860" s="8"/>
      <c r="AI3860"/>
      <c r="AJ3860"/>
    </row>
    <row r="3861" spans="9:36" x14ac:dyDescent="0.2">
      <c r="I3861" s="13"/>
      <c r="J3861" s="6"/>
      <c r="K3861" s="7"/>
      <c r="L3861" s="7"/>
      <c r="M3861" s="7"/>
      <c r="N3861" s="7"/>
      <c r="O3861" s="7"/>
      <c r="P3861" s="8"/>
      <c r="Q3861" s="8"/>
      <c r="R3861" s="8"/>
      <c r="S3861" s="8"/>
      <c r="T3861" s="8"/>
      <c r="U3861" s="8"/>
      <c r="AI3861"/>
      <c r="AJ3861"/>
    </row>
    <row r="3862" spans="9:36" x14ac:dyDescent="0.2">
      <c r="I3862" s="13"/>
      <c r="J3862" s="6"/>
      <c r="K3862" s="7"/>
      <c r="L3862" s="7"/>
      <c r="M3862" s="7"/>
      <c r="N3862" s="7"/>
      <c r="O3862" s="7"/>
      <c r="P3862" s="8"/>
      <c r="Q3862" s="8"/>
      <c r="R3862" s="8"/>
      <c r="S3862" s="8"/>
      <c r="T3862" s="8"/>
      <c r="U3862" s="8"/>
      <c r="AI3862"/>
      <c r="AJ3862"/>
    </row>
    <row r="3863" spans="9:36" x14ac:dyDescent="0.2">
      <c r="I3863" s="13"/>
      <c r="J3863" s="6"/>
      <c r="K3863" s="7"/>
      <c r="L3863" s="7"/>
      <c r="M3863" s="7"/>
      <c r="N3863" s="7"/>
      <c r="O3863" s="7"/>
      <c r="P3863" s="8"/>
      <c r="Q3863" s="8"/>
      <c r="R3863" s="8"/>
      <c r="S3863" s="8"/>
      <c r="T3863" s="8"/>
      <c r="U3863" s="8"/>
      <c r="AI3863"/>
      <c r="AJ3863"/>
    </row>
    <row r="3864" spans="9:36" x14ac:dyDescent="0.2">
      <c r="I3864" s="13"/>
      <c r="J3864" s="6"/>
      <c r="K3864" s="7"/>
      <c r="L3864" s="7"/>
      <c r="M3864" s="7"/>
      <c r="N3864" s="7"/>
      <c r="O3864" s="7"/>
      <c r="P3864" s="8"/>
      <c r="Q3864" s="8"/>
      <c r="R3864" s="8"/>
      <c r="S3864" s="8"/>
      <c r="T3864" s="8"/>
      <c r="U3864" s="8"/>
      <c r="AI3864"/>
      <c r="AJ3864"/>
    </row>
    <row r="3865" spans="9:36" x14ac:dyDescent="0.2">
      <c r="I3865" s="13"/>
      <c r="J3865" s="6"/>
      <c r="K3865" s="7"/>
      <c r="L3865" s="7"/>
      <c r="M3865" s="7"/>
      <c r="N3865" s="7"/>
      <c r="O3865" s="7"/>
      <c r="P3865" s="8"/>
      <c r="Q3865" s="8"/>
      <c r="R3865" s="8"/>
      <c r="S3865" s="8"/>
      <c r="T3865" s="8"/>
      <c r="U3865" s="8"/>
      <c r="AI3865"/>
      <c r="AJ3865"/>
    </row>
    <row r="3866" spans="9:36" x14ac:dyDescent="0.2">
      <c r="I3866" s="13"/>
      <c r="J3866" s="6"/>
      <c r="K3866" s="7"/>
      <c r="L3866" s="7"/>
      <c r="M3866" s="7"/>
      <c r="N3866" s="7"/>
      <c r="O3866" s="7"/>
      <c r="P3866" s="8"/>
      <c r="Q3866" s="8"/>
      <c r="R3866" s="8"/>
      <c r="S3866" s="8"/>
      <c r="T3866" s="8"/>
      <c r="U3866" s="8"/>
      <c r="AI3866"/>
      <c r="AJ3866"/>
    </row>
    <row r="3867" spans="9:36" x14ac:dyDescent="0.2">
      <c r="AI3867"/>
      <c r="AJ3867"/>
    </row>
    <row r="3868" spans="9:36" x14ac:dyDescent="0.2">
      <c r="AI3868"/>
      <c r="AJ3868"/>
    </row>
    <row r="3869" spans="9:36" x14ac:dyDescent="0.2">
      <c r="AI3869"/>
      <c r="AJ3869"/>
    </row>
    <row r="3870" spans="9:36" x14ac:dyDescent="0.2">
      <c r="AI3870"/>
      <c r="AJ3870"/>
    </row>
    <row r="3871" spans="9:36" x14ac:dyDescent="0.2">
      <c r="AI3871"/>
      <c r="AJ3871"/>
    </row>
    <row r="3872" spans="9:36" x14ac:dyDescent="0.2">
      <c r="AI3872"/>
      <c r="AJ3872"/>
    </row>
    <row r="3873" spans="35:36" x14ac:dyDescent="0.2">
      <c r="AI3873"/>
      <c r="AJ3873"/>
    </row>
    <row r="3874" spans="35:36" x14ac:dyDescent="0.2">
      <c r="AI3874"/>
      <c r="AJ3874"/>
    </row>
    <row r="3875" spans="35:36" x14ac:dyDescent="0.2">
      <c r="AI3875"/>
      <c r="AJ3875"/>
    </row>
    <row r="3876" spans="35:36" x14ac:dyDescent="0.2">
      <c r="AI3876"/>
      <c r="AJ3876"/>
    </row>
    <row r="3877" spans="35:36" x14ac:dyDescent="0.2">
      <c r="AI3877"/>
      <c r="AJ3877"/>
    </row>
    <row r="3878" spans="35:36" x14ac:dyDescent="0.2">
      <c r="AI3878"/>
      <c r="AJ3878"/>
    </row>
    <row r="3879" spans="35:36" x14ac:dyDescent="0.2">
      <c r="AI3879"/>
      <c r="AJ3879"/>
    </row>
    <row r="3880" spans="35:36" x14ac:dyDescent="0.2">
      <c r="AI3880"/>
      <c r="AJ3880"/>
    </row>
    <row r="3881" spans="35:36" x14ac:dyDescent="0.2">
      <c r="AI3881"/>
      <c r="AJ3881"/>
    </row>
    <row r="3882" spans="35:36" x14ac:dyDescent="0.2">
      <c r="AI3882"/>
      <c r="AJ3882"/>
    </row>
    <row r="3883" spans="35:36" x14ac:dyDescent="0.2">
      <c r="AI3883"/>
      <c r="AJ3883"/>
    </row>
    <row r="3884" spans="35:36" x14ac:dyDescent="0.2">
      <c r="AI3884"/>
      <c r="AJ3884"/>
    </row>
    <row r="3885" spans="35:36" x14ac:dyDescent="0.2">
      <c r="AI3885"/>
      <c r="AJ3885"/>
    </row>
    <row r="3886" spans="35:36" x14ac:dyDescent="0.2">
      <c r="AI3886"/>
      <c r="AJ3886"/>
    </row>
    <row r="3887" spans="35:36" x14ac:dyDescent="0.2">
      <c r="AI3887"/>
      <c r="AJ3887"/>
    </row>
    <row r="3888" spans="35:36" x14ac:dyDescent="0.2">
      <c r="AI3888"/>
      <c r="AJ3888"/>
    </row>
    <row r="3889" spans="35:36" x14ac:dyDescent="0.2">
      <c r="AI3889"/>
      <c r="AJ3889"/>
    </row>
    <row r="3890" spans="35:36" x14ac:dyDescent="0.2">
      <c r="AI3890"/>
      <c r="AJ3890"/>
    </row>
    <row r="3891" spans="35:36" x14ac:dyDescent="0.2">
      <c r="AI3891"/>
      <c r="AJ3891"/>
    </row>
    <row r="3892" spans="35:36" x14ac:dyDescent="0.2">
      <c r="AI3892"/>
      <c r="AJ3892"/>
    </row>
    <row r="3893" spans="35:36" x14ac:dyDescent="0.2">
      <c r="AI3893"/>
      <c r="AJ3893"/>
    </row>
    <row r="3894" spans="35:36" x14ac:dyDescent="0.2">
      <c r="AI3894"/>
      <c r="AJ3894"/>
    </row>
    <row r="3895" spans="35:36" x14ac:dyDescent="0.2">
      <c r="AI3895"/>
      <c r="AJ3895"/>
    </row>
    <row r="3896" spans="35:36" x14ac:dyDescent="0.2">
      <c r="AI3896"/>
      <c r="AJ3896"/>
    </row>
    <row r="3897" spans="35:36" x14ac:dyDescent="0.2">
      <c r="AI3897"/>
      <c r="AJ3897"/>
    </row>
    <row r="3898" spans="35:36" x14ac:dyDescent="0.2">
      <c r="AI3898"/>
      <c r="AJ3898"/>
    </row>
    <row r="3899" spans="35:36" x14ac:dyDescent="0.2">
      <c r="AI3899"/>
      <c r="AJ3899"/>
    </row>
    <row r="3900" spans="35:36" x14ac:dyDescent="0.2">
      <c r="AI3900"/>
      <c r="AJ3900"/>
    </row>
    <row r="3901" spans="35:36" x14ac:dyDescent="0.2">
      <c r="AI3901"/>
      <c r="AJ3901"/>
    </row>
    <row r="3902" spans="35:36" x14ac:dyDescent="0.2">
      <c r="AI3902"/>
      <c r="AJ3902"/>
    </row>
    <row r="3903" spans="35:36" x14ac:dyDescent="0.2">
      <c r="AI3903"/>
      <c r="AJ3903"/>
    </row>
    <row r="3904" spans="35:36" x14ac:dyDescent="0.2">
      <c r="AI3904"/>
      <c r="AJ3904"/>
    </row>
    <row r="3905" spans="35:36" x14ac:dyDescent="0.2">
      <c r="AI3905"/>
      <c r="AJ3905"/>
    </row>
    <row r="3906" spans="35:36" x14ac:dyDescent="0.2">
      <c r="AI3906"/>
      <c r="AJ3906"/>
    </row>
    <row r="3907" spans="35:36" x14ac:dyDescent="0.2">
      <c r="AI3907"/>
      <c r="AJ3907"/>
    </row>
    <row r="3908" spans="35:36" x14ac:dyDescent="0.2">
      <c r="AI3908"/>
      <c r="AJ3908"/>
    </row>
    <row r="3909" spans="35:36" x14ac:dyDescent="0.2">
      <c r="AI3909"/>
      <c r="AJ3909"/>
    </row>
    <row r="3910" spans="35:36" x14ac:dyDescent="0.2">
      <c r="AI3910"/>
      <c r="AJ3910"/>
    </row>
    <row r="3911" spans="35:36" x14ac:dyDescent="0.2">
      <c r="AI3911"/>
      <c r="AJ3911"/>
    </row>
    <row r="3912" spans="35:36" x14ac:dyDescent="0.2">
      <c r="AI3912"/>
      <c r="AJ3912"/>
    </row>
    <row r="3913" spans="35:36" x14ac:dyDescent="0.2">
      <c r="AI3913"/>
      <c r="AJ3913"/>
    </row>
    <row r="3914" spans="35:36" x14ac:dyDescent="0.2">
      <c r="AI3914"/>
      <c r="AJ3914"/>
    </row>
    <row r="3915" spans="35:36" x14ac:dyDescent="0.2">
      <c r="AI3915"/>
      <c r="AJ3915"/>
    </row>
    <row r="3916" spans="35:36" x14ac:dyDescent="0.2">
      <c r="AI3916"/>
      <c r="AJ3916"/>
    </row>
    <row r="3917" spans="35:36" x14ac:dyDescent="0.2">
      <c r="AI3917"/>
      <c r="AJ3917"/>
    </row>
    <row r="3918" spans="35:36" x14ac:dyDescent="0.2">
      <c r="AI3918"/>
      <c r="AJ3918"/>
    </row>
    <row r="3919" spans="35:36" x14ac:dyDescent="0.2">
      <c r="AI3919"/>
      <c r="AJ3919"/>
    </row>
    <row r="3920" spans="35:36" x14ac:dyDescent="0.2">
      <c r="AI3920"/>
      <c r="AJ3920"/>
    </row>
    <row r="3921" spans="35:36" x14ac:dyDescent="0.2">
      <c r="AI3921"/>
      <c r="AJ3921"/>
    </row>
    <row r="3922" spans="35:36" x14ac:dyDescent="0.2">
      <c r="AI3922"/>
      <c r="AJ3922"/>
    </row>
    <row r="3923" spans="35:36" x14ac:dyDescent="0.2">
      <c r="AI3923"/>
      <c r="AJ3923"/>
    </row>
    <row r="3924" spans="35:36" x14ac:dyDescent="0.2">
      <c r="AI3924"/>
      <c r="AJ3924"/>
    </row>
    <row r="3925" spans="35:36" x14ac:dyDescent="0.2">
      <c r="AI3925"/>
      <c r="AJ3925"/>
    </row>
    <row r="3926" spans="35:36" x14ac:dyDescent="0.2">
      <c r="AI3926"/>
      <c r="AJ3926"/>
    </row>
    <row r="3927" spans="35:36" x14ac:dyDescent="0.2">
      <c r="AI3927"/>
      <c r="AJ3927"/>
    </row>
    <row r="3928" spans="35:36" x14ac:dyDescent="0.2">
      <c r="AI3928"/>
      <c r="AJ3928"/>
    </row>
    <row r="3929" spans="35:36" x14ac:dyDescent="0.2">
      <c r="AI3929"/>
      <c r="AJ3929"/>
    </row>
    <row r="3930" spans="35:36" x14ac:dyDescent="0.2">
      <c r="AI3930"/>
      <c r="AJ3930"/>
    </row>
    <row r="3931" spans="35:36" x14ac:dyDescent="0.2">
      <c r="AI3931"/>
      <c r="AJ3931"/>
    </row>
    <row r="3932" spans="35:36" x14ac:dyDescent="0.2">
      <c r="AI3932"/>
      <c r="AJ3932"/>
    </row>
    <row r="3933" spans="35:36" x14ac:dyDescent="0.2">
      <c r="AI3933"/>
      <c r="AJ3933"/>
    </row>
    <row r="3934" spans="35:36" x14ac:dyDescent="0.2">
      <c r="AI3934"/>
      <c r="AJ3934"/>
    </row>
    <row r="3935" spans="35:36" x14ac:dyDescent="0.2">
      <c r="AI3935"/>
      <c r="AJ3935"/>
    </row>
    <row r="3936" spans="35:36" x14ac:dyDescent="0.2">
      <c r="AI3936"/>
      <c r="AJ3936"/>
    </row>
    <row r="3937" spans="35:36" x14ac:dyDescent="0.2">
      <c r="AI3937"/>
      <c r="AJ3937"/>
    </row>
    <row r="3938" spans="35:36" x14ac:dyDescent="0.2">
      <c r="AI3938"/>
      <c r="AJ3938"/>
    </row>
    <row r="3939" spans="35:36" x14ac:dyDescent="0.2">
      <c r="AI3939"/>
      <c r="AJ3939"/>
    </row>
    <row r="3940" spans="35:36" x14ac:dyDescent="0.2">
      <c r="AI3940"/>
      <c r="AJ3940"/>
    </row>
    <row r="3941" spans="35:36" x14ac:dyDescent="0.2">
      <c r="AI3941"/>
      <c r="AJ3941"/>
    </row>
    <row r="3942" spans="35:36" x14ac:dyDescent="0.2">
      <c r="AI3942"/>
      <c r="AJ3942"/>
    </row>
    <row r="3943" spans="35:36" x14ac:dyDescent="0.2">
      <c r="AI3943"/>
      <c r="AJ3943"/>
    </row>
    <row r="3944" spans="35:36" x14ac:dyDescent="0.2">
      <c r="AI3944"/>
      <c r="AJ3944"/>
    </row>
    <row r="3945" spans="35:36" x14ac:dyDescent="0.2">
      <c r="AI3945"/>
      <c r="AJ3945"/>
    </row>
    <row r="3946" spans="35:36" x14ac:dyDescent="0.2">
      <c r="AI3946"/>
      <c r="AJ3946"/>
    </row>
    <row r="3947" spans="35:36" x14ac:dyDescent="0.2">
      <c r="AI3947"/>
      <c r="AJ3947"/>
    </row>
    <row r="3948" spans="35:36" x14ac:dyDescent="0.2">
      <c r="AI3948"/>
      <c r="AJ3948"/>
    </row>
    <row r="3949" spans="35:36" x14ac:dyDescent="0.2">
      <c r="AI3949"/>
      <c r="AJ3949"/>
    </row>
    <row r="3950" spans="35:36" x14ac:dyDescent="0.2">
      <c r="AI3950"/>
      <c r="AJ3950"/>
    </row>
    <row r="3951" spans="35:36" x14ac:dyDescent="0.2">
      <c r="AI3951"/>
      <c r="AJ3951"/>
    </row>
    <row r="3952" spans="35:36" x14ac:dyDescent="0.2">
      <c r="AI3952"/>
      <c r="AJ3952"/>
    </row>
    <row r="3953" spans="35:36" x14ac:dyDescent="0.2">
      <c r="AI3953"/>
      <c r="AJ3953"/>
    </row>
    <row r="3954" spans="35:36" x14ac:dyDescent="0.2">
      <c r="AI3954"/>
      <c r="AJ3954"/>
    </row>
    <row r="3955" spans="35:36" x14ac:dyDescent="0.2">
      <c r="AI3955"/>
      <c r="AJ3955"/>
    </row>
    <row r="3956" spans="35:36" x14ac:dyDescent="0.2">
      <c r="AI3956"/>
      <c r="AJ3956"/>
    </row>
    <row r="3957" spans="35:36" x14ac:dyDescent="0.2">
      <c r="AI3957"/>
      <c r="AJ3957"/>
    </row>
    <row r="3958" spans="35:36" x14ac:dyDescent="0.2">
      <c r="AI3958"/>
      <c r="AJ3958"/>
    </row>
    <row r="3959" spans="35:36" x14ac:dyDescent="0.2">
      <c r="AI3959"/>
      <c r="AJ3959"/>
    </row>
    <row r="3960" spans="35:36" x14ac:dyDescent="0.2">
      <c r="AI3960"/>
      <c r="AJ3960"/>
    </row>
    <row r="3961" spans="35:36" x14ac:dyDescent="0.2">
      <c r="AI3961"/>
      <c r="AJ3961"/>
    </row>
    <row r="3962" spans="35:36" x14ac:dyDescent="0.2">
      <c r="AI3962"/>
      <c r="AJ3962"/>
    </row>
    <row r="3963" spans="35:36" x14ac:dyDescent="0.2">
      <c r="AI3963"/>
      <c r="AJ3963"/>
    </row>
    <row r="3964" spans="35:36" x14ac:dyDescent="0.2">
      <c r="AI3964"/>
      <c r="AJ3964"/>
    </row>
    <row r="3965" spans="35:36" x14ac:dyDescent="0.2">
      <c r="AI3965"/>
      <c r="AJ3965"/>
    </row>
    <row r="3966" spans="35:36" x14ac:dyDescent="0.2">
      <c r="AI3966"/>
      <c r="AJ3966"/>
    </row>
    <row r="3967" spans="35:36" x14ac:dyDescent="0.2">
      <c r="AI3967"/>
      <c r="AJ3967"/>
    </row>
    <row r="3968" spans="35:36" x14ac:dyDescent="0.2">
      <c r="AI3968"/>
      <c r="AJ3968"/>
    </row>
    <row r="3969" spans="35:36" x14ac:dyDescent="0.2">
      <c r="AI3969"/>
      <c r="AJ3969"/>
    </row>
    <row r="3970" spans="35:36" x14ac:dyDescent="0.2">
      <c r="AI3970"/>
      <c r="AJ3970"/>
    </row>
    <row r="3971" spans="35:36" x14ac:dyDescent="0.2">
      <c r="AI3971"/>
      <c r="AJ3971"/>
    </row>
    <row r="3972" spans="35:36" x14ac:dyDescent="0.2">
      <c r="AI3972"/>
      <c r="AJ3972"/>
    </row>
    <row r="3973" spans="35:36" x14ac:dyDescent="0.2">
      <c r="AI3973"/>
      <c r="AJ3973"/>
    </row>
    <row r="3974" spans="35:36" x14ac:dyDescent="0.2">
      <c r="AI3974"/>
      <c r="AJ3974"/>
    </row>
    <row r="3975" spans="35:36" x14ac:dyDescent="0.2">
      <c r="AI3975"/>
      <c r="AJ3975"/>
    </row>
    <row r="3976" spans="35:36" x14ac:dyDescent="0.2">
      <c r="AI3976"/>
      <c r="AJ3976"/>
    </row>
    <row r="3977" spans="35:36" x14ac:dyDescent="0.2">
      <c r="AI3977"/>
      <c r="AJ3977"/>
    </row>
    <row r="3978" spans="35:36" x14ac:dyDescent="0.2">
      <c r="AI3978"/>
      <c r="AJ3978"/>
    </row>
    <row r="3979" spans="35:36" x14ac:dyDescent="0.2">
      <c r="AI3979"/>
      <c r="AJ3979"/>
    </row>
    <row r="3980" spans="35:36" x14ac:dyDescent="0.2">
      <c r="AI3980"/>
      <c r="AJ3980"/>
    </row>
    <row r="3981" spans="35:36" x14ac:dyDescent="0.2">
      <c r="AI3981"/>
      <c r="AJ3981"/>
    </row>
    <row r="3982" spans="35:36" x14ac:dyDescent="0.2">
      <c r="AI3982"/>
      <c r="AJ3982"/>
    </row>
    <row r="3983" spans="35:36" x14ac:dyDescent="0.2">
      <c r="AI3983"/>
      <c r="AJ3983"/>
    </row>
    <row r="3984" spans="35:36" x14ac:dyDescent="0.2">
      <c r="AI3984"/>
      <c r="AJ3984"/>
    </row>
    <row r="3985" spans="35:36" x14ac:dyDescent="0.2">
      <c r="AI3985"/>
      <c r="AJ3985"/>
    </row>
    <row r="3986" spans="35:36" x14ac:dyDescent="0.2">
      <c r="AI3986"/>
      <c r="AJ3986"/>
    </row>
    <row r="3987" spans="35:36" x14ac:dyDescent="0.2">
      <c r="AI3987"/>
      <c r="AJ3987"/>
    </row>
    <row r="3988" spans="35:36" x14ac:dyDescent="0.2">
      <c r="AI3988"/>
      <c r="AJ3988"/>
    </row>
    <row r="3989" spans="35:36" x14ac:dyDescent="0.2">
      <c r="AI3989"/>
      <c r="AJ3989"/>
    </row>
    <row r="3990" spans="35:36" x14ac:dyDescent="0.2">
      <c r="AI3990"/>
      <c r="AJ3990"/>
    </row>
    <row r="3991" spans="35:36" x14ac:dyDescent="0.2">
      <c r="AI3991"/>
      <c r="AJ3991"/>
    </row>
    <row r="3992" spans="35:36" x14ac:dyDescent="0.2">
      <c r="AI3992"/>
      <c r="AJ3992"/>
    </row>
    <row r="3993" spans="35:36" x14ac:dyDescent="0.2">
      <c r="AI3993"/>
      <c r="AJ3993"/>
    </row>
    <row r="3994" spans="35:36" x14ac:dyDescent="0.2">
      <c r="AI3994"/>
      <c r="AJ3994"/>
    </row>
    <row r="3995" spans="35:36" x14ac:dyDescent="0.2">
      <c r="AI3995"/>
      <c r="AJ3995"/>
    </row>
    <row r="3996" spans="35:36" x14ac:dyDescent="0.2">
      <c r="AI3996"/>
      <c r="AJ3996"/>
    </row>
    <row r="3997" spans="35:36" x14ac:dyDescent="0.2">
      <c r="AI3997"/>
      <c r="AJ3997"/>
    </row>
    <row r="3998" spans="35:36" x14ac:dyDescent="0.2">
      <c r="AI3998"/>
      <c r="AJ3998"/>
    </row>
    <row r="3999" spans="35:36" x14ac:dyDescent="0.2">
      <c r="AI3999"/>
      <c r="AJ3999"/>
    </row>
    <row r="4000" spans="35:36" x14ac:dyDescent="0.2">
      <c r="AI4000"/>
      <c r="AJ4000"/>
    </row>
    <row r="4001" spans="35:36" x14ac:dyDescent="0.2">
      <c r="AI4001"/>
      <c r="AJ4001"/>
    </row>
    <row r="4002" spans="35:36" x14ac:dyDescent="0.2">
      <c r="AI4002"/>
      <c r="AJ4002"/>
    </row>
    <row r="4003" spans="35:36" x14ac:dyDescent="0.2">
      <c r="AI4003"/>
      <c r="AJ4003"/>
    </row>
    <row r="4004" spans="35:36" x14ac:dyDescent="0.2">
      <c r="AI4004"/>
      <c r="AJ4004"/>
    </row>
    <row r="4005" spans="35:36" x14ac:dyDescent="0.2">
      <c r="AI4005"/>
      <c r="AJ4005"/>
    </row>
    <row r="4006" spans="35:36" x14ac:dyDescent="0.2">
      <c r="AI4006"/>
      <c r="AJ4006"/>
    </row>
    <row r="4007" spans="35:36" x14ac:dyDescent="0.2">
      <c r="AI4007"/>
      <c r="AJ4007"/>
    </row>
    <row r="4008" spans="35:36" x14ac:dyDescent="0.2">
      <c r="AI4008"/>
      <c r="AJ4008"/>
    </row>
    <row r="4009" spans="35:36" x14ac:dyDescent="0.2">
      <c r="AI4009"/>
      <c r="AJ4009"/>
    </row>
    <row r="4010" spans="35:36" x14ac:dyDescent="0.2">
      <c r="AI4010"/>
      <c r="AJ4010"/>
    </row>
    <row r="4011" spans="35:36" x14ac:dyDescent="0.2">
      <c r="AI4011"/>
      <c r="AJ4011"/>
    </row>
    <row r="4012" spans="35:36" x14ac:dyDescent="0.2">
      <c r="AI4012"/>
      <c r="AJ4012"/>
    </row>
    <row r="4013" spans="35:36" x14ac:dyDescent="0.2">
      <c r="AI4013"/>
      <c r="AJ4013"/>
    </row>
    <row r="4014" spans="35:36" x14ac:dyDescent="0.2">
      <c r="AI4014"/>
      <c r="AJ4014"/>
    </row>
    <row r="4015" spans="35:36" x14ac:dyDescent="0.2">
      <c r="AI4015"/>
      <c r="AJ4015"/>
    </row>
    <row r="4016" spans="35:36" x14ac:dyDescent="0.2">
      <c r="AI4016"/>
      <c r="AJ4016"/>
    </row>
    <row r="4017" spans="35:36" x14ac:dyDescent="0.2">
      <c r="AI4017"/>
      <c r="AJ4017"/>
    </row>
    <row r="4018" spans="35:36" x14ac:dyDescent="0.2">
      <c r="AI4018"/>
      <c r="AJ4018"/>
    </row>
    <row r="4019" spans="35:36" x14ac:dyDescent="0.2">
      <c r="AI4019"/>
      <c r="AJ4019"/>
    </row>
    <row r="4020" spans="35:36" x14ac:dyDescent="0.2">
      <c r="AI4020"/>
      <c r="AJ4020"/>
    </row>
    <row r="4021" spans="35:36" x14ac:dyDescent="0.2">
      <c r="AI4021"/>
      <c r="AJ4021"/>
    </row>
    <row r="4022" spans="35:36" x14ac:dyDescent="0.2">
      <c r="AI4022"/>
      <c r="AJ4022"/>
    </row>
    <row r="4023" spans="35:36" x14ac:dyDescent="0.2">
      <c r="AI4023"/>
      <c r="AJ4023"/>
    </row>
    <row r="4024" spans="35:36" x14ac:dyDescent="0.2">
      <c r="AI4024"/>
      <c r="AJ4024"/>
    </row>
    <row r="4025" spans="35:36" x14ac:dyDescent="0.2">
      <c r="AI4025"/>
      <c r="AJ4025"/>
    </row>
    <row r="4026" spans="35:36" x14ac:dyDescent="0.2">
      <c r="AI4026"/>
      <c r="AJ4026"/>
    </row>
    <row r="4027" spans="35:36" x14ac:dyDescent="0.2">
      <c r="AI4027"/>
      <c r="AJ4027"/>
    </row>
    <row r="4028" spans="35:36" x14ac:dyDescent="0.2">
      <c r="AI4028"/>
      <c r="AJ4028"/>
    </row>
    <row r="4029" spans="35:36" x14ac:dyDescent="0.2">
      <c r="AI4029"/>
      <c r="AJ4029"/>
    </row>
    <row r="4030" spans="35:36" x14ac:dyDescent="0.2">
      <c r="AI4030"/>
      <c r="AJ4030"/>
    </row>
    <row r="4031" spans="35:36" x14ac:dyDescent="0.2">
      <c r="AI4031"/>
      <c r="AJ4031"/>
    </row>
    <row r="4032" spans="35:36" x14ac:dyDescent="0.2">
      <c r="AI4032"/>
      <c r="AJ4032"/>
    </row>
    <row r="4033" spans="35:36" x14ac:dyDescent="0.2">
      <c r="AI4033"/>
      <c r="AJ4033"/>
    </row>
    <row r="4034" spans="35:36" x14ac:dyDescent="0.2">
      <c r="AI4034"/>
      <c r="AJ4034"/>
    </row>
    <row r="4035" spans="35:36" x14ac:dyDescent="0.2">
      <c r="AI4035"/>
      <c r="AJ4035"/>
    </row>
    <row r="4036" spans="35:36" x14ac:dyDescent="0.2">
      <c r="AI4036"/>
      <c r="AJ4036"/>
    </row>
    <row r="4037" spans="35:36" x14ac:dyDescent="0.2">
      <c r="AI4037"/>
      <c r="AJ4037"/>
    </row>
    <row r="4038" spans="35:36" x14ac:dyDescent="0.2">
      <c r="AI4038"/>
      <c r="AJ4038"/>
    </row>
    <row r="4039" spans="35:36" x14ac:dyDescent="0.2">
      <c r="AI4039"/>
      <c r="AJ4039"/>
    </row>
    <row r="4040" spans="35:36" x14ac:dyDescent="0.2">
      <c r="AI4040"/>
      <c r="AJ4040"/>
    </row>
    <row r="4041" spans="35:36" x14ac:dyDescent="0.2">
      <c r="AI4041"/>
      <c r="AJ4041"/>
    </row>
    <row r="4042" spans="35:36" x14ac:dyDescent="0.2">
      <c r="AI4042"/>
      <c r="AJ4042"/>
    </row>
    <row r="4043" spans="35:36" x14ac:dyDescent="0.2">
      <c r="AI4043"/>
      <c r="AJ4043"/>
    </row>
    <row r="4044" spans="35:36" x14ac:dyDescent="0.2">
      <c r="AI4044"/>
      <c r="AJ4044"/>
    </row>
    <row r="4045" spans="35:36" x14ac:dyDescent="0.2">
      <c r="AI4045"/>
      <c r="AJ4045"/>
    </row>
    <row r="4046" spans="35:36" x14ac:dyDescent="0.2">
      <c r="AI4046"/>
      <c r="AJ4046"/>
    </row>
    <row r="4047" spans="35:36" x14ac:dyDescent="0.2">
      <c r="AI4047"/>
      <c r="AJ4047"/>
    </row>
    <row r="4048" spans="35:36" x14ac:dyDescent="0.2">
      <c r="AI4048"/>
      <c r="AJ4048"/>
    </row>
    <row r="4049" spans="35:36" x14ac:dyDescent="0.2">
      <c r="AI4049"/>
      <c r="AJ4049"/>
    </row>
    <row r="4050" spans="35:36" x14ac:dyDescent="0.2">
      <c r="AI4050"/>
      <c r="AJ4050"/>
    </row>
    <row r="4051" spans="35:36" x14ac:dyDescent="0.2">
      <c r="AI4051"/>
      <c r="AJ4051"/>
    </row>
    <row r="4052" spans="35:36" x14ac:dyDescent="0.2">
      <c r="AI4052"/>
      <c r="AJ4052"/>
    </row>
    <row r="4053" spans="35:36" x14ac:dyDescent="0.2">
      <c r="AI4053"/>
      <c r="AJ4053"/>
    </row>
    <row r="4054" spans="35:36" x14ac:dyDescent="0.2">
      <c r="AI4054"/>
      <c r="AJ4054"/>
    </row>
    <row r="4055" spans="35:36" x14ac:dyDescent="0.2">
      <c r="AI4055"/>
      <c r="AJ4055"/>
    </row>
    <row r="4056" spans="35:36" x14ac:dyDescent="0.2">
      <c r="AI4056"/>
      <c r="AJ4056"/>
    </row>
    <row r="4057" spans="35:36" x14ac:dyDescent="0.2">
      <c r="AI4057"/>
      <c r="AJ4057"/>
    </row>
    <row r="4058" spans="35:36" x14ac:dyDescent="0.2">
      <c r="AI4058"/>
      <c r="AJ4058"/>
    </row>
    <row r="4059" spans="35:36" x14ac:dyDescent="0.2">
      <c r="AI4059"/>
      <c r="AJ4059"/>
    </row>
    <row r="4060" spans="35:36" x14ac:dyDescent="0.2">
      <c r="AI4060"/>
      <c r="AJ4060"/>
    </row>
    <row r="4061" spans="35:36" x14ac:dyDescent="0.2">
      <c r="AI4061"/>
      <c r="AJ4061"/>
    </row>
    <row r="4062" spans="35:36" x14ac:dyDescent="0.2">
      <c r="AI4062"/>
      <c r="AJ4062"/>
    </row>
    <row r="4063" spans="35:36" x14ac:dyDescent="0.2">
      <c r="AI4063"/>
      <c r="AJ4063"/>
    </row>
    <row r="4064" spans="35:36" x14ac:dyDescent="0.2">
      <c r="AI4064"/>
      <c r="AJ4064"/>
    </row>
    <row r="4065" spans="35:36" x14ac:dyDescent="0.2">
      <c r="AI4065"/>
      <c r="AJ4065"/>
    </row>
    <row r="4066" spans="35:36" x14ac:dyDescent="0.2">
      <c r="AI4066"/>
      <c r="AJ4066"/>
    </row>
    <row r="4067" spans="35:36" x14ac:dyDescent="0.2">
      <c r="AI4067"/>
      <c r="AJ4067"/>
    </row>
    <row r="4068" spans="35:36" x14ac:dyDescent="0.2">
      <c r="AI4068"/>
      <c r="AJ4068"/>
    </row>
    <row r="4069" spans="35:36" x14ac:dyDescent="0.2">
      <c r="AI4069"/>
      <c r="AJ4069"/>
    </row>
    <row r="4070" spans="35:36" x14ac:dyDescent="0.2">
      <c r="AI4070"/>
      <c r="AJ4070"/>
    </row>
    <row r="4071" spans="35:36" x14ac:dyDescent="0.2">
      <c r="AI4071"/>
      <c r="AJ4071"/>
    </row>
    <row r="4072" spans="35:36" x14ac:dyDescent="0.2">
      <c r="AI4072"/>
      <c r="AJ4072"/>
    </row>
    <row r="4073" spans="35:36" x14ac:dyDescent="0.2">
      <c r="AI4073"/>
      <c r="AJ4073"/>
    </row>
    <row r="4074" spans="35:36" x14ac:dyDescent="0.2">
      <c r="AI4074"/>
      <c r="AJ4074"/>
    </row>
    <row r="4075" spans="35:36" x14ac:dyDescent="0.2">
      <c r="AI4075"/>
      <c r="AJ4075"/>
    </row>
    <row r="4076" spans="35:36" x14ac:dyDescent="0.2">
      <c r="AI4076"/>
      <c r="AJ4076"/>
    </row>
    <row r="4077" spans="35:36" x14ac:dyDescent="0.2">
      <c r="AI4077"/>
      <c r="AJ4077"/>
    </row>
    <row r="4078" spans="35:36" x14ac:dyDescent="0.2">
      <c r="AI4078"/>
      <c r="AJ4078"/>
    </row>
    <row r="4079" spans="35:36" x14ac:dyDescent="0.2">
      <c r="AI4079"/>
      <c r="AJ4079"/>
    </row>
    <row r="4080" spans="35:36" x14ac:dyDescent="0.2">
      <c r="AI4080"/>
      <c r="AJ4080"/>
    </row>
    <row r="4081" spans="35:36" x14ac:dyDescent="0.2">
      <c r="AI4081"/>
      <c r="AJ4081"/>
    </row>
    <row r="4082" spans="35:36" x14ac:dyDescent="0.2">
      <c r="AI4082"/>
      <c r="AJ4082"/>
    </row>
    <row r="4083" spans="35:36" x14ac:dyDescent="0.2">
      <c r="AI4083"/>
      <c r="AJ4083"/>
    </row>
    <row r="4084" spans="35:36" x14ac:dyDescent="0.2">
      <c r="AI4084"/>
      <c r="AJ4084"/>
    </row>
    <row r="4085" spans="35:36" x14ac:dyDescent="0.2">
      <c r="AI4085"/>
      <c r="AJ4085"/>
    </row>
    <row r="4086" spans="35:36" x14ac:dyDescent="0.2">
      <c r="AI4086"/>
      <c r="AJ4086"/>
    </row>
    <row r="4087" spans="35:36" x14ac:dyDescent="0.2">
      <c r="AI4087"/>
      <c r="AJ4087"/>
    </row>
    <row r="4088" spans="35:36" x14ac:dyDescent="0.2">
      <c r="AI4088"/>
      <c r="AJ4088"/>
    </row>
    <row r="4089" spans="35:36" x14ac:dyDescent="0.2">
      <c r="AI4089"/>
      <c r="AJ4089"/>
    </row>
    <row r="4090" spans="35:36" x14ac:dyDescent="0.2">
      <c r="AI4090"/>
      <c r="AJ4090"/>
    </row>
    <row r="4091" spans="35:36" x14ac:dyDescent="0.2">
      <c r="AI4091"/>
      <c r="AJ4091"/>
    </row>
    <row r="4092" spans="35:36" x14ac:dyDescent="0.2">
      <c r="AI4092"/>
      <c r="AJ4092"/>
    </row>
    <row r="4093" spans="35:36" x14ac:dyDescent="0.2">
      <c r="AI4093"/>
      <c r="AJ4093"/>
    </row>
    <row r="4094" spans="35:36" x14ac:dyDescent="0.2">
      <c r="AI4094"/>
      <c r="AJ4094"/>
    </row>
    <row r="4095" spans="35:36" x14ac:dyDescent="0.2">
      <c r="AI4095"/>
      <c r="AJ4095"/>
    </row>
    <row r="4096" spans="35:36" x14ac:dyDescent="0.2">
      <c r="AI4096"/>
      <c r="AJ4096"/>
    </row>
    <row r="4097" spans="35:36" x14ac:dyDescent="0.2">
      <c r="AI4097"/>
      <c r="AJ4097"/>
    </row>
    <row r="4098" spans="35:36" x14ac:dyDescent="0.2">
      <c r="AI4098"/>
      <c r="AJ4098"/>
    </row>
    <row r="4099" spans="35:36" x14ac:dyDescent="0.2">
      <c r="AI4099"/>
      <c r="AJ4099"/>
    </row>
    <row r="4100" spans="35:36" x14ac:dyDescent="0.2">
      <c r="AI4100"/>
      <c r="AJ4100"/>
    </row>
    <row r="4101" spans="35:36" x14ac:dyDescent="0.2">
      <c r="AI4101"/>
      <c r="AJ4101"/>
    </row>
    <row r="4102" spans="35:36" x14ac:dyDescent="0.2">
      <c r="AI4102"/>
      <c r="AJ4102"/>
    </row>
    <row r="4103" spans="35:36" x14ac:dyDescent="0.2">
      <c r="AI4103"/>
      <c r="AJ4103"/>
    </row>
    <row r="4104" spans="35:36" x14ac:dyDescent="0.2">
      <c r="AI4104"/>
      <c r="AJ4104"/>
    </row>
    <row r="4105" spans="35:36" x14ac:dyDescent="0.2">
      <c r="AI4105"/>
      <c r="AJ4105"/>
    </row>
    <row r="4106" spans="35:36" x14ac:dyDescent="0.2">
      <c r="AI4106"/>
      <c r="AJ4106"/>
    </row>
    <row r="4107" spans="35:36" x14ac:dyDescent="0.2">
      <c r="AI4107"/>
      <c r="AJ4107"/>
    </row>
    <row r="4108" spans="35:36" x14ac:dyDescent="0.2">
      <c r="AI4108"/>
      <c r="AJ4108"/>
    </row>
    <row r="4109" spans="35:36" x14ac:dyDescent="0.2">
      <c r="AI4109"/>
      <c r="AJ4109"/>
    </row>
    <row r="4110" spans="35:36" x14ac:dyDescent="0.2">
      <c r="AI4110"/>
      <c r="AJ4110"/>
    </row>
    <row r="4111" spans="35:36" x14ac:dyDescent="0.2">
      <c r="AI4111"/>
      <c r="AJ4111"/>
    </row>
    <row r="4112" spans="35:36" x14ac:dyDescent="0.2">
      <c r="AI4112"/>
      <c r="AJ4112"/>
    </row>
    <row r="4113" spans="35:36" x14ac:dyDescent="0.2">
      <c r="AI4113"/>
      <c r="AJ4113"/>
    </row>
    <row r="4114" spans="35:36" x14ac:dyDescent="0.2">
      <c r="AI4114"/>
      <c r="AJ4114"/>
    </row>
    <row r="4115" spans="35:36" x14ac:dyDescent="0.2">
      <c r="AI4115"/>
      <c r="AJ4115"/>
    </row>
    <row r="4116" spans="35:36" x14ac:dyDescent="0.2">
      <c r="AI4116"/>
      <c r="AJ4116"/>
    </row>
    <row r="4117" spans="35:36" x14ac:dyDescent="0.2">
      <c r="AI4117"/>
      <c r="AJ4117"/>
    </row>
    <row r="4118" spans="35:36" x14ac:dyDescent="0.2">
      <c r="AI4118"/>
      <c r="AJ4118"/>
    </row>
    <row r="4119" spans="35:36" x14ac:dyDescent="0.2">
      <c r="AI4119"/>
      <c r="AJ4119"/>
    </row>
    <row r="4120" spans="35:36" x14ac:dyDescent="0.2">
      <c r="AI4120"/>
      <c r="AJ4120"/>
    </row>
    <row r="4121" spans="35:36" x14ac:dyDescent="0.2">
      <c r="AI4121"/>
      <c r="AJ4121"/>
    </row>
    <row r="4122" spans="35:36" x14ac:dyDescent="0.2">
      <c r="AI4122"/>
      <c r="AJ4122"/>
    </row>
    <row r="4123" spans="35:36" x14ac:dyDescent="0.2">
      <c r="AI4123"/>
      <c r="AJ4123"/>
    </row>
    <row r="4124" spans="35:36" x14ac:dyDescent="0.2">
      <c r="AI4124"/>
      <c r="AJ4124"/>
    </row>
    <row r="4125" spans="35:36" x14ac:dyDescent="0.2">
      <c r="AI4125"/>
      <c r="AJ4125"/>
    </row>
    <row r="4126" spans="35:36" x14ac:dyDescent="0.2">
      <c r="AI4126"/>
      <c r="AJ4126"/>
    </row>
    <row r="4127" spans="35:36" x14ac:dyDescent="0.2">
      <c r="AI4127"/>
      <c r="AJ4127"/>
    </row>
    <row r="4128" spans="35:36" x14ac:dyDescent="0.2">
      <c r="AI4128"/>
      <c r="AJ4128"/>
    </row>
    <row r="4129" spans="35:36" x14ac:dyDescent="0.2">
      <c r="AI4129"/>
      <c r="AJ4129"/>
    </row>
    <row r="4130" spans="35:36" x14ac:dyDescent="0.2">
      <c r="AI4130"/>
      <c r="AJ4130"/>
    </row>
    <row r="4131" spans="35:36" x14ac:dyDescent="0.2">
      <c r="AI4131"/>
      <c r="AJ4131"/>
    </row>
    <row r="4132" spans="35:36" x14ac:dyDescent="0.2">
      <c r="AI4132"/>
      <c r="AJ4132"/>
    </row>
    <row r="4133" spans="35:36" x14ac:dyDescent="0.2">
      <c r="AI4133"/>
      <c r="AJ4133"/>
    </row>
    <row r="4134" spans="35:36" x14ac:dyDescent="0.2">
      <c r="AI4134"/>
      <c r="AJ4134"/>
    </row>
    <row r="4135" spans="35:36" x14ac:dyDescent="0.2">
      <c r="AI4135"/>
      <c r="AJ4135"/>
    </row>
    <row r="4136" spans="35:36" x14ac:dyDescent="0.2">
      <c r="AI4136"/>
      <c r="AJ4136"/>
    </row>
    <row r="4137" spans="35:36" x14ac:dyDescent="0.2">
      <c r="AI4137"/>
      <c r="AJ4137"/>
    </row>
    <row r="4138" spans="35:36" x14ac:dyDescent="0.2">
      <c r="AI4138"/>
      <c r="AJ4138"/>
    </row>
    <row r="4139" spans="35:36" x14ac:dyDescent="0.2">
      <c r="AI4139"/>
      <c r="AJ4139"/>
    </row>
    <row r="4140" spans="35:36" x14ac:dyDescent="0.2">
      <c r="AI4140"/>
      <c r="AJ4140"/>
    </row>
    <row r="4141" spans="35:36" x14ac:dyDescent="0.2">
      <c r="AI4141"/>
      <c r="AJ4141"/>
    </row>
    <row r="4142" spans="35:36" x14ac:dyDescent="0.2">
      <c r="AI4142"/>
      <c r="AJ4142"/>
    </row>
    <row r="4143" spans="35:36" x14ac:dyDescent="0.2">
      <c r="AI4143"/>
      <c r="AJ4143"/>
    </row>
    <row r="4144" spans="35:36" x14ac:dyDescent="0.2">
      <c r="AI4144"/>
      <c r="AJ4144"/>
    </row>
    <row r="4145" spans="35:36" x14ac:dyDescent="0.2">
      <c r="AI4145"/>
      <c r="AJ4145"/>
    </row>
    <row r="4146" spans="35:36" x14ac:dyDescent="0.2">
      <c r="AI4146"/>
      <c r="AJ4146"/>
    </row>
    <row r="4147" spans="35:36" x14ac:dyDescent="0.2">
      <c r="AI4147"/>
      <c r="AJ4147"/>
    </row>
    <row r="4148" spans="35:36" x14ac:dyDescent="0.2">
      <c r="AI4148"/>
      <c r="AJ4148"/>
    </row>
    <row r="4149" spans="35:36" x14ac:dyDescent="0.2">
      <c r="AI4149"/>
      <c r="AJ4149"/>
    </row>
    <row r="4150" spans="35:36" x14ac:dyDescent="0.2">
      <c r="AI4150"/>
      <c r="AJ4150"/>
    </row>
    <row r="4151" spans="35:36" x14ac:dyDescent="0.2">
      <c r="AI4151"/>
      <c r="AJ4151"/>
    </row>
    <row r="4152" spans="35:36" x14ac:dyDescent="0.2">
      <c r="AI4152"/>
      <c r="AJ4152"/>
    </row>
    <row r="4153" spans="35:36" x14ac:dyDescent="0.2">
      <c r="AI4153"/>
      <c r="AJ4153"/>
    </row>
    <row r="4154" spans="35:36" x14ac:dyDescent="0.2">
      <c r="AI4154"/>
      <c r="AJ4154"/>
    </row>
    <row r="4155" spans="35:36" x14ac:dyDescent="0.2">
      <c r="AI4155"/>
      <c r="AJ4155"/>
    </row>
    <row r="4156" spans="35:36" x14ac:dyDescent="0.2">
      <c r="AI4156"/>
      <c r="AJ4156"/>
    </row>
    <row r="4157" spans="35:36" x14ac:dyDescent="0.2">
      <c r="AI4157"/>
      <c r="AJ4157"/>
    </row>
    <row r="4158" spans="35:36" x14ac:dyDescent="0.2">
      <c r="AI4158"/>
      <c r="AJ4158"/>
    </row>
    <row r="4159" spans="35:36" x14ac:dyDescent="0.2">
      <c r="AI4159"/>
      <c r="AJ4159"/>
    </row>
    <row r="4160" spans="35:36" x14ac:dyDescent="0.2">
      <c r="AI4160"/>
      <c r="AJ4160"/>
    </row>
    <row r="4161" spans="35:36" x14ac:dyDescent="0.2">
      <c r="AI4161"/>
      <c r="AJ4161"/>
    </row>
    <row r="4162" spans="35:36" x14ac:dyDescent="0.2">
      <c r="AI4162"/>
      <c r="AJ4162"/>
    </row>
    <row r="4163" spans="35:36" x14ac:dyDescent="0.2">
      <c r="AI4163"/>
      <c r="AJ4163"/>
    </row>
    <row r="4164" spans="35:36" x14ac:dyDescent="0.2">
      <c r="AI4164"/>
      <c r="AJ4164"/>
    </row>
    <row r="4165" spans="35:36" x14ac:dyDescent="0.2">
      <c r="AI4165"/>
      <c r="AJ4165"/>
    </row>
    <row r="4166" spans="35:36" x14ac:dyDescent="0.2">
      <c r="AI4166"/>
      <c r="AJ4166"/>
    </row>
    <row r="4167" spans="35:36" x14ac:dyDescent="0.2">
      <c r="AI4167"/>
      <c r="AJ4167"/>
    </row>
    <row r="4168" spans="35:36" x14ac:dyDescent="0.2">
      <c r="AI4168"/>
      <c r="AJ4168"/>
    </row>
    <row r="4169" spans="35:36" x14ac:dyDescent="0.2">
      <c r="AI4169"/>
      <c r="AJ4169"/>
    </row>
    <row r="4170" spans="35:36" x14ac:dyDescent="0.2">
      <c r="AI4170"/>
      <c r="AJ4170"/>
    </row>
    <row r="4171" spans="35:36" x14ac:dyDescent="0.2">
      <c r="AI4171"/>
      <c r="AJ4171"/>
    </row>
    <row r="4172" spans="35:36" x14ac:dyDescent="0.2">
      <c r="AI4172"/>
      <c r="AJ4172"/>
    </row>
    <row r="4173" spans="35:36" x14ac:dyDescent="0.2">
      <c r="AI4173"/>
      <c r="AJ4173"/>
    </row>
    <row r="4174" spans="35:36" x14ac:dyDescent="0.2">
      <c r="AI4174"/>
      <c r="AJ4174"/>
    </row>
    <row r="4175" spans="35:36" x14ac:dyDescent="0.2">
      <c r="AI4175"/>
      <c r="AJ4175"/>
    </row>
    <row r="4176" spans="35:36" x14ac:dyDescent="0.2">
      <c r="AI4176"/>
      <c r="AJ4176"/>
    </row>
    <row r="4177" spans="35:36" x14ac:dyDescent="0.2">
      <c r="AI4177"/>
      <c r="AJ4177"/>
    </row>
    <row r="4178" spans="35:36" x14ac:dyDescent="0.2">
      <c r="AI4178"/>
      <c r="AJ4178"/>
    </row>
    <row r="4179" spans="35:36" x14ac:dyDescent="0.2">
      <c r="AI4179"/>
      <c r="AJ4179"/>
    </row>
    <row r="4180" spans="35:36" x14ac:dyDescent="0.2">
      <c r="AI4180"/>
      <c r="AJ4180"/>
    </row>
    <row r="4181" spans="35:36" x14ac:dyDescent="0.2">
      <c r="AI4181"/>
      <c r="AJ4181"/>
    </row>
    <row r="4182" spans="35:36" x14ac:dyDescent="0.2">
      <c r="AI4182"/>
      <c r="AJ4182"/>
    </row>
    <row r="4183" spans="35:36" x14ac:dyDescent="0.2">
      <c r="AI4183"/>
      <c r="AJ4183"/>
    </row>
    <row r="4184" spans="35:36" x14ac:dyDescent="0.2">
      <c r="AI4184"/>
      <c r="AJ4184"/>
    </row>
    <row r="4185" spans="35:36" x14ac:dyDescent="0.2">
      <c r="AI4185"/>
      <c r="AJ4185"/>
    </row>
    <row r="4186" spans="35:36" x14ac:dyDescent="0.2">
      <c r="AI4186"/>
      <c r="AJ4186"/>
    </row>
    <row r="4187" spans="35:36" x14ac:dyDescent="0.2">
      <c r="AI4187"/>
      <c r="AJ4187"/>
    </row>
    <row r="4188" spans="35:36" x14ac:dyDescent="0.2">
      <c r="AI4188"/>
      <c r="AJ4188"/>
    </row>
    <row r="4189" spans="35:36" x14ac:dyDescent="0.2">
      <c r="AI4189"/>
      <c r="AJ4189"/>
    </row>
    <row r="4190" spans="35:36" x14ac:dyDescent="0.2">
      <c r="AI4190"/>
      <c r="AJ4190"/>
    </row>
    <row r="4191" spans="35:36" x14ac:dyDescent="0.2">
      <c r="AI4191"/>
      <c r="AJ4191"/>
    </row>
    <row r="4192" spans="35:36" x14ac:dyDescent="0.2">
      <c r="AI4192"/>
      <c r="AJ4192"/>
    </row>
    <row r="4193" spans="35:36" x14ac:dyDescent="0.2">
      <c r="AI4193"/>
      <c r="AJ4193"/>
    </row>
    <row r="4194" spans="35:36" x14ac:dyDescent="0.2">
      <c r="AI4194"/>
      <c r="AJ4194"/>
    </row>
    <row r="4195" spans="35:36" x14ac:dyDescent="0.2">
      <c r="AI4195"/>
      <c r="AJ4195"/>
    </row>
    <row r="4196" spans="35:36" x14ac:dyDescent="0.2">
      <c r="AI4196"/>
      <c r="AJ4196"/>
    </row>
    <row r="4197" spans="35:36" x14ac:dyDescent="0.2">
      <c r="AI4197"/>
      <c r="AJ4197"/>
    </row>
    <row r="4198" spans="35:36" x14ac:dyDescent="0.2">
      <c r="AI4198"/>
      <c r="AJ4198"/>
    </row>
    <row r="4199" spans="35:36" x14ac:dyDescent="0.2">
      <c r="AI4199"/>
      <c r="AJ4199"/>
    </row>
    <row r="4200" spans="35:36" x14ac:dyDescent="0.2">
      <c r="AI4200"/>
      <c r="AJ4200"/>
    </row>
    <row r="4201" spans="35:36" x14ac:dyDescent="0.2">
      <c r="AI4201"/>
      <c r="AJ4201"/>
    </row>
    <row r="4202" spans="35:36" x14ac:dyDescent="0.2">
      <c r="AI4202"/>
      <c r="AJ4202"/>
    </row>
    <row r="4203" spans="35:36" x14ac:dyDescent="0.2">
      <c r="AI4203"/>
      <c r="AJ4203"/>
    </row>
    <row r="4204" spans="35:36" x14ac:dyDescent="0.2">
      <c r="AI4204"/>
      <c r="AJ4204"/>
    </row>
    <row r="4205" spans="35:36" x14ac:dyDescent="0.2">
      <c r="AI4205"/>
      <c r="AJ4205"/>
    </row>
    <row r="4206" spans="35:36" x14ac:dyDescent="0.2">
      <c r="AI4206"/>
      <c r="AJ4206"/>
    </row>
    <row r="4207" spans="35:36" x14ac:dyDescent="0.2">
      <c r="AI4207"/>
      <c r="AJ4207"/>
    </row>
    <row r="4208" spans="35:36" x14ac:dyDescent="0.2">
      <c r="AI4208"/>
      <c r="AJ4208"/>
    </row>
    <row r="4209" spans="35:36" x14ac:dyDescent="0.2">
      <c r="AI4209"/>
      <c r="AJ4209"/>
    </row>
    <row r="4210" spans="35:36" x14ac:dyDescent="0.2">
      <c r="AI4210"/>
      <c r="AJ4210"/>
    </row>
    <row r="4211" spans="35:36" x14ac:dyDescent="0.2">
      <c r="AI4211"/>
      <c r="AJ4211"/>
    </row>
    <row r="4212" spans="35:36" x14ac:dyDescent="0.2">
      <c r="AI4212"/>
      <c r="AJ4212"/>
    </row>
    <row r="4213" spans="35:36" x14ac:dyDescent="0.2">
      <c r="AI4213"/>
      <c r="AJ4213"/>
    </row>
    <row r="4214" spans="35:36" x14ac:dyDescent="0.2">
      <c r="AI4214"/>
      <c r="AJ4214"/>
    </row>
    <row r="4215" spans="35:36" x14ac:dyDescent="0.2">
      <c r="AI4215"/>
      <c r="AJ4215"/>
    </row>
    <row r="4216" spans="35:36" x14ac:dyDescent="0.2">
      <c r="AI4216"/>
      <c r="AJ4216"/>
    </row>
    <row r="4217" spans="35:36" x14ac:dyDescent="0.2">
      <c r="AI4217"/>
      <c r="AJ4217"/>
    </row>
    <row r="4218" spans="35:36" x14ac:dyDescent="0.2">
      <c r="AI4218"/>
      <c r="AJ4218"/>
    </row>
    <row r="4219" spans="35:36" x14ac:dyDescent="0.2">
      <c r="AI4219"/>
      <c r="AJ4219"/>
    </row>
    <row r="4220" spans="35:36" x14ac:dyDescent="0.2">
      <c r="AI4220"/>
      <c r="AJ4220"/>
    </row>
    <row r="4221" spans="35:36" x14ac:dyDescent="0.2">
      <c r="AI4221"/>
      <c r="AJ4221"/>
    </row>
    <row r="4222" spans="35:36" x14ac:dyDescent="0.2">
      <c r="AI4222"/>
      <c r="AJ4222"/>
    </row>
    <row r="4223" spans="35:36" x14ac:dyDescent="0.2">
      <c r="AI4223"/>
      <c r="AJ4223"/>
    </row>
    <row r="4224" spans="35:36" x14ac:dyDescent="0.2">
      <c r="AI4224"/>
      <c r="AJ4224"/>
    </row>
    <row r="4225" spans="35:36" x14ac:dyDescent="0.2">
      <c r="AI4225"/>
      <c r="AJ4225"/>
    </row>
    <row r="4226" spans="35:36" x14ac:dyDescent="0.2">
      <c r="AI4226"/>
      <c r="AJ4226"/>
    </row>
    <row r="4227" spans="35:36" x14ac:dyDescent="0.2">
      <c r="AI4227"/>
      <c r="AJ4227"/>
    </row>
    <row r="4228" spans="35:36" x14ac:dyDescent="0.2">
      <c r="AI4228"/>
      <c r="AJ4228"/>
    </row>
    <row r="4229" spans="35:36" x14ac:dyDescent="0.2">
      <c r="AI4229"/>
      <c r="AJ4229"/>
    </row>
    <row r="4230" spans="35:36" x14ac:dyDescent="0.2">
      <c r="AI4230"/>
      <c r="AJ4230"/>
    </row>
    <row r="4231" spans="35:36" x14ac:dyDescent="0.2">
      <c r="AI4231"/>
      <c r="AJ4231"/>
    </row>
    <row r="4232" spans="35:36" x14ac:dyDescent="0.2">
      <c r="AI4232"/>
      <c r="AJ4232"/>
    </row>
    <row r="4233" spans="35:36" x14ac:dyDescent="0.2">
      <c r="AI4233"/>
      <c r="AJ4233"/>
    </row>
    <row r="4234" spans="35:36" x14ac:dyDescent="0.2">
      <c r="AI4234"/>
      <c r="AJ4234"/>
    </row>
    <row r="4235" spans="35:36" x14ac:dyDescent="0.2">
      <c r="AI4235"/>
      <c r="AJ4235"/>
    </row>
    <row r="4236" spans="35:36" x14ac:dyDescent="0.2">
      <c r="AI4236"/>
      <c r="AJ4236"/>
    </row>
    <row r="4237" spans="35:36" x14ac:dyDescent="0.2">
      <c r="AI4237"/>
      <c r="AJ4237"/>
    </row>
    <row r="4238" spans="35:36" x14ac:dyDescent="0.2">
      <c r="AI4238"/>
      <c r="AJ4238"/>
    </row>
    <row r="4239" spans="35:36" x14ac:dyDescent="0.2">
      <c r="AI4239"/>
      <c r="AJ4239"/>
    </row>
    <row r="4240" spans="35:36" x14ac:dyDescent="0.2">
      <c r="AI4240"/>
      <c r="AJ4240"/>
    </row>
    <row r="4241" spans="35:36" x14ac:dyDescent="0.2">
      <c r="AI4241"/>
      <c r="AJ4241"/>
    </row>
    <row r="4242" spans="35:36" x14ac:dyDescent="0.2">
      <c r="AI4242"/>
      <c r="AJ4242"/>
    </row>
    <row r="4243" spans="35:36" x14ac:dyDescent="0.2">
      <c r="AI4243"/>
      <c r="AJ4243"/>
    </row>
    <row r="4244" spans="35:36" x14ac:dyDescent="0.2">
      <c r="AI4244"/>
      <c r="AJ4244"/>
    </row>
    <row r="4245" spans="35:36" x14ac:dyDescent="0.2">
      <c r="AI4245"/>
      <c r="AJ4245"/>
    </row>
    <row r="4246" spans="35:36" x14ac:dyDescent="0.2">
      <c r="AI4246"/>
      <c r="AJ4246"/>
    </row>
    <row r="4247" spans="35:36" x14ac:dyDescent="0.2">
      <c r="AI4247"/>
      <c r="AJ4247"/>
    </row>
    <row r="4248" spans="35:36" x14ac:dyDescent="0.2">
      <c r="AI4248"/>
      <c r="AJ4248"/>
    </row>
    <row r="4249" spans="35:36" x14ac:dyDescent="0.2">
      <c r="AI4249"/>
      <c r="AJ4249"/>
    </row>
    <row r="4250" spans="35:36" x14ac:dyDescent="0.2">
      <c r="AI4250"/>
      <c r="AJ4250"/>
    </row>
    <row r="4251" spans="35:36" x14ac:dyDescent="0.2">
      <c r="AI4251"/>
      <c r="AJ4251"/>
    </row>
    <row r="4252" spans="35:36" x14ac:dyDescent="0.2">
      <c r="AI4252"/>
      <c r="AJ4252"/>
    </row>
    <row r="4253" spans="35:36" x14ac:dyDescent="0.2">
      <c r="AI4253"/>
      <c r="AJ4253"/>
    </row>
    <row r="4254" spans="35:36" x14ac:dyDescent="0.2">
      <c r="AI4254"/>
      <c r="AJ4254"/>
    </row>
    <row r="4255" spans="35:36" x14ac:dyDescent="0.2">
      <c r="AI4255"/>
      <c r="AJ4255"/>
    </row>
    <row r="4256" spans="35:36" x14ac:dyDescent="0.2">
      <c r="AI4256"/>
      <c r="AJ4256"/>
    </row>
    <row r="4257" spans="35:36" x14ac:dyDescent="0.2">
      <c r="AI4257"/>
      <c r="AJ4257"/>
    </row>
    <row r="4258" spans="35:36" x14ac:dyDescent="0.2">
      <c r="AI4258"/>
      <c r="AJ4258"/>
    </row>
    <row r="4259" spans="35:36" x14ac:dyDescent="0.2">
      <c r="AI4259"/>
      <c r="AJ4259"/>
    </row>
    <row r="4260" spans="35:36" x14ac:dyDescent="0.2">
      <c r="AI4260"/>
      <c r="AJ4260"/>
    </row>
    <row r="4261" spans="35:36" x14ac:dyDescent="0.2">
      <c r="AI4261"/>
      <c r="AJ4261"/>
    </row>
    <row r="4262" spans="35:36" x14ac:dyDescent="0.2">
      <c r="AI4262"/>
      <c r="AJ4262"/>
    </row>
    <row r="4263" spans="35:36" x14ac:dyDescent="0.2">
      <c r="AI4263"/>
      <c r="AJ4263"/>
    </row>
    <row r="4264" spans="35:36" x14ac:dyDescent="0.2">
      <c r="AI4264"/>
      <c r="AJ4264"/>
    </row>
    <row r="4265" spans="35:36" x14ac:dyDescent="0.2">
      <c r="AI4265"/>
      <c r="AJ4265"/>
    </row>
    <row r="4266" spans="35:36" x14ac:dyDescent="0.2">
      <c r="AI4266"/>
      <c r="AJ4266"/>
    </row>
    <row r="4267" spans="35:36" x14ac:dyDescent="0.2">
      <c r="AI4267"/>
      <c r="AJ4267"/>
    </row>
    <row r="4268" spans="35:36" x14ac:dyDescent="0.2">
      <c r="AI4268"/>
      <c r="AJ4268"/>
    </row>
    <row r="4269" spans="35:36" x14ac:dyDescent="0.2">
      <c r="AI4269"/>
      <c r="AJ4269"/>
    </row>
    <row r="4270" spans="35:36" x14ac:dyDescent="0.2">
      <c r="AI4270"/>
      <c r="AJ4270"/>
    </row>
    <row r="4271" spans="35:36" x14ac:dyDescent="0.2">
      <c r="AI4271"/>
      <c r="AJ4271"/>
    </row>
    <row r="4272" spans="35:36" x14ac:dyDescent="0.2">
      <c r="AI4272"/>
      <c r="AJ4272"/>
    </row>
    <row r="4273" spans="35:36" x14ac:dyDescent="0.2">
      <c r="AI4273"/>
      <c r="AJ4273"/>
    </row>
    <row r="4274" spans="35:36" x14ac:dyDescent="0.2">
      <c r="AI4274"/>
      <c r="AJ4274"/>
    </row>
    <row r="4275" spans="35:36" x14ac:dyDescent="0.2">
      <c r="AI4275"/>
      <c r="AJ4275"/>
    </row>
    <row r="4276" spans="35:36" x14ac:dyDescent="0.2">
      <c r="AI4276"/>
      <c r="AJ4276"/>
    </row>
    <row r="4277" spans="35:36" x14ac:dyDescent="0.2">
      <c r="AI4277"/>
      <c r="AJ4277"/>
    </row>
    <row r="4278" spans="35:36" x14ac:dyDescent="0.2">
      <c r="AI4278"/>
      <c r="AJ4278"/>
    </row>
    <row r="4279" spans="35:36" x14ac:dyDescent="0.2">
      <c r="AI4279"/>
      <c r="AJ4279"/>
    </row>
    <row r="4280" spans="35:36" x14ac:dyDescent="0.2">
      <c r="AI4280"/>
      <c r="AJ4280"/>
    </row>
    <row r="4281" spans="35:36" x14ac:dyDescent="0.2">
      <c r="AI4281"/>
      <c r="AJ4281"/>
    </row>
    <row r="4282" spans="35:36" x14ac:dyDescent="0.2">
      <c r="AI4282"/>
      <c r="AJ4282"/>
    </row>
    <row r="4283" spans="35:36" x14ac:dyDescent="0.2">
      <c r="AI4283"/>
      <c r="AJ4283"/>
    </row>
    <row r="4284" spans="35:36" x14ac:dyDescent="0.2">
      <c r="AI4284"/>
      <c r="AJ4284"/>
    </row>
    <row r="4285" spans="35:36" x14ac:dyDescent="0.2">
      <c r="AI4285"/>
      <c r="AJ4285"/>
    </row>
    <row r="4286" spans="35:36" x14ac:dyDescent="0.2">
      <c r="AI4286"/>
      <c r="AJ4286"/>
    </row>
    <row r="4287" spans="35:36" x14ac:dyDescent="0.2">
      <c r="AI4287"/>
      <c r="AJ4287"/>
    </row>
    <row r="4288" spans="35:36" x14ac:dyDescent="0.2">
      <c r="AI4288"/>
      <c r="AJ4288"/>
    </row>
    <row r="4289" spans="35:36" x14ac:dyDescent="0.2">
      <c r="AI4289"/>
      <c r="AJ4289"/>
    </row>
    <row r="4290" spans="35:36" x14ac:dyDescent="0.2">
      <c r="AI4290"/>
      <c r="AJ4290"/>
    </row>
    <row r="4291" spans="35:36" x14ac:dyDescent="0.2">
      <c r="AI4291"/>
      <c r="AJ4291"/>
    </row>
    <row r="4292" spans="35:36" x14ac:dyDescent="0.2">
      <c r="AI4292"/>
      <c r="AJ4292"/>
    </row>
    <row r="4293" spans="35:36" x14ac:dyDescent="0.2">
      <c r="AI4293"/>
      <c r="AJ4293"/>
    </row>
    <row r="4294" spans="35:36" x14ac:dyDescent="0.2">
      <c r="AI4294"/>
      <c r="AJ4294"/>
    </row>
    <row r="4295" spans="35:36" x14ac:dyDescent="0.2">
      <c r="AI4295"/>
      <c r="AJ4295"/>
    </row>
    <row r="4296" spans="35:36" x14ac:dyDescent="0.2">
      <c r="AI4296"/>
      <c r="AJ4296"/>
    </row>
    <row r="4297" spans="35:36" x14ac:dyDescent="0.2">
      <c r="AI4297"/>
      <c r="AJ4297"/>
    </row>
    <row r="4298" spans="35:36" x14ac:dyDescent="0.2">
      <c r="AI4298"/>
      <c r="AJ4298"/>
    </row>
    <row r="4299" spans="35:36" x14ac:dyDescent="0.2">
      <c r="AI4299"/>
      <c r="AJ4299"/>
    </row>
    <row r="4300" spans="35:36" x14ac:dyDescent="0.2">
      <c r="AI4300"/>
      <c r="AJ4300"/>
    </row>
    <row r="4301" spans="35:36" x14ac:dyDescent="0.2">
      <c r="AI4301"/>
      <c r="AJ4301"/>
    </row>
    <row r="4302" spans="35:36" x14ac:dyDescent="0.2">
      <c r="AI4302"/>
      <c r="AJ4302"/>
    </row>
    <row r="4303" spans="35:36" x14ac:dyDescent="0.2">
      <c r="AI4303"/>
      <c r="AJ4303"/>
    </row>
    <row r="4304" spans="35:36" x14ac:dyDescent="0.2">
      <c r="AI4304"/>
      <c r="AJ4304"/>
    </row>
    <row r="4305" spans="35:36" x14ac:dyDescent="0.2">
      <c r="AI4305"/>
      <c r="AJ4305"/>
    </row>
    <row r="4306" spans="35:36" x14ac:dyDescent="0.2">
      <c r="AI4306"/>
      <c r="AJ4306"/>
    </row>
    <row r="4307" spans="35:36" x14ac:dyDescent="0.2">
      <c r="AI4307"/>
      <c r="AJ4307"/>
    </row>
    <row r="4308" spans="35:36" x14ac:dyDescent="0.2">
      <c r="AI4308"/>
      <c r="AJ4308"/>
    </row>
    <row r="4309" spans="35:36" x14ac:dyDescent="0.2">
      <c r="AI4309"/>
      <c r="AJ4309"/>
    </row>
    <row r="4310" spans="35:36" x14ac:dyDescent="0.2">
      <c r="AI4310"/>
      <c r="AJ4310"/>
    </row>
    <row r="4311" spans="35:36" x14ac:dyDescent="0.2">
      <c r="AI4311"/>
      <c r="AJ4311"/>
    </row>
    <row r="4312" spans="35:36" x14ac:dyDescent="0.2">
      <c r="AI4312"/>
      <c r="AJ4312"/>
    </row>
    <row r="4313" spans="35:36" x14ac:dyDescent="0.2">
      <c r="AI4313"/>
      <c r="AJ4313"/>
    </row>
    <row r="4314" spans="35:36" x14ac:dyDescent="0.2">
      <c r="AI4314"/>
      <c r="AJ4314"/>
    </row>
    <row r="4315" spans="35:36" x14ac:dyDescent="0.2">
      <c r="AI4315"/>
      <c r="AJ4315"/>
    </row>
    <row r="4316" spans="35:36" x14ac:dyDescent="0.2">
      <c r="AI4316"/>
      <c r="AJ4316"/>
    </row>
    <row r="4317" spans="35:36" x14ac:dyDescent="0.2">
      <c r="AI4317"/>
      <c r="AJ4317"/>
    </row>
    <row r="4318" spans="35:36" x14ac:dyDescent="0.2">
      <c r="AI4318"/>
      <c r="AJ4318"/>
    </row>
    <row r="4319" spans="35:36" x14ac:dyDescent="0.2">
      <c r="AI4319"/>
      <c r="AJ4319"/>
    </row>
    <row r="4320" spans="35:36" x14ac:dyDescent="0.2">
      <c r="AI4320"/>
      <c r="AJ4320"/>
    </row>
    <row r="4321" spans="35:36" x14ac:dyDescent="0.2">
      <c r="AI4321"/>
      <c r="AJ4321"/>
    </row>
    <row r="4322" spans="35:36" x14ac:dyDescent="0.2">
      <c r="AI4322"/>
      <c r="AJ4322"/>
    </row>
    <row r="4323" spans="35:36" x14ac:dyDescent="0.2">
      <c r="AI4323"/>
      <c r="AJ4323"/>
    </row>
    <row r="4324" spans="35:36" x14ac:dyDescent="0.2">
      <c r="AI4324"/>
      <c r="AJ4324"/>
    </row>
    <row r="4325" spans="35:36" x14ac:dyDescent="0.2">
      <c r="AI4325"/>
      <c r="AJ4325"/>
    </row>
    <row r="4326" spans="35:36" x14ac:dyDescent="0.2">
      <c r="AI4326"/>
      <c r="AJ4326"/>
    </row>
    <row r="4327" spans="35:36" x14ac:dyDescent="0.2">
      <c r="AI4327"/>
      <c r="AJ4327"/>
    </row>
    <row r="4328" spans="35:36" x14ac:dyDescent="0.2">
      <c r="AI4328"/>
      <c r="AJ4328"/>
    </row>
    <row r="4329" spans="35:36" x14ac:dyDescent="0.2">
      <c r="AI4329"/>
      <c r="AJ4329"/>
    </row>
    <row r="4330" spans="35:36" x14ac:dyDescent="0.2">
      <c r="AI4330"/>
      <c r="AJ4330"/>
    </row>
    <row r="4331" spans="35:36" x14ac:dyDescent="0.2">
      <c r="AI4331"/>
      <c r="AJ4331"/>
    </row>
    <row r="4332" spans="35:36" x14ac:dyDescent="0.2">
      <c r="AI4332"/>
      <c r="AJ4332"/>
    </row>
    <row r="4333" spans="35:36" x14ac:dyDescent="0.2">
      <c r="AI4333"/>
      <c r="AJ4333"/>
    </row>
    <row r="4334" spans="35:36" x14ac:dyDescent="0.2">
      <c r="AI4334"/>
      <c r="AJ4334"/>
    </row>
    <row r="4335" spans="35:36" x14ac:dyDescent="0.2">
      <c r="AI4335"/>
      <c r="AJ4335"/>
    </row>
    <row r="4336" spans="35:36" x14ac:dyDescent="0.2">
      <c r="AI4336"/>
      <c r="AJ4336"/>
    </row>
    <row r="4337" spans="35:36" x14ac:dyDescent="0.2">
      <c r="AI4337"/>
      <c r="AJ4337"/>
    </row>
    <row r="4338" spans="35:36" x14ac:dyDescent="0.2">
      <c r="AI4338"/>
      <c r="AJ4338"/>
    </row>
    <row r="4339" spans="35:36" x14ac:dyDescent="0.2">
      <c r="AI4339"/>
      <c r="AJ4339"/>
    </row>
    <row r="4340" spans="35:36" x14ac:dyDescent="0.2">
      <c r="AI4340"/>
      <c r="AJ4340"/>
    </row>
    <row r="4341" spans="35:36" x14ac:dyDescent="0.2">
      <c r="AI4341"/>
      <c r="AJ4341"/>
    </row>
    <row r="4342" spans="35:36" x14ac:dyDescent="0.2">
      <c r="AI4342"/>
      <c r="AJ4342"/>
    </row>
    <row r="4343" spans="35:36" x14ac:dyDescent="0.2">
      <c r="AI4343"/>
      <c r="AJ4343"/>
    </row>
    <row r="4344" spans="35:36" x14ac:dyDescent="0.2">
      <c r="AI4344"/>
      <c r="AJ4344"/>
    </row>
    <row r="4345" spans="35:36" x14ac:dyDescent="0.2">
      <c r="AI4345"/>
      <c r="AJ4345"/>
    </row>
    <row r="4346" spans="35:36" x14ac:dyDescent="0.2">
      <c r="AI4346"/>
      <c r="AJ4346"/>
    </row>
    <row r="4347" spans="35:36" x14ac:dyDescent="0.2">
      <c r="AI4347"/>
      <c r="AJ4347"/>
    </row>
    <row r="4348" spans="35:36" x14ac:dyDescent="0.2">
      <c r="AI4348"/>
      <c r="AJ4348"/>
    </row>
    <row r="4349" spans="35:36" x14ac:dyDescent="0.2">
      <c r="AI4349"/>
      <c r="AJ4349"/>
    </row>
    <row r="4350" spans="35:36" x14ac:dyDescent="0.2">
      <c r="AI4350"/>
      <c r="AJ4350"/>
    </row>
    <row r="4351" spans="35:36" x14ac:dyDescent="0.2">
      <c r="AI4351"/>
      <c r="AJ4351"/>
    </row>
    <row r="4352" spans="35:36" x14ac:dyDescent="0.2">
      <c r="AI4352"/>
      <c r="AJ4352"/>
    </row>
    <row r="4353" spans="35:36" x14ac:dyDescent="0.2">
      <c r="AI4353"/>
      <c r="AJ4353"/>
    </row>
    <row r="4354" spans="35:36" x14ac:dyDescent="0.2">
      <c r="AI4354"/>
      <c r="AJ4354"/>
    </row>
    <row r="4355" spans="35:36" x14ac:dyDescent="0.2">
      <c r="AI4355"/>
      <c r="AJ4355"/>
    </row>
    <row r="4356" spans="35:36" x14ac:dyDescent="0.2">
      <c r="AI4356"/>
      <c r="AJ4356"/>
    </row>
    <row r="4357" spans="35:36" x14ac:dyDescent="0.2">
      <c r="AI4357"/>
      <c r="AJ4357"/>
    </row>
    <row r="4358" spans="35:36" x14ac:dyDescent="0.2">
      <c r="AI4358"/>
      <c r="AJ4358"/>
    </row>
    <row r="4359" spans="35:36" x14ac:dyDescent="0.2">
      <c r="AI4359"/>
      <c r="AJ4359"/>
    </row>
    <row r="4360" spans="35:36" x14ac:dyDescent="0.2">
      <c r="AI4360"/>
      <c r="AJ4360"/>
    </row>
    <row r="4361" spans="35:36" x14ac:dyDescent="0.2">
      <c r="AI4361"/>
      <c r="AJ4361"/>
    </row>
    <row r="4362" spans="35:36" x14ac:dyDescent="0.2">
      <c r="AI4362"/>
      <c r="AJ4362"/>
    </row>
    <row r="4363" spans="35:36" x14ac:dyDescent="0.2">
      <c r="AI4363"/>
      <c r="AJ4363"/>
    </row>
    <row r="4364" spans="35:36" x14ac:dyDescent="0.2">
      <c r="AI4364"/>
      <c r="AJ4364"/>
    </row>
    <row r="4365" spans="35:36" x14ac:dyDescent="0.2">
      <c r="AI4365"/>
      <c r="AJ4365"/>
    </row>
    <row r="4366" spans="35:36" x14ac:dyDescent="0.2">
      <c r="AI4366"/>
      <c r="AJ4366"/>
    </row>
    <row r="4367" spans="35:36" x14ac:dyDescent="0.2">
      <c r="AI4367"/>
      <c r="AJ4367"/>
    </row>
    <row r="4368" spans="35:36" x14ac:dyDescent="0.2">
      <c r="AI4368"/>
      <c r="AJ4368"/>
    </row>
    <row r="4369" spans="35:36" x14ac:dyDescent="0.2">
      <c r="AI4369"/>
      <c r="AJ4369"/>
    </row>
    <row r="4370" spans="35:36" x14ac:dyDescent="0.2">
      <c r="AI4370"/>
      <c r="AJ4370"/>
    </row>
    <row r="4371" spans="35:36" x14ac:dyDescent="0.2">
      <c r="AI4371"/>
      <c r="AJ4371"/>
    </row>
    <row r="4372" spans="35:36" x14ac:dyDescent="0.2">
      <c r="AI4372"/>
      <c r="AJ4372"/>
    </row>
    <row r="4373" spans="35:36" x14ac:dyDescent="0.2">
      <c r="AI4373"/>
      <c r="AJ4373"/>
    </row>
    <row r="4374" spans="35:36" x14ac:dyDescent="0.2">
      <c r="AI4374"/>
      <c r="AJ4374"/>
    </row>
    <row r="4375" spans="35:36" x14ac:dyDescent="0.2">
      <c r="AI4375"/>
      <c r="AJ4375"/>
    </row>
    <row r="4376" spans="35:36" x14ac:dyDescent="0.2">
      <c r="AI4376"/>
      <c r="AJ4376"/>
    </row>
    <row r="4377" spans="35:36" x14ac:dyDescent="0.2">
      <c r="AI4377"/>
      <c r="AJ4377"/>
    </row>
    <row r="4378" spans="35:36" x14ac:dyDescent="0.2">
      <c r="AI4378"/>
      <c r="AJ4378"/>
    </row>
    <row r="4379" spans="35:36" x14ac:dyDescent="0.2">
      <c r="AI4379"/>
      <c r="AJ4379"/>
    </row>
    <row r="4380" spans="35:36" x14ac:dyDescent="0.2">
      <c r="AI4380"/>
      <c r="AJ4380"/>
    </row>
    <row r="4381" spans="35:36" x14ac:dyDescent="0.2">
      <c r="AI4381"/>
      <c r="AJ4381"/>
    </row>
    <row r="4382" spans="35:36" x14ac:dyDescent="0.2">
      <c r="AI4382"/>
      <c r="AJ4382"/>
    </row>
    <row r="4383" spans="35:36" x14ac:dyDescent="0.2">
      <c r="AI4383"/>
      <c r="AJ4383"/>
    </row>
    <row r="4384" spans="35:36" x14ac:dyDescent="0.2">
      <c r="AI4384"/>
      <c r="AJ4384"/>
    </row>
    <row r="4385" spans="35:36" x14ac:dyDescent="0.2">
      <c r="AI4385"/>
      <c r="AJ4385"/>
    </row>
    <row r="4386" spans="35:36" x14ac:dyDescent="0.2">
      <c r="AI4386"/>
      <c r="AJ4386"/>
    </row>
    <row r="4387" spans="35:36" x14ac:dyDescent="0.2">
      <c r="AI4387"/>
      <c r="AJ4387"/>
    </row>
    <row r="4388" spans="35:36" x14ac:dyDescent="0.2">
      <c r="AI4388"/>
      <c r="AJ4388"/>
    </row>
    <row r="4389" spans="35:36" x14ac:dyDescent="0.2">
      <c r="AI4389"/>
      <c r="AJ4389"/>
    </row>
    <row r="4390" spans="35:36" x14ac:dyDescent="0.2">
      <c r="AI4390"/>
      <c r="AJ4390"/>
    </row>
    <row r="4391" spans="35:36" x14ac:dyDescent="0.2">
      <c r="AI4391"/>
      <c r="AJ4391"/>
    </row>
    <row r="4392" spans="35:36" x14ac:dyDescent="0.2">
      <c r="AI4392"/>
      <c r="AJ4392"/>
    </row>
    <row r="4393" spans="35:36" x14ac:dyDescent="0.2">
      <c r="AI4393"/>
      <c r="AJ4393"/>
    </row>
    <row r="4394" spans="35:36" x14ac:dyDescent="0.2">
      <c r="AI4394"/>
      <c r="AJ4394"/>
    </row>
    <row r="4395" spans="35:36" x14ac:dyDescent="0.2">
      <c r="AI4395"/>
      <c r="AJ4395"/>
    </row>
    <row r="4396" spans="35:36" x14ac:dyDescent="0.2">
      <c r="AI4396"/>
      <c r="AJ4396"/>
    </row>
    <row r="4397" spans="35:36" x14ac:dyDescent="0.2">
      <c r="AI4397"/>
      <c r="AJ4397"/>
    </row>
    <row r="4398" spans="35:36" x14ac:dyDescent="0.2">
      <c r="AI4398"/>
      <c r="AJ4398"/>
    </row>
    <row r="4399" spans="35:36" x14ac:dyDescent="0.2">
      <c r="AI4399"/>
      <c r="AJ4399"/>
    </row>
    <row r="4400" spans="35:36" x14ac:dyDescent="0.2">
      <c r="AI4400"/>
      <c r="AJ4400"/>
    </row>
    <row r="4401" spans="35:36" x14ac:dyDescent="0.2">
      <c r="AI4401"/>
      <c r="AJ4401"/>
    </row>
    <row r="4402" spans="35:36" x14ac:dyDescent="0.2">
      <c r="AI4402"/>
      <c r="AJ4402"/>
    </row>
    <row r="4403" spans="35:36" x14ac:dyDescent="0.2">
      <c r="AI4403"/>
      <c r="AJ4403"/>
    </row>
    <row r="4404" spans="35:36" x14ac:dyDescent="0.2">
      <c r="AI4404"/>
      <c r="AJ4404"/>
    </row>
    <row r="4405" spans="35:36" x14ac:dyDescent="0.2">
      <c r="AI4405"/>
      <c r="AJ4405"/>
    </row>
    <row r="4406" spans="35:36" x14ac:dyDescent="0.2">
      <c r="AI4406"/>
      <c r="AJ4406"/>
    </row>
    <row r="4407" spans="35:36" x14ac:dyDescent="0.2">
      <c r="AI4407"/>
      <c r="AJ4407"/>
    </row>
    <row r="4408" spans="35:36" x14ac:dyDescent="0.2">
      <c r="AI4408"/>
      <c r="AJ4408"/>
    </row>
    <row r="4409" spans="35:36" x14ac:dyDescent="0.2">
      <c r="AI4409"/>
      <c r="AJ4409"/>
    </row>
    <row r="4410" spans="35:36" x14ac:dyDescent="0.2">
      <c r="AI4410"/>
      <c r="AJ4410"/>
    </row>
    <row r="4411" spans="35:36" x14ac:dyDescent="0.2">
      <c r="AI4411"/>
      <c r="AJ4411"/>
    </row>
    <row r="4412" spans="35:36" x14ac:dyDescent="0.2">
      <c r="AI4412"/>
      <c r="AJ4412"/>
    </row>
    <row r="4413" spans="35:36" x14ac:dyDescent="0.2">
      <c r="AI4413"/>
      <c r="AJ4413"/>
    </row>
    <row r="4414" spans="35:36" x14ac:dyDescent="0.2">
      <c r="AI4414"/>
      <c r="AJ4414"/>
    </row>
    <row r="4415" spans="35:36" x14ac:dyDescent="0.2">
      <c r="AI4415"/>
      <c r="AJ4415"/>
    </row>
    <row r="4416" spans="35:36" x14ac:dyDescent="0.2">
      <c r="AI4416"/>
      <c r="AJ4416"/>
    </row>
    <row r="4417" spans="35:36" x14ac:dyDescent="0.2">
      <c r="AI4417"/>
      <c r="AJ4417"/>
    </row>
    <row r="4418" spans="35:36" x14ac:dyDescent="0.2">
      <c r="AI4418"/>
      <c r="AJ4418"/>
    </row>
    <row r="4419" spans="35:36" x14ac:dyDescent="0.2">
      <c r="AI4419"/>
      <c r="AJ4419"/>
    </row>
    <row r="4420" spans="35:36" x14ac:dyDescent="0.2">
      <c r="AI4420"/>
      <c r="AJ4420"/>
    </row>
    <row r="4421" spans="35:36" x14ac:dyDescent="0.2">
      <c r="AI4421"/>
      <c r="AJ4421"/>
    </row>
    <row r="4422" spans="35:36" x14ac:dyDescent="0.2">
      <c r="AI4422"/>
      <c r="AJ4422"/>
    </row>
    <row r="4423" spans="35:36" x14ac:dyDescent="0.2">
      <c r="AI4423"/>
      <c r="AJ4423"/>
    </row>
    <row r="4424" spans="35:36" x14ac:dyDescent="0.2">
      <c r="AI4424"/>
      <c r="AJ4424"/>
    </row>
    <row r="4425" spans="35:36" x14ac:dyDescent="0.2">
      <c r="AI4425"/>
      <c r="AJ4425"/>
    </row>
    <row r="4426" spans="35:36" x14ac:dyDescent="0.2">
      <c r="AI4426"/>
      <c r="AJ4426"/>
    </row>
    <row r="4427" spans="35:36" x14ac:dyDescent="0.2">
      <c r="AI4427"/>
      <c r="AJ4427"/>
    </row>
    <row r="4428" spans="35:36" x14ac:dyDescent="0.2">
      <c r="AI4428"/>
      <c r="AJ4428"/>
    </row>
    <row r="4429" spans="35:36" x14ac:dyDescent="0.2">
      <c r="AI4429"/>
      <c r="AJ4429"/>
    </row>
    <row r="4430" spans="35:36" x14ac:dyDescent="0.2">
      <c r="AI4430"/>
      <c r="AJ4430"/>
    </row>
    <row r="4431" spans="35:36" x14ac:dyDescent="0.2">
      <c r="AI4431"/>
      <c r="AJ4431"/>
    </row>
    <row r="4432" spans="35:36" x14ac:dyDescent="0.2">
      <c r="AI4432"/>
      <c r="AJ4432"/>
    </row>
    <row r="4433" spans="35:36" x14ac:dyDescent="0.2">
      <c r="AI4433"/>
      <c r="AJ4433"/>
    </row>
    <row r="4434" spans="35:36" x14ac:dyDescent="0.2">
      <c r="AI4434"/>
      <c r="AJ4434"/>
    </row>
    <row r="4435" spans="35:36" x14ac:dyDescent="0.2">
      <c r="AI4435"/>
      <c r="AJ4435"/>
    </row>
    <row r="4436" spans="35:36" x14ac:dyDescent="0.2">
      <c r="AI4436"/>
      <c r="AJ4436"/>
    </row>
    <row r="4437" spans="35:36" x14ac:dyDescent="0.2">
      <c r="AI4437"/>
      <c r="AJ4437"/>
    </row>
    <row r="4438" spans="35:36" x14ac:dyDescent="0.2">
      <c r="AI4438"/>
      <c r="AJ4438"/>
    </row>
    <row r="4439" spans="35:36" x14ac:dyDescent="0.2">
      <c r="AI4439"/>
      <c r="AJ4439"/>
    </row>
    <row r="4440" spans="35:36" x14ac:dyDescent="0.2">
      <c r="AI4440"/>
      <c r="AJ4440"/>
    </row>
    <row r="4441" spans="35:36" x14ac:dyDescent="0.2">
      <c r="AI4441"/>
      <c r="AJ4441"/>
    </row>
    <row r="4442" spans="35:36" x14ac:dyDescent="0.2">
      <c r="AI4442"/>
      <c r="AJ4442"/>
    </row>
    <row r="4443" spans="35:36" x14ac:dyDescent="0.2">
      <c r="AI4443"/>
      <c r="AJ4443"/>
    </row>
    <row r="4444" spans="35:36" x14ac:dyDescent="0.2">
      <c r="AI4444"/>
      <c r="AJ4444"/>
    </row>
    <row r="4445" spans="35:36" x14ac:dyDescent="0.2">
      <c r="AI4445"/>
      <c r="AJ4445"/>
    </row>
    <row r="4446" spans="35:36" x14ac:dyDescent="0.2">
      <c r="AI4446"/>
      <c r="AJ4446"/>
    </row>
    <row r="4447" spans="35:36" x14ac:dyDescent="0.2">
      <c r="AI4447"/>
      <c r="AJ4447"/>
    </row>
    <row r="4448" spans="35:36" x14ac:dyDescent="0.2">
      <c r="AI4448"/>
      <c r="AJ4448"/>
    </row>
    <row r="4449" spans="35:36" x14ac:dyDescent="0.2">
      <c r="AI4449"/>
      <c r="AJ4449"/>
    </row>
    <row r="4450" spans="35:36" x14ac:dyDescent="0.2">
      <c r="AI4450"/>
      <c r="AJ4450"/>
    </row>
    <row r="4451" spans="35:36" x14ac:dyDescent="0.2">
      <c r="AI4451"/>
      <c r="AJ4451"/>
    </row>
    <row r="4452" spans="35:36" x14ac:dyDescent="0.2">
      <c r="AI4452"/>
      <c r="AJ4452"/>
    </row>
    <row r="4453" spans="35:36" x14ac:dyDescent="0.2">
      <c r="AI4453"/>
      <c r="AJ4453"/>
    </row>
    <row r="4454" spans="35:36" x14ac:dyDescent="0.2">
      <c r="AI4454"/>
      <c r="AJ4454"/>
    </row>
    <row r="4455" spans="35:36" x14ac:dyDescent="0.2">
      <c r="AI4455"/>
      <c r="AJ4455"/>
    </row>
    <row r="4456" spans="35:36" x14ac:dyDescent="0.2">
      <c r="AI4456"/>
      <c r="AJ4456"/>
    </row>
    <row r="4457" spans="35:36" x14ac:dyDescent="0.2">
      <c r="AI4457"/>
      <c r="AJ4457"/>
    </row>
    <row r="4458" spans="35:36" x14ac:dyDescent="0.2">
      <c r="AI4458"/>
      <c r="AJ4458"/>
    </row>
    <row r="4459" spans="35:36" x14ac:dyDescent="0.2">
      <c r="AI4459"/>
      <c r="AJ4459"/>
    </row>
    <row r="4460" spans="35:36" x14ac:dyDescent="0.2">
      <c r="AI4460"/>
      <c r="AJ4460"/>
    </row>
    <row r="4461" spans="35:36" x14ac:dyDescent="0.2">
      <c r="AI4461"/>
      <c r="AJ4461"/>
    </row>
    <row r="4462" spans="35:36" x14ac:dyDescent="0.2">
      <c r="AI4462"/>
      <c r="AJ4462"/>
    </row>
    <row r="4463" spans="35:36" x14ac:dyDescent="0.2">
      <c r="AI4463"/>
      <c r="AJ4463"/>
    </row>
    <row r="4464" spans="35:36" x14ac:dyDescent="0.2">
      <c r="AI4464"/>
      <c r="AJ4464"/>
    </row>
    <row r="4465" spans="35:36" x14ac:dyDescent="0.2">
      <c r="AI4465"/>
      <c r="AJ4465"/>
    </row>
    <row r="4466" spans="35:36" x14ac:dyDescent="0.2">
      <c r="AI4466"/>
      <c r="AJ4466"/>
    </row>
    <row r="4467" spans="35:36" x14ac:dyDescent="0.2">
      <c r="AI4467"/>
      <c r="AJ4467"/>
    </row>
    <row r="4468" spans="35:36" x14ac:dyDescent="0.2">
      <c r="AI4468"/>
      <c r="AJ4468"/>
    </row>
    <row r="4469" spans="35:36" x14ac:dyDescent="0.2">
      <c r="AI4469"/>
      <c r="AJ4469"/>
    </row>
    <row r="4470" spans="35:36" x14ac:dyDescent="0.2">
      <c r="AI4470"/>
      <c r="AJ4470"/>
    </row>
    <row r="4471" spans="35:36" x14ac:dyDescent="0.2">
      <c r="AI4471"/>
      <c r="AJ4471"/>
    </row>
    <row r="4472" spans="35:36" x14ac:dyDescent="0.2">
      <c r="AI4472"/>
      <c r="AJ4472"/>
    </row>
    <row r="4473" spans="35:36" x14ac:dyDescent="0.2">
      <c r="AI4473"/>
      <c r="AJ4473"/>
    </row>
    <row r="4474" spans="35:36" x14ac:dyDescent="0.2">
      <c r="AI4474"/>
      <c r="AJ4474"/>
    </row>
    <row r="4475" spans="35:36" x14ac:dyDescent="0.2">
      <c r="AI4475"/>
      <c r="AJ4475"/>
    </row>
    <row r="4476" spans="35:36" x14ac:dyDescent="0.2">
      <c r="AI4476"/>
      <c r="AJ4476"/>
    </row>
    <row r="4477" spans="35:36" x14ac:dyDescent="0.2">
      <c r="AI4477"/>
      <c r="AJ4477"/>
    </row>
    <row r="4478" spans="35:36" x14ac:dyDescent="0.2">
      <c r="AI4478"/>
      <c r="AJ4478"/>
    </row>
    <row r="4479" spans="35:36" x14ac:dyDescent="0.2">
      <c r="AI4479"/>
      <c r="AJ4479"/>
    </row>
    <row r="4480" spans="35:36" x14ac:dyDescent="0.2">
      <c r="AI4480"/>
      <c r="AJ4480"/>
    </row>
    <row r="4481" spans="35:36" x14ac:dyDescent="0.2">
      <c r="AI4481"/>
      <c r="AJ4481"/>
    </row>
    <row r="4482" spans="35:36" x14ac:dyDescent="0.2">
      <c r="AI4482"/>
      <c r="AJ4482"/>
    </row>
    <row r="4483" spans="35:36" x14ac:dyDescent="0.2">
      <c r="AI4483"/>
      <c r="AJ4483"/>
    </row>
    <row r="4484" spans="35:36" x14ac:dyDescent="0.2">
      <c r="AI4484"/>
      <c r="AJ4484"/>
    </row>
    <row r="4485" spans="35:36" x14ac:dyDescent="0.2">
      <c r="AI4485"/>
      <c r="AJ4485"/>
    </row>
    <row r="4486" spans="35:36" x14ac:dyDescent="0.2">
      <c r="AI4486"/>
      <c r="AJ4486"/>
    </row>
    <row r="4487" spans="35:36" x14ac:dyDescent="0.2">
      <c r="AI4487"/>
      <c r="AJ4487"/>
    </row>
    <row r="4488" spans="35:36" x14ac:dyDescent="0.2">
      <c r="AI4488"/>
      <c r="AJ4488"/>
    </row>
    <row r="4489" spans="35:36" x14ac:dyDescent="0.2">
      <c r="AI4489"/>
      <c r="AJ4489"/>
    </row>
    <row r="4490" spans="35:36" x14ac:dyDescent="0.2">
      <c r="AI4490"/>
      <c r="AJ4490"/>
    </row>
    <row r="4491" spans="35:36" x14ac:dyDescent="0.2">
      <c r="AI4491"/>
      <c r="AJ4491"/>
    </row>
    <row r="4492" spans="35:36" x14ac:dyDescent="0.2">
      <c r="AI4492"/>
      <c r="AJ4492"/>
    </row>
    <row r="4493" spans="35:36" x14ac:dyDescent="0.2">
      <c r="AI4493"/>
      <c r="AJ4493"/>
    </row>
    <row r="4494" spans="35:36" x14ac:dyDescent="0.2">
      <c r="AI4494"/>
      <c r="AJ4494"/>
    </row>
    <row r="4495" spans="35:36" x14ac:dyDescent="0.2">
      <c r="AI4495"/>
      <c r="AJ4495"/>
    </row>
    <row r="4496" spans="35:36" x14ac:dyDescent="0.2">
      <c r="AI4496"/>
      <c r="AJ4496"/>
    </row>
    <row r="4497" spans="35:36" x14ac:dyDescent="0.2">
      <c r="AI4497"/>
      <c r="AJ4497"/>
    </row>
    <row r="4498" spans="35:36" x14ac:dyDescent="0.2">
      <c r="AI4498"/>
      <c r="AJ4498"/>
    </row>
    <row r="4499" spans="35:36" x14ac:dyDescent="0.2">
      <c r="AI4499"/>
      <c r="AJ4499"/>
    </row>
    <row r="4500" spans="35:36" x14ac:dyDescent="0.2">
      <c r="AI4500"/>
      <c r="AJ4500"/>
    </row>
    <row r="4501" spans="35:36" x14ac:dyDescent="0.2">
      <c r="AI4501"/>
      <c r="AJ4501"/>
    </row>
    <row r="4502" spans="35:36" x14ac:dyDescent="0.2">
      <c r="AI4502"/>
      <c r="AJ4502"/>
    </row>
    <row r="4503" spans="35:36" x14ac:dyDescent="0.2">
      <c r="AI4503"/>
      <c r="AJ4503"/>
    </row>
    <row r="4504" spans="35:36" x14ac:dyDescent="0.2">
      <c r="AI4504"/>
      <c r="AJ4504"/>
    </row>
    <row r="4505" spans="35:36" x14ac:dyDescent="0.2">
      <c r="AI4505"/>
      <c r="AJ4505"/>
    </row>
    <row r="4506" spans="35:36" x14ac:dyDescent="0.2">
      <c r="AI4506"/>
      <c r="AJ4506"/>
    </row>
    <row r="4507" spans="35:36" x14ac:dyDescent="0.2">
      <c r="AI4507"/>
      <c r="AJ4507"/>
    </row>
    <row r="4508" spans="35:36" x14ac:dyDescent="0.2">
      <c r="AI4508"/>
      <c r="AJ4508"/>
    </row>
    <row r="4509" spans="35:36" x14ac:dyDescent="0.2">
      <c r="AI4509"/>
      <c r="AJ4509"/>
    </row>
    <row r="4510" spans="35:36" x14ac:dyDescent="0.2">
      <c r="AI4510"/>
      <c r="AJ4510"/>
    </row>
    <row r="4511" spans="35:36" x14ac:dyDescent="0.2">
      <c r="AI4511"/>
      <c r="AJ4511"/>
    </row>
    <row r="4512" spans="35:36" x14ac:dyDescent="0.2">
      <c r="AI4512"/>
      <c r="AJ4512"/>
    </row>
    <row r="4513" spans="35:36" x14ac:dyDescent="0.2">
      <c r="AI4513"/>
      <c r="AJ4513"/>
    </row>
    <row r="4514" spans="35:36" x14ac:dyDescent="0.2">
      <c r="AI4514"/>
      <c r="AJ4514"/>
    </row>
    <row r="4515" spans="35:36" x14ac:dyDescent="0.2">
      <c r="AI4515"/>
      <c r="AJ4515"/>
    </row>
    <row r="4516" spans="35:36" x14ac:dyDescent="0.2">
      <c r="AI4516"/>
      <c r="AJ4516"/>
    </row>
    <row r="4517" spans="35:36" x14ac:dyDescent="0.2">
      <c r="AI4517"/>
      <c r="AJ4517"/>
    </row>
    <row r="4518" spans="35:36" x14ac:dyDescent="0.2">
      <c r="AI4518"/>
      <c r="AJ4518"/>
    </row>
    <row r="4519" spans="35:36" x14ac:dyDescent="0.2">
      <c r="AI4519"/>
      <c r="AJ4519"/>
    </row>
    <row r="4520" spans="35:36" x14ac:dyDescent="0.2">
      <c r="AI4520"/>
      <c r="AJ4520"/>
    </row>
    <row r="4521" spans="35:36" x14ac:dyDescent="0.2">
      <c r="AI4521"/>
      <c r="AJ4521"/>
    </row>
    <row r="4522" spans="35:36" x14ac:dyDescent="0.2">
      <c r="AI4522"/>
      <c r="AJ4522"/>
    </row>
    <row r="4523" spans="35:36" x14ac:dyDescent="0.2">
      <c r="AI4523"/>
      <c r="AJ4523"/>
    </row>
    <row r="4524" spans="35:36" x14ac:dyDescent="0.2">
      <c r="AI4524"/>
      <c r="AJ4524"/>
    </row>
    <row r="4525" spans="35:36" x14ac:dyDescent="0.2">
      <c r="AI4525"/>
      <c r="AJ4525"/>
    </row>
    <row r="4526" spans="35:36" x14ac:dyDescent="0.2">
      <c r="AI4526"/>
      <c r="AJ4526"/>
    </row>
    <row r="4527" spans="35:36" x14ac:dyDescent="0.2">
      <c r="AI4527"/>
      <c r="AJ4527"/>
    </row>
    <row r="4528" spans="35:36" x14ac:dyDescent="0.2">
      <c r="AI4528"/>
      <c r="AJ4528"/>
    </row>
    <row r="4529" spans="35:36" x14ac:dyDescent="0.2">
      <c r="AI4529"/>
      <c r="AJ4529"/>
    </row>
    <row r="4530" spans="35:36" x14ac:dyDescent="0.2">
      <c r="AI4530"/>
      <c r="AJ4530"/>
    </row>
    <row r="4531" spans="35:36" x14ac:dyDescent="0.2">
      <c r="AI4531"/>
      <c r="AJ4531"/>
    </row>
    <row r="4532" spans="35:36" x14ac:dyDescent="0.2">
      <c r="AI4532"/>
      <c r="AJ4532"/>
    </row>
    <row r="4533" spans="35:36" x14ac:dyDescent="0.2">
      <c r="AI4533"/>
      <c r="AJ4533"/>
    </row>
    <row r="4534" spans="35:36" x14ac:dyDescent="0.2">
      <c r="AI4534"/>
      <c r="AJ4534"/>
    </row>
    <row r="4535" spans="35:36" x14ac:dyDescent="0.2">
      <c r="AI4535"/>
      <c r="AJ4535"/>
    </row>
    <row r="4536" spans="35:36" x14ac:dyDescent="0.2">
      <c r="AI4536"/>
      <c r="AJ4536"/>
    </row>
    <row r="4537" spans="35:36" x14ac:dyDescent="0.2">
      <c r="AI4537"/>
      <c r="AJ4537"/>
    </row>
    <row r="4538" spans="35:36" x14ac:dyDescent="0.2">
      <c r="AI4538"/>
      <c r="AJ4538"/>
    </row>
    <row r="4539" spans="35:36" x14ac:dyDescent="0.2">
      <c r="AI4539"/>
      <c r="AJ4539"/>
    </row>
    <row r="4540" spans="35:36" x14ac:dyDescent="0.2">
      <c r="AI4540"/>
      <c r="AJ4540"/>
    </row>
    <row r="4541" spans="35:36" x14ac:dyDescent="0.2">
      <c r="AI4541"/>
      <c r="AJ4541"/>
    </row>
    <row r="4542" spans="35:36" x14ac:dyDescent="0.2">
      <c r="AI4542"/>
      <c r="AJ4542"/>
    </row>
    <row r="4543" spans="35:36" x14ac:dyDescent="0.2">
      <c r="AI4543"/>
      <c r="AJ4543"/>
    </row>
    <row r="4544" spans="35:36" x14ac:dyDescent="0.2">
      <c r="AI4544"/>
      <c r="AJ4544"/>
    </row>
    <row r="4545" spans="35:36" x14ac:dyDescent="0.2">
      <c r="AI4545"/>
      <c r="AJ4545"/>
    </row>
    <row r="4546" spans="35:36" x14ac:dyDescent="0.2">
      <c r="AI4546"/>
      <c r="AJ4546"/>
    </row>
    <row r="4547" spans="35:36" x14ac:dyDescent="0.2">
      <c r="AI4547"/>
      <c r="AJ4547"/>
    </row>
    <row r="4548" spans="35:36" x14ac:dyDescent="0.2">
      <c r="AI4548"/>
      <c r="AJ4548"/>
    </row>
    <row r="4549" spans="35:36" x14ac:dyDescent="0.2">
      <c r="AI4549"/>
      <c r="AJ4549"/>
    </row>
    <row r="4550" spans="35:36" x14ac:dyDescent="0.2">
      <c r="AI4550"/>
      <c r="AJ4550"/>
    </row>
    <row r="4551" spans="35:36" x14ac:dyDescent="0.2">
      <c r="AI4551"/>
      <c r="AJ4551"/>
    </row>
    <row r="4552" spans="35:36" x14ac:dyDescent="0.2">
      <c r="AI4552"/>
      <c r="AJ4552"/>
    </row>
    <row r="4553" spans="35:36" x14ac:dyDescent="0.2">
      <c r="AI4553"/>
      <c r="AJ4553"/>
    </row>
    <row r="4554" spans="35:36" x14ac:dyDescent="0.2">
      <c r="AI4554"/>
      <c r="AJ4554"/>
    </row>
    <row r="4555" spans="35:36" x14ac:dyDescent="0.2">
      <c r="AI4555"/>
      <c r="AJ4555"/>
    </row>
    <row r="4556" spans="35:36" x14ac:dyDescent="0.2">
      <c r="AI4556"/>
      <c r="AJ4556"/>
    </row>
    <row r="4557" spans="35:36" x14ac:dyDescent="0.2">
      <c r="AI4557"/>
      <c r="AJ4557"/>
    </row>
    <row r="4558" spans="35:36" x14ac:dyDescent="0.2">
      <c r="AI4558"/>
      <c r="AJ4558"/>
    </row>
    <row r="4559" spans="35:36" x14ac:dyDescent="0.2">
      <c r="AI4559"/>
      <c r="AJ4559"/>
    </row>
    <row r="4560" spans="35:36" x14ac:dyDescent="0.2">
      <c r="AI4560"/>
      <c r="AJ4560"/>
    </row>
    <row r="4561" spans="35:36" x14ac:dyDescent="0.2">
      <c r="AI4561"/>
      <c r="AJ4561"/>
    </row>
    <row r="4562" spans="35:36" x14ac:dyDescent="0.2">
      <c r="AI4562"/>
      <c r="AJ4562"/>
    </row>
    <row r="4563" spans="35:36" x14ac:dyDescent="0.2">
      <c r="AI4563"/>
      <c r="AJ4563"/>
    </row>
    <row r="4564" spans="35:36" x14ac:dyDescent="0.2">
      <c r="AI4564"/>
      <c r="AJ4564"/>
    </row>
    <row r="4565" spans="35:36" x14ac:dyDescent="0.2">
      <c r="AI4565"/>
      <c r="AJ4565"/>
    </row>
    <row r="4566" spans="35:36" x14ac:dyDescent="0.2">
      <c r="AI4566"/>
      <c r="AJ4566"/>
    </row>
    <row r="4567" spans="35:36" x14ac:dyDescent="0.2">
      <c r="AI4567"/>
      <c r="AJ4567"/>
    </row>
    <row r="4568" spans="35:36" x14ac:dyDescent="0.2">
      <c r="AI4568"/>
      <c r="AJ4568"/>
    </row>
    <row r="4569" spans="35:36" x14ac:dyDescent="0.2">
      <c r="AI4569"/>
      <c r="AJ4569"/>
    </row>
    <row r="4570" spans="35:36" x14ac:dyDescent="0.2">
      <c r="AI4570"/>
      <c r="AJ4570"/>
    </row>
    <row r="4571" spans="35:36" x14ac:dyDescent="0.2">
      <c r="AI4571"/>
      <c r="AJ4571"/>
    </row>
    <row r="4572" spans="35:36" x14ac:dyDescent="0.2">
      <c r="AI4572"/>
      <c r="AJ4572"/>
    </row>
    <row r="4573" spans="35:36" x14ac:dyDescent="0.2">
      <c r="AI4573"/>
      <c r="AJ4573"/>
    </row>
    <row r="4574" spans="35:36" x14ac:dyDescent="0.2">
      <c r="AI4574"/>
      <c r="AJ4574"/>
    </row>
    <row r="4575" spans="35:36" x14ac:dyDescent="0.2">
      <c r="AI4575"/>
      <c r="AJ4575"/>
    </row>
    <row r="4576" spans="35:36" x14ac:dyDescent="0.2">
      <c r="AI4576"/>
      <c r="AJ4576"/>
    </row>
    <row r="4577" spans="35:36" x14ac:dyDescent="0.2">
      <c r="AI4577"/>
      <c r="AJ4577"/>
    </row>
    <row r="4578" spans="35:36" x14ac:dyDescent="0.2">
      <c r="AI4578"/>
      <c r="AJ4578"/>
    </row>
    <row r="4579" spans="35:36" x14ac:dyDescent="0.2">
      <c r="AI4579"/>
      <c r="AJ4579"/>
    </row>
    <row r="4580" spans="35:36" x14ac:dyDescent="0.2">
      <c r="AI4580"/>
      <c r="AJ4580"/>
    </row>
    <row r="4581" spans="35:36" x14ac:dyDescent="0.2">
      <c r="AI4581"/>
      <c r="AJ4581"/>
    </row>
    <row r="4582" spans="35:36" x14ac:dyDescent="0.2">
      <c r="AI4582"/>
      <c r="AJ4582"/>
    </row>
    <row r="4583" spans="35:36" x14ac:dyDescent="0.2">
      <c r="AI4583"/>
      <c r="AJ4583"/>
    </row>
    <row r="4584" spans="35:36" x14ac:dyDescent="0.2">
      <c r="AI4584"/>
      <c r="AJ4584"/>
    </row>
    <row r="4585" spans="35:36" x14ac:dyDescent="0.2">
      <c r="AI4585"/>
      <c r="AJ4585"/>
    </row>
    <row r="4586" spans="35:36" x14ac:dyDescent="0.2">
      <c r="AI4586"/>
      <c r="AJ4586"/>
    </row>
    <row r="4587" spans="35:36" x14ac:dyDescent="0.2">
      <c r="AI4587"/>
      <c r="AJ4587"/>
    </row>
    <row r="4588" spans="35:36" x14ac:dyDescent="0.2">
      <c r="AI4588"/>
      <c r="AJ4588"/>
    </row>
    <row r="4589" spans="35:36" x14ac:dyDescent="0.2">
      <c r="AI4589"/>
      <c r="AJ4589"/>
    </row>
    <row r="4590" spans="35:36" x14ac:dyDescent="0.2">
      <c r="AI4590"/>
      <c r="AJ4590"/>
    </row>
    <row r="4591" spans="35:36" x14ac:dyDescent="0.2">
      <c r="AI4591"/>
      <c r="AJ4591"/>
    </row>
    <row r="4592" spans="35:36" x14ac:dyDescent="0.2">
      <c r="AI4592"/>
      <c r="AJ4592"/>
    </row>
    <row r="4593" spans="35:36" x14ac:dyDescent="0.2">
      <c r="AI4593"/>
      <c r="AJ4593"/>
    </row>
    <row r="4594" spans="35:36" x14ac:dyDescent="0.2">
      <c r="AI4594"/>
      <c r="AJ4594"/>
    </row>
    <row r="4595" spans="35:36" x14ac:dyDescent="0.2">
      <c r="AI4595"/>
      <c r="AJ4595"/>
    </row>
    <row r="4596" spans="35:36" x14ac:dyDescent="0.2">
      <c r="AI4596"/>
      <c r="AJ4596"/>
    </row>
    <row r="4597" spans="35:36" x14ac:dyDescent="0.2">
      <c r="AI4597"/>
      <c r="AJ4597"/>
    </row>
    <row r="4598" spans="35:36" x14ac:dyDescent="0.2">
      <c r="AI4598"/>
      <c r="AJ4598"/>
    </row>
    <row r="4599" spans="35:36" x14ac:dyDescent="0.2">
      <c r="AI4599"/>
      <c r="AJ4599"/>
    </row>
    <row r="4600" spans="35:36" x14ac:dyDescent="0.2">
      <c r="AI4600"/>
      <c r="AJ4600"/>
    </row>
    <row r="4601" spans="35:36" x14ac:dyDescent="0.2">
      <c r="AI4601"/>
      <c r="AJ4601"/>
    </row>
    <row r="4602" spans="35:36" x14ac:dyDescent="0.2">
      <c r="AI4602"/>
      <c r="AJ4602"/>
    </row>
    <row r="4603" spans="35:36" x14ac:dyDescent="0.2">
      <c r="AI4603"/>
      <c r="AJ4603"/>
    </row>
    <row r="4604" spans="35:36" x14ac:dyDescent="0.2">
      <c r="AI4604"/>
      <c r="AJ4604"/>
    </row>
    <row r="4605" spans="35:36" x14ac:dyDescent="0.2">
      <c r="AI4605"/>
      <c r="AJ4605"/>
    </row>
    <row r="4606" spans="35:36" x14ac:dyDescent="0.2">
      <c r="AI4606"/>
      <c r="AJ4606"/>
    </row>
    <row r="4607" spans="35:36" x14ac:dyDescent="0.2">
      <c r="AI4607"/>
      <c r="AJ4607"/>
    </row>
    <row r="4608" spans="35:36" x14ac:dyDescent="0.2">
      <c r="AI4608"/>
      <c r="AJ4608"/>
    </row>
    <row r="4609" spans="35:36" x14ac:dyDescent="0.2">
      <c r="AI4609"/>
      <c r="AJ4609"/>
    </row>
    <row r="4610" spans="35:36" x14ac:dyDescent="0.2">
      <c r="AI4610"/>
      <c r="AJ4610"/>
    </row>
    <row r="4611" spans="35:36" x14ac:dyDescent="0.2">
      <c r="AI4611"/>
      <c r="AJ4611"/>
    </row>
    <row r="4612" spans="35:36" x14ac:dyDescent="0.2">
      <c r="AI4612"/>
      <c r="AJ4612"/>
    </row>
    <row r="4613" spans="35:36" x14ac:dyDescent="0.2">
      <c r="AI4613"/>
      <c r="AJ4613"/>
    </row>
    <row r="4614" spans="35:36" x14ac:dyDescent="0.2">
      <c r="AI4614"/>
      <c r="AJ4614"/>
    </row>
    <row r="4615" spans="35:36" x14ac:dyDescent="0.2">
      <c r="AI4615"/>
      <c r="AJ4615"/>
    </row>
    <row r="4616" spans="35:36" x14ac:dyDescent="0.2">
      <c r="AI4616"/>
      <c r="AJ4616"/>
    </row>
    <row r="4617" spans="35:36" x14ac:dyDescent="0.2">
      <c r="AI4617"/>
      <c r="AJ4617"/>
    </row>
    <row r="4618" spans="35:36" x14ac:dyDescent="0.2">
      <c r="AI4618"/>
      <c r="AJ4618"/>
    </row>
    <row r="4619" spans="35:36" x14ac:dyDescent="0.2">
      <c r="AI4619"/>
      <c r="AJ4619"/>
    </row>
    <row r="4620" spans="35:36" x14ac:dyDescent="0.2">
      <c r="AI4620"/>
      <c r="AJ4620"/>
    </row>
    <row r="4621" spans="35:36" x14ac:dyDescent="0.2">
      <c r="AI4621"/>
      <c r="AJ4621"/>
    </row>
    <row r="4622" spans="35:36" x14ac:dyDescent="0.2">
      <c r="AI4622"/>
      <c r="AJ4622"/>
    </row>
    <row r="4623" spans="35:36" x14ac:dyDescent="0.2">
      <c r="AI4623"/>
      <c r="AJ4623"/>
    </row>
    <row r="4624" spans="35:36" x14ac:dyDescent="0.2">
      <c r="AI4624"/>
      <c r="AJ4624"/>
    </row>
    <row r="4625" spans="35:36" x14ac:dyDescent="0.2">
      <c r="AI4625"/>
      <c r="AJ4625"/>
    </row>
    <row r="4626" spans="35:36" x14ac:dyDescent="0.2">
      <c r="AI4626"/>
      <c r="AJ4626"/>
    </row>
    <row r="4627" spans="35:36" x14ac:dyDescent="0.2">
      <c r="AI4627"/>
      <c r="AJ4627"/>
    </row>
    <row r="4628" spans="35:36" x14ac:dyDescent="0.2">
      <c r="AI4628"/>
      <c r="AJ4628"/>
    </row>
    <row r="4629" spans="35:36" x14ac:dyDescent="0.2">
      <c r="AI4629"/>
      <c r="AJ4629"/>
    </row>
    <row r="4630" spans="35:36" x14ac:dyDescent="0.2">
      <c r="AI4630"/>
      <c r="AJ4630"/>
    </row>
    <row r="4631" spans="35:36" x14ac:dyDescent="0.2">
      <c r="AI4631"/>
      <c r="AJ4631"/>
    </row>
    <row r="4632" spans="35:36" x14ac:dyDescent="0.2">
      <c r="AI4632"/>
      <c r="AJ4632"/>
    </row>
    <row r="4633" spans="35:36" x14ac:dyDescent="0.2">
      <c r="AI4633"/>
      <c r="AJ4633"/>
    </row>
    <row r="4634" spans="35:36" x14ac:dyDescent="0.2">
      <c r="AI4634"/>
      <c r="AJ4634"/>
    </row>
    <row r="4635" spans="35:36" x14ac:dyDescent="0.2">
      <c r="AI4635"/>
      <c r="AJ4635"/>
    </row>
    <row r="4636" spans="35:36" x14ac:dyDescent="0.2">
      <c r="AI4636"/>
      <c r="AJ4636"/>
    </row>
    <row r="4637" spans="35:36" x14ac:dyDescent="0.2">
      <c r="AI4637"/>
      <c r="AJ4637"/>
    </row>
    <row r="4638" spans="35:36" x14ac:dyDescent="0.2">
      <c r="AI4638"/>
      <c r="AJ4638"/>
    </row>
    <row r="4639" spans="35:36" x14ac:dyDescent="0.2">
      <c r="AI4639"/>
      <c r="AJ4639"/>
    </row>
    <row r="4640" spans="35:36" x14ac:dyDescent="0.2">
      <c r="AI4640"/>
      <c r="AJ4640"/>
    </row>
    <row r="4641" spans="35:36" x14ac:dyDescent="0.2">
      <c r="AI4641"/>
      <c r="AJ4641"/>
    </row>
    <row r="4642" spans="35:36" x14ac:dyDescent="0.2">
      <c r="AI4642"/>
      <c r="AJ4642"/>
    </row>
    <row r="4643" spans="35:36" x14ac:dyDescent="0.2">
      <c r="AI4643"/>
      <c r="AJ4643"/>
    </row>
    <row r="4644" spans="35:36" x14ac:dyDescent="0.2">
      <c r="AI4644"/>
      <c r="AJ4644"/>
    </row>
    <row r="4645" spans="35:36" x14ac:dyDescent="0.2">
      <c r="AI4645"/>
      <c r="AJ4645"/>
    </row>
    <row r="4646" spans="35:36" x14ac:dyDescent="0.2">
      <c r="AI4646"/>
      <c r="AJ4646"/>
    </row>
    <row r="4647" spans="35:36" x14ac:dyDescent="0.2">
      <c r="AI4647"/>
      <c r="AJ4647"/>
    </row>
    <row r="4648" spans="35:36" x14ac:dyDescent="0.2">
      <c r="AI4648"/>
      <c r="AJ4648"/>
    </row>
    <row r="4649" spans="35:36" x14ac:dyDescent="0.2">
      <c r="AI4649"/>
      <c r="AJ4649"/>
    </row>
    <row r="4650" spans="35:36" x14ac:dyDescent="0.2">
      <c r="AI4650"/>
      <c r="AJ4650"/>
    </row>
    <row r="4651" spans="35:36" x14ac:dyDescent="0.2">
      <c r="AI4651"/>
      <c r="AJ4651"/>
    </row>
    <row r="4652" spans="35:36" x14ac:dyDescent="0.2">
      <c r="AI4652"/>
      <c r="AJ4652"/>
    </row>
    <row r="4653" spans="35:36" x14ac:dyDescent="0.2">
      <c r="AI4653"/>
      <c r="AJ4653"/>
    </row>
    <row r="4654" spans="35:36" x14ac:dyDescent="0.2">
      <c r="AI4654"/>
      <c r="AJ4654"/>
    </row>
    <row r="4655" spans="35:36" x14ac:dyDescent="0.2">
      <c r="AI4655"/>
      <c r="AJ4655"/>
    </row>
    <row r="4656" spans="35:36" x14ac:dyDescent="0.2">
      <c r="AI4656"/>
      <c r="AJ4656"/>
    </row>
    <row r="4657" spans="35:36" x14ac:dyDescent="0.2">
      <c r="AI4657"/>
      <c r="AJ4657"/>
    </row>
    <row r="4658" spans="35:36" x14ac:dyDescent="0.2">
      <c r="AI4658"/>
      <c r="AJ4658"/>
    </row>
    <row r="4659" spans="35:36" x14ac:dyDescent="0.2">
      <c r="AI4659"/>
      <c r="AJ4659"/>
    </row>
    <row r="4660" spans="35:36" x14ac:dyDescent="0.2">
      <c r="AI4660"/>
      <c r="AJ4660"/>
    </row>
    <row r="4661" spans="35:36" x14ac:dyDescent="0.2">
      <c r="AI4661"/>
      <c r="AJ4661"/>
    </row>
    <row r="4662" spans="35:36" x14ac:dyDescent="0.2">
      <c r="AI4662"/>
      <c r="AJ4662"/>
    </row>
    <row r="4663" spans="35:36" x14ac:dyDescent="0.2">
      <c r="AI4663"/>
      <c r="AJ4663"/>
    </row>
    <row r="4664" spans="35:36" x14ac:dyDescent="0.2">
      <c r="AI4664"/>
      <c r="AJ4664"/>
    </row>
    <row r="4665" spans="35:36" x14ac:dyDescent="0.2">
      <c r="AI4665"/>
      <c r="AJ4665"/>
    </row>
    <row r="4666" spans="35:36" x14ac:dyDescent="0.2">
      <c r="AI4666"/>
      <c r="AJ4666"/>
    </row>
    <row r="4667" spans="35:36" x14ac:dyDescent="0.2">
      <c r="AI4667"/>
      <c r="AJ4667"/>
    </row>
    <row r="4668" spans="35:36" x14ac:dyDescent="0.2">
      <c r="AI4668"/>
      <c r="AJ4668"/>
    </row>
    <row r="4669" spans="35:36" x14ac:dyDescent="0.2">
      <c r="AI4669"/>
      <c r="AJ4669"/>
    </row>
    <row r="4670" spans="35:36" x14ac:dyDescent="0.2">
      <c r="AI4670"/>
      <c r="AJ4670"/>
    </row>
    <row r="4671" spans="35:36" x14ac:dyDescent="0.2">
      <c r="AI4671"/>
      <c r="AJ4671"/>
    </row>
    <row r="4672" spans="35:36" x14ac:dyDescent="0.2">
      <c r="AI4672"/>
      <c r="AJ4672"/>
    </row>
    <row r="4673" spans="35:36" x14ac:dyDescent="0.2">
      <c r="AI4673"/>
      <c r="AJ4673"/>
    </row>
    <row r="4674" spans="35:36" x14ac:dyDescent="0.2">
      <c r="AI4674"/>
      <c r="AJ4674"/>
    </row>
    <row r="4675" spans="35:36" x14ac:dyDescent="0.2">
      <c r="AI4675"/>
      <c r="AJ4675"/>
    </row>
    <row r="4676" spans="35:36" x14ac:dyDescent="0.2">
      <c r="AI4676"/>
      <c r="AJ4676"/>
    </row>
    <row r="4677" spans="35:36" x14ac:dyDescent="0.2">
      <c r="AI4677"/>
      <c r="AJ4677"/>
    </row>
    <row r="4678" spans="35:36" x14ac:dyDescent="0.2">
      <c r="AI4678"/>
      <c r="AJ4678"/>
    </row>
    <row r="4679" spans="35:36" x14ac:dyDescent="0.2">
      <c r="AI4679"/>
      <c r="AJ4679"/>
    </row>
    <row r="4680" spans="35:36" x14ac:dyDescent="0.2">
      <c r="AI4680"/>
      <c r="AJ4680"/>
    </row>
    <row r="4681" spans="35:36" x14ac:dyDescent="0.2">
      <c r="AI4681"/>
      <c r="AJ4681"/>
    </row>
    <row r="4682" spans="35:36" x14ac:dyDescent="0.2">
      <c r="AI4682"/>
      <c r="AJ4682"/>
    </row>
    <row r="4683" spans="35:36" x14ac:dyDescent="0.2">
      <c r="AI4683"/>
      <c r="AJ4683"/>
    </row>
    <row r="4684" spans="35:36" x14ac:dyDescent="0.2">
      <c r="AI4684"/>
      <c r="AJ4684"/>
    </row>
    <row r="4685" spans="35:36" x14ac:dyDescent="0.2">
      <c r="AI4685"/>
      <c r="AJ4685"/>
    </row>
    <row r="4686" spans="35:36" x14ac:dyDescent="0.2">
      <c r="AI4686"/>
      <c r="AJ4686"/>
    </row>
    <row r="4687" spans="35:36" x14ac:dyDescent="0.2">
      <c r="AI4687"/>
      <c r="AJ4687"/>
    </row>
    <row r="4688" spans="35:36" x14ac:dyDescent="0.2">
      <c r="AI4688"/>
      <c r="AJ4688"/>
    </row>
    <row r="4689" spans="35:36" x14ac:dyDescent="0.2">
      <c r="AI4689"/>
      <c r="AJ4689"/>
    </row>
    <row r="4690" spans="35:36" x14ac:dyDescent="0.2">
      <c r="AI4690"/>
      <c r="AJ4690"/>
    </row>
    <row r="4691" spans="35:36" x14ac:dyDescent="0.2">
      <c r="AI4691"/>
      <c r="AJ4691"/>
    </row>
    <row r="4692" spans="35:36" x14ac:dyDescent="0.2">
      <c r="AI4692"/>
      <c r="AJ4692"/>
    </row>
    <row r="4693" spans="35:36" x14ac:dyDescent="0.2">
      <c r="AI4693"/>
      <c r="AJ4693"/>
    </row>
    <row r="4694" spans="35:36" x14ac:dyDescent="0.2">
      <c r="AI4694"/>
      <c r="AJ4694"/>
    </row>
    <row r="4695" spans="35:36" x14ac:dyDescent="0.2">
      <c r="AI4695"/>
      <c r="AJ4695"/>
    </row>
    <row r="4696" spans="35:36" x14ac:dyDescent="0.2">
      <c r="AI4696"/>
      <c r="AJ4696"/>
    </row>
    <row r="4697" spans="35:36" x14ac:dyDescent="0.2">
      <c r="AI4697"/>
      <c r="AJ4697"/>
    </row>
    <row r="4698" spans="35:36" x14ac:dyDescent="0.2">
      <c r="AI4698"/>
      <c r="AJ4698"/>
    </row>
    <row r="4699" spans="35:36" x14ac:dyDescent="0.2">
      <c r="AI4699"/>
      <c r="AJ4699"/>
    </row>
    <row r="4700" spans="35:36" x14ac:dyDescent="0.2">
      <c r="AI4700"/>
      <c r="AJ4700"/>
    </row>
    <row r="4701" spans="35:36" x14ac:dyDescent="0.2">
      <c r="AI4701"/>
      <c r="AJ4701"/>
    </row>
    <row r="4702" spans="35:36" x14ac:dyDescent="0.2">
      <c r="AI4702"/>
      <c r="AJ4702"/>
    </row>
    <row r="4703" spans="35:36" x14ac:dyDescent="0.2">
      <c r="AI4703"/>
      <c r="AJ4703"/>
    </row>
    <row r="4704" spans="35:36" x14ac:dyDescent="0.2">
      <c r="AI4704"/>
      <c r="AJ4704"/>
    </row>
    <row r="4705" spans="35:36" x14ac:dyDescent="0.2">
      <c r="AI4705"/>
      <c r="AJ4705"/>
    </row>
    <row r="4706" spans="35:36" x14ac:dyDescent="0.2">
      <c r="AI4706"/>
      <c r="AJ4706"/>
    </row>
    <row r="4707" spans="35:36" x14ac:dyDescent="0.2">
      <c r="AI4707"/>
      <c r="AJ4707"/>
    </row>
    <row r="4708" spans="35:36" x14ac:dyDescent="0.2">
      <c r="AI4708"/>
      <c r="AJ4708"/>
    </row>
    <row r="4709" spans="35:36" x14ac:dyDescent="0.2">
      <c r="AI4709"/>
      <c r="AJ4709"/>
    </row>
    <row r="4710" spans="35:36" x14ac:dyDescent="0.2">
      <c r="AI4710"/>
      <c r="AJ4710"/>
    </row>
    <row r="4711" spans="35:36" x14ac:dyDescent="0.2">
      <c r="AI4711"/>
      <c r="AJ4711"/>
    </row>
    <row r="4712" spans="35:36" x14ac:dyDescent="0.2">
      <c r="AI4712"/>
      <c r="AJ4712"/>
    </row>
    <row r="4713" spans="35:36" x14ac:dyDescent="0.2">
      <c r="AI4713"/>
      <c r="AJ4713"/>
    </row>
    <row r="4714" spans="35:36" x14ac:dyDescent="0.2">
      <c r="AI4714"/>
      <c r="AJ4714"/>
    </row>
    <row r="4715" spans="35:36" x14ac:dyDescent="0.2">
      <c r="AI4715"/>
      <c r="AJ4715"/>
    </row>
    <row r="4716" spans="35:36" x14ac:dyDescent="0.2">
      <c r="AI4716"/>
      <c r="AJ4716"/>
    </row>
    <row r="4717" spans="35:36" x14ac:dyDescent="0.2">
      <c r="AI4717"/>
      <c r="AJ4717"/>
    </row>
    <row r="4718" spans="35:36" x14ac:dyDescent="0.2">
      <c r="AI4718"/>
      <c r="AJ4718"/>
    </row>
    <row r="4719" spans="35:36" x14ac:dyDescent="0.2">
      <c r="AI4719"/>
      <c r="AJ4719"/>
    </row>
    <row r="4720" spans="35:36" x14ac:dyDescent="0.2">
      <c r="AI4720"/>
      <c r="AJ4720"/>
    </row>
    <row r="4721" spans="35:36" x14ac:dyDescent="0.2">
      <c r="AI4721"/>
      <c r="AJ4721"/>
    </row>
    <row r="4722" spans="35:36" x14ac:dyDescent="0.2">
      <c r="AI4722"/>
      <c r="AJ4722"/>
    </row>
    <row r="4723" spans="35:36" x14ac:dyDescent="0.2">
      <c r="AI4723"/>
      <c r="AJ4723"/>
    </row>
    <row r="4724" spans="35:36" x14ac:dyDescent="0.2">
      <c r="AI4724"/>
      <c r="AJ4724"/>
    </row>
    <row r="4725" spans="35:36" x14ac:dyDescent="0.2">
      <c r="AI4725"/>
      <c r="AJ4725"/>
    </row>
    <row r="4726" spans="35:36" x14ac:dyDescent="0.2">
      <c r="AI4726"/>
      <c r="AJ4726"/>
    </row>
    <row r="4727" spans="35:36" x14ac:dyDescent="0.2">
      <c r="AI4727"/>
      <c r="AJ4727"/>
    </row>
    <row r="4728" spans="35:36" x14ac:dyDescent="0.2">
      <c r="AI4728"/>
      <c r="AJ4728"/>
    </row>
    <row r="4729" spans="35:36" x14ac:dyDescent="0.2">
      <c r="AI4729"/>
      <c r="AJ4729"/>
    </row>
    <row r="4730" spans="35:36" x14ac:dyDescent="0.2">
      <c r="AI4730"/>
      <c r="AJ4730"/>
    </row>
    <row r="4731" spans="35:36" x14ac:dyDescent="0.2">
      <c r="AI4731"/>
      <c r="AJ4731"/>
    </row>
    <row r="4732" spans="35:36" x14ac:dyDescent="0.2">
      <c r="AI4732"/>
      <c r="AJ4732"/>
    </row>
    <row r="4733" spans="35:36" x14ac:dyDescent="0.2">
      <c r="AI4733"/>
      <c r="AJ4733"/>
    </row>
    <row r="4734" spans="35:36" x14ac:dyDescent="0.2">
      <c r="AI4734"/>
      <c r="AJ4734"/>
    </row>
    <row r="4735" spans="35:36" x14ac:dyDescent="0.2">
      <c r="AI4735"/>
      <c r="AJ4735"/>
    </row>
    <row r="4736" spans="35:36" x14ac:dyDescent="0.2">
      <c r="AI4736"/>
      <c r="AJ4736"/>
    </row>
    <row r="4737" spans="35:36" x14ac:dyDescent="0.2">
      <c r="AI4737"/>
      <c r="AJ4737"/>
    </row>
    <row r="4738" spans="35:36" x14ac:dyDescent="0.2">
      <c r="AI4738"/>
      <c r="AJ4738"/>
    </row>
    <row r="4739" spans="35:36" x14ac:dyDescent="0.2">
      <c r="AI4739"/>
      <c r="AJ4739"/>
    </row>
    <row r="4740" spans="35:36" x14ac:dyDescent="0.2">
      <c r="AI4740"/>
      <c r="AJ4740"/>
    </row>
    <row r="4741" spans="35:36" x14ac:dyDescent="0.2">
      <c r="AI4741"/>
      <c r="AJ4741"/>
    </row>
    <row r="4742" spans="35:36" x14ac:dyDescent="0.2">
      <c r="AI4742"/>
      <c r="AJ4742"/>
    </row>
    <row r="4743" spans="35:36" x14ac:dyDescent="0.2">
      <c r="AI4743"/>
      <c r="AJ4743"/>
    </row>
    <row r="4744" spans="35:36" x14ac:dyDescent="0.2">
      <c r="AI4744"/>
      <c r="AJ4744"/>
    </row>
    <row r="4745" spans="35:36" x14ac:dyDescent="0.2">
      <c r="AI4745"/>
      <c r="AJ4745"/>
    </row>
    <row r="4746" spans="35:36" x14ac:dyDescent="0.2">
      <c r="AI4746"/>
      <c r="AJ4746"/>
    </row>
    <row r="4747" spans="35:36" x14ac:dyDescent="0.2">
      <c r="AI4747"/>
      <c r="AJ4747"/>
    </row>
    <row r="4748" spans="35:36" x14ac:dyDescent="0.2">
      <c r="AI4748"/>
      <c r="AJ4748"/>
    </row>
    <row r="4749" spans="35:36" x14ac:dyDescent="0.2">
      <c r="AI4749"/>
      <c r="AJ4749"/>
    </row>
    <row r="4750" spans="35:36" x14ac:dyDescent="0.2">
      <c r="AI4750"/>
      <c r="AJ4750"/>
    </row>
    <row r="4751" spans="35:36" x14ac:dyDescent="0.2">
      <c r="AI4751"/>
      <c r="AJ4751"/>
    </row>
    <row r="4752" spans="35:36" x14ac:dyDescent="0.2">
      <c r="AI4752"/>
      <c r="AJ4752"/>
    </row>
    <row r="4753" spans="35:36" x14ac:dyDescent="0.2">
      <c r="AI4753"/>
      <c r="AJ4753"/>
    </row>
    <row r="4754" spans="35:36" x14ac:dyDescent="0.2">
      <c r="AI4754"/>
      <c r="AJ4754"/>
    </row>
    <row r="4755" spans="35:36" x14ac:dyDescent="0.2">
      <c r="AI4755"/>
      <c r="AJ4755"/>
    </row>
    <row r="4756" spans="35:36" x14ac:dyDescent="0.2">
      <c r="AI4756"/>
      <c r="AJ4756"/>
    </row>
    <row r="4757" spans="35:36" x14ac:dyDescent="0.2">
      <c r="AI4757"/>
      <c r="AJ4757"/>
    </row>
    <row r="4758" spans="35:36" x14ac:dyDescent="0.2">
      <c r="AI4758"/>
      <c r="AJ4758"/>
    </row>
    <row r="4759" spans="35:36" x14ac:dyDescent="0.2">
      <c r="AI4759"/>
      <c r="AJ4759"/>
    </row>
    <row r="4760" spans="35:36" x14ac:dyDescent="0.2">
      <c r="AI4760"/>
      <c r="AJ4760"/>
    </row>
    <row r="4761" spans="35:36" x14ac:dyDescent="0.2">
      <c r="AI4761"/>
      <c r="AJ4761"/>
    </row>
    <row r="4762" spans="35:36" x14ac:dyDescent="0.2">
      <c r="AI4762"/>
      <c r="AJ4762"/>
    </row>
    <row r="4763" spans="35:36" x14ac:dyDescent="0.2">
      <c r="AI4763"/>
      <c r="AJ4763"/>
    </row>
    <row r="4764" spans="35:36" x14ac:dyDescent="0.2">
      <c r="AI4764"/>
      <c r="AJ4764"/>
    </row>
    <row r="4765" spans="35:36" x14ac:dyDescent="0.2">
      <c r="AI4765"/>
      <c r="AJ4765"/>
    </row>
    <row r="4766" spans="35:36" x14ac:dyDescent="0.2">
      <c r="AI4766"/>
      <c r="AJ4766"/>
    </row>
    <row r="4767" spans="35:36" x14ac:dyDescent="0.2">
      <c r="AI4767"/>
      <c r="AJ4767"/>
    </row>
    <row r="4768" spans="35:36" x14ac:dyDescent="0.2">
      <c r="AI4768"/>
      <c r="AJ4768"/>
    </row>
    <row r="4769" spans="35:36" x14ac:dyDescent="0.2">
      <c r="AI4769"/>
      <c r="AJ4769"/>
    </row>
    <row r="4770" spans="35:36" x14ac:dyDescent="0.2">
      <c r="AI4770"/>
      <c r="AJ4770"/>
    </row>
    <row r="4771" spans="35:36" x14ac:dyDescent="0.2">
      <c r="AI4771"/>
      <c r="AJ4771"/>
    </row>
    <row r="4772" spans="35:36" x14ac:dyDescent="0.2">
      <c r="AI4772"/>
      <c r="AJ4772"/>
    </row>
    <row r="4773" spans="35:36" x14ac:dyDescent="0.2">
      <c r="AI4773"/>
      <c r="AJ4773"/>
    </row>
    <row r="4774" spans="35:36" x14ac:dyDescent="0.2">
      <c r="AI4774"/>
      <c r="AJ4774"/>
    </row>
    <row r="4775" spans="35:36" x14ac:dyDescent="0.2">
      <c r="AI4775"/>
      <c r="AJ4775"/>
    </row>
    <row r="4776" spans="35:36" x14ac:dyDescent="0.2">
      <c r="AI4776"/>
      <c r="AJ4776"/>
    </row>
    <row r="4777" spans="35:36" x14ac:dyDescent="0.2">
      <c r="AI4777"/>
      <c r="AJ4777"/>
    </row>
    <row r="4778" spans="35:36" x14ac:dyDescent="0.2">
      <c r="AI4778"/>
      <c r="AJ4778"/>
    </row>
    <row r="4779" spans="35:36" x14ac:dyDescent="0.2">
      <c r="AI4779"/>
      <c r="AJ4779"/>
    </row>
    <row r="4780" spans="35:36" x14ac:dyDescent="0.2">
      <c r="AI4780"/>
      <c r="AJ4780"/>
    </row>
    <row r="4781" spans="35:36" x14ac:dyDescent="0.2">
      <c r="AI4781"/>
      <c r="AJ4781"/>
    </row>
    <row r="4782" spans="35:36" x14ac:dyDescent="0.2">
      <c r="AI4782"/>
      <c r="AJ4782"/>
    </row>
    <row r="4783" spans="35:36" x14ac:dyDescent="0.2">
      <c r="AI4783"/>
      <c r="AJ4783"/>
    </row>
    <row r="4784" spans="35:36" x14ac:dyDescent="0.2">
      <c r="AI4784"/>
      <c r="AJ4784"/>
    </row>
    <row r="4785" spans="35:36" x14ac:dyDescent="0.2">
      <c r="AI4785"/>
      <c r="AJ4785"/>
    </row>
    <row r="4786" spans="35:36" x14ac:dyDescent="0.2">
      <c r="AI4786"/>
      <c r="AJ4786"/>
    </row>
    <row r="4787" spans="35:36" x14ac:dyDescent="0.2">
      <c r="AI4787"/>
      <c r="AJ4787"/>
    </row>
    <row r="4788" spans="35:36" x14ac:dyDescent="0.2">
      <c r="AI4788"/>
      <c r="AJ4788"/>
    </row>
    <row r="4789" spans="35:36" x14ac:dyDescent="0.2">
      <c r="AI4789"/>
      <c r="AJ4789"/>
    </row>
    <row r="4790" spans="35:36" x14ac:dyDescent="0.2">
      <c r="AI4790"/>
      <c r="AJ4790"/>
    </row>
    <row r="4791" spans="35:36" x14ac:dyDescent="0.2">
      <c r="AI4791"/>
      <c r="AJ4791"/>
    </row>
    <row r="4792" spans="35:36" x14ac:dyDescent="0.2">
      <c r="AI4792"/>
      <c r="AJ4792"/>
    </row>
    <row r="4793" spans="35:36" x14ac:dyDescent="0.2">
      <c r="AI4793"/>
      <c r="AJ4793"/>
    </row>
    <row r="4794" spans="35:36" x14ac:dyDescent="0.2">
      <c r="AI4794"/>
      <c r="AJ4794"/>
    </row>
    <row r="4795" spans="35:36" x14ac:dyDescent="0.2">
      <c r="AI4795"/>
      <c r="AJ4795"/>
    </row>
    <row r="4796" spans="35:36" x14ac:dyDescent="0.2">
      <c r="AI4796"/>
      <c r="AJ4796"/>
    </row>
    <row r="4797" spans="35:36" x14ac:dyDescent="0.2">
      <c r="AI4797"/>
      <c r="AJ4797"/>
    </row>
    <row r="4798" spans="35:36" x14ac:dyDescent="0.2">
      <c r="AI4798"/>
      <c r="AJ4798"/>
    </row>
    <row r="4799" spans="35:36" x14ac:dyDescent="0.2">
      <c r="AI4799"/>
      <c r="AJ4799"/>
    </row>
    <row r="4800" spans="35:36" x14ac:dyDescent="0.2">
      <c r="AI4800"/>
      <c r="AJ4800"/>
    </row>
    <row r="4801" spans="35:36" x14ac:dyDescent="0.2">
      <c r="AI4801"/>
      <c r="AJ4801"/>
    </row>
    <row r="4802" spans="35:36" x14ac:dyDescent="0.2">
      <c r="AI4802"/>
      <c r="AJ4802"/>
    </row>
    <row r="4803" spans="35:36" x14ac:dyDescent="0.2">
      <c r="AI4803"/>
      <c r="AJ4803"/>
    </row>
    <row r="4804" spans="35:36" x14ac:dyDescent="0.2">
      <c r="AI4804"/>
      <c r="AJ4804"/>
    </row>
    <row r="4805" spans="35:36" x14ac:dyDescent="0.2">
      <c r="AI4805"/>
      <c r="AJ4805"/>
    </row>
    <row r="4806" spans="35:36" x14ac:dyDescent="0.2">
      <c r="AI4806"/>
      <c r="AJ4806"/>
    </row>
    <row r="4807" spans="35:36" x14ac:dyDescent="0.2">
      <c r="AI4807"/>
      <c r="AJ4807"/>
    </row>
    <row r="4808" spans="35:36" x14ac:dyDescent="0.2">
      <c r="AI4808"/>
      <c r="AJ4808"/>
    </row>
    <row r="4809" spans="35:36" x14ac:dyDescent="0.2">
      <c r="AI4809"/>
      <c r="AJ4809"/>
    </row>
    <row r="4810" spans="35:36" x14ac:dyDescent="0.2">
      <c r="AI4810"/>
      <c r="AJ4810"/>
    </row>
    <row r="4811" spans="35:36" x14ac:dyDescent="0.2">
      <c r="AI4811"/>
      <c r="AJ4811"/>
    </row>
    <row r="4812" spans="35:36" x14ac:dyDescent="0.2">
      <c r="AI4812"/>
      <c r="AJ4812"/>
    </row>
    <row r="4813" spans="35:36" x14ac:dyDescent="0.2">
      <c r="AI4813"/>
      <c r="AJ4813"/>
    </row>
    <row r="4814" spans="35:36" x14ac:dyDescent="0.2">
      <c r="AI4814"/>
      <c r="AJ4814"/>
    </row>
    <row r="4815" spans="35:36" x14ac:dyDescent="0.2">
      <c r="AI4815"/>
      <c r="AJ4815"/>
    </row>
    <row r="4816" spans="35:36" x14ac:dyDescent="0.2">
      <c r="AI4816"/>
      <c r="AJ4816"/>
    </row>
    <row r="4817" spans="35:36" x14ac:dyDescent="0.2">
      <c r="AI4817"/>
      <c r="AJ4817"/>
    </row>
    <row r="4818" spans="35:36" x14ac:dyDescent="0.2">
      <c r="AI4818"/>
      <c r="AJ4818"/>
    </row>
    <row r="4819" spans="35:36" x14ac:dyDescent="0.2">
      <c r="AI4819"/>
      <c r="AJ4819"/>
    </row>
    <row r="4820" spans="35:36" x14ac:dyDescent="0.2">
      <c r="AI4820"/>
      <c r="AJ4820"/>
    </row>
    <row r="4821" spans="35:36" x14ac:dyDescent="0.2">
      <c r="AI4821"/>
      <c r="AJ4821"/>
    </row>
    <row r="4822" spans="35:36" x14ac:dyDescent="0.2">
      <c r="AI4822"/>
      <c r="AJ4822"/>
    </row>
    <row r="4823" spans="35:36" x14ac:dyDescent="0.2">
      <c r="AI4823"/>
      <c r="AJ4823"/>
    </row>
    <row r="4824" spans="35:36" x14ac:dyDescent="0.2">
      <c r="AI4824"/>
      <c r="AJ4824"/>
    </row>
    <row r="4825" spans="35:36" x14ac:dyDescent="0.2">
      <c r="AI4825"/>
      <c r="AJ4825"/>
    </row>
    <row r="4826" spans="35:36" x14ac:dyDescent="0.2">
      <c r="AI4826"/>
      <c r="AJ4826"/>
    </row>
    <row r="4827" spans="35:36" x14ac:dyDescent="0.2">
      <c r="AI4827"/>
      <c r="AJ4827"/>
    </row>
    <row r="4828" spans="35:36" x14ac:dyDescent="0.2">
      <c r="AI4828"/>
      <c r="AJ4828"/>
    </row>
    <row r="4829" spans="35:36" x14ac:dyDescent="0.2">
      <c r="AI4829"/>
      <c r="AJ4829"/>
    </row>
    <row r="4830" spans="35:36" x14ac:dyDescent="0.2">
      <c r="AI4830"/>
      <c r="AJ4830"/>
    </row>
    <row r="4831" spans="35:36" x14ac:dyDescent="0.2">
      <c r="AI4831"/>
      <c r="AJ4831"/>
    </row>
    <row r="4832" spans="35:36" x14ac:dyDescent="0.2">
      <c r="AI4832"/>
      <c r="AJ4832"/>
    </row>
    <row r="4833" spans="35:36" x14ac:dyDescent="0.2">
      <c r="AI4833"/>
      <c r="AJ4833"/>
    </row>
    <row r="4834" spans="35:36" x14ac:dyDescent="0.2">
      <c r="AI4834"/>
      <c r="AJ4834"/>
    </row>
    <row r="4835" spans="35:36" x14ac:dyDescent="0.2">
      <c r="AI4835"/>
      <c r="AJ4835"/>
    </row>
    <row r="4836" spans="35:36" x14ac:dyDescent="0.2">
      <c r="AI4836"/>
      <c r="AJ4836"/>
    </row>
    <row r="4837" spans="35:36" x14ac:dyDescent="0.2">
      <c r="AI4837"/>
      <c r="AJ4837"/>
    </row>
    <row r="4838" spans="35:36" x14ac:dyDescent="0.2">
      <c r="AI4838"/>
      <c r="AJ4838"/>
    </row>
    <row r="4839" spans="35:36" x14ac:dyDescent="0.2">
      <c r="AI4839"/>
      <c r="AJ4839"/>
    </row>
    <row r="4840" spans="35:36" x14ac:dyDescent="0.2">
      <c r="AI4840"/>
      <c r="AJ4840"/>
    </row>
    <row r="4841" spans="35:36" x14ac:dyDescent="0.2">
      <c r="AI4841"/>
      <c r="AJ4841"/>
    </row>
    <row r="4842" spans="35:36" x14ac:dyDescent="0.2">
      <c r="AI4842"/>
      <c r="AJ4842"/>
    </row>
    <row r="4843" spans="35:36" x14ac:dyDescent="0.2">
      <c r="AI4843"/>
      <c r="AJ4843"/>
    </row>
    <row r="4844" spans="35:36" x14ac:dyDescent="0.2">
      <c r="AI4844"/>
      <c r="AJ4844"/>
    </row>
    <row r="4845" spans="35:36" x14ac:dyDescent="0.2">
      <c r="AI4845"/>
      <c r="AJ4845"/>
    </row>
    <row r="4846" spans="35:36" x14ac:dyDescent="0.2">
      <c r="AI4846"/>
      <c r="AJ4846"/>
    </row>
    <row r="4847" spans="35:36" x14ac:dyDescent="0.2">
      <c r="AI4847"/>
      <c r="AJ4847"/>
    </row>
    <row r="4848" spans="35:36" x14ac:dyDescent="0.2">
      <c r="AI4848"/>
      <c r="AJ4848"/>
    </row>
    <row r="4849" spans="35:36" x14ac:dyDescent="0.2">
      <c r="AI4849"/>
      <c r="AJ4849"/>
    </row>
    <row r="4850" spans="35:36" x14ac:dyDescent="0.2">
      <c r="AI4850"/>
      <c r="AJ4850"/>
    </row>
    <row r="4851" spans="35:36" x14ac:dyDescent="0.2">
      <c r="AI4851"/>
      <c r="AJ4851"/>
    </row>
    <row r="4852" spans="35:36" x14ac:dyDescent="0.2">
      <c r="AI4852"/>
      <c r="AJ4852"/>
    </row>
    <row r="4853" spans="35:36" x14ac:dyDescent="0.2">
      <c r="AI4853"/>
      <c r="AJ4853"/>
    </row>
    <row r="4854" spans="35:36" x14ac:dyDescent="0.2">
      <c r="AI4854"/>
      <c r="AJ4854"/>
    </row>
    <row r="4855" spans="35:36" x14ac:dyDescent="0.2">
      <c r="AI4855"/>
      <c r="AJ4855"/>
    </row>
    <row r="4856" spans="35:36" x14ac:dyDescent="0.2">
      <c r="AI4856"/>
      <c r="AJ4856"/>
    </row>
    <row r="4857" spans="35:36" x14ac:dyDescent="0.2">
      <c r="AI4857"/>
      <c r="AJ4857"/>
    </row>
    <row r="4858" spans="35:36" x14ac:dyDescent="0.2">
      <c r="AI4858"/>
      <c r="AJ4858"/>
    </row>
    <row r="4859" spans="35:36" x14ac:dyDescent="0.2">
      <c r="AI4859"/>
      <c r="AJ4859"/>
    </row>
    <row r="4860" spans="35:36" x14ac:dyDescent="0.2">
      <c r="AI4860"/>
      <c r="AJ4860"/>
    </row>
    <row r="4861" spans="35:36" x14ac:dyDescent="0.2">
      <c r="AI4861"/>
      <c r="AJ4861"/>
    </row>
    <row r="4862" spans="35:36" x14ac:dyDescent="0.2">
      <c r="AI4862"/>
      <c r="AJ4862"/>
    </row>
    <row r="4863" spans="35:36" x14ac:dyDescent="0.2">
      <c r="AI4863"/>
      <c r="AJ4863"/>
    </row>
    <row r="4864" spans="35:36" x14ac:dyDescent="0.2">
      <c r="AI4864"/>
      <c r="AJ4864"/>
    </row>
    <row r="4865" spans="35:36" x14ac:dyDescent="0.2">
      <c r="AI4865"/>
      <c r="AJ4865"/>
    </row>
    <row r="4866" spans="35:36" x14ac:dyDescent="0.2">
      <c r="AI4866"/>
      <c r="AJ4866"/>
    </row>
    <row r="4867" spans="35:36" x14ac:dyDescent="0.2">
      <c r="AI4867"/>
      <c r="AJ4867"/>
    </row>
    <row r="4868" spans="35:36" x14ac:dyDescent="0.2">
      <c r="AI4868"/>
      <c r="AJ4868"/>
    </row>
    <row r="4869" spans="35:36" x14ac:dyDescent="0.2">
      <c r="AI4869"/>
      <c r="AJ4869"/>
    </row>
    <row r="4870" spans="35:36" x14ac:dyDescent="0.2">
      <c r="AI4870"/>
      <c r="AJ4870"/>
    </row>
    <row r="4871" spans="35:36" x14ac:dyDescent="0.2">
      <c r="AI4871"/>
      <c r="AJ4871"/>
    </row>
    <row r="4872" spans="35:36" x14ac:dyDescent="0.2">
      <c r="AI4872"/>
      <c r="AJ4872"/>
    </row>
    <row r="4873" spans="35:36" x14ac:dyDescent="0.2">
      <c r="AI4873"/>
      <c r="AJ4873"/>
    </row>
    <row r="4874" spans="35:36" x14ac:dyDescent="0.2">
      <c r="AI4874"/>
      <c r="AJ4874"/>
    </row>
    <row r="4875" spans="35:36" x14ac:dyDescent="0.2">
      <c r="AI4875"/>
      <c r="AJ4875"/>
    </row>
    <row r="4876" spans="35:36" x14ac:dyDescent="0.2">
      <c r="AI4876"/>
      <c r="AJ4876"/>
    </row>
    <row r="4877" spans="35:36" x14ac:dyDescent="0.2">
      <c r="AI4877"/>
      <c r="AJ4877"/>
    </row>
    <row r="4878" spans="35:36" x14ac:dyDescent="0.2">
      <c r="AI4878"/>
      <c r="AJ4878"/>
    </row>
    <row r="4879" spans="35:36" x14ac:dyDescent="0.2">
      <c r="AI4879"/>
      <c r="AJ4879"/>
    </row>
    <row r="4880" spans="35:36" x14ac:dyDescent="0.2">
      <c r="AI4880"/>
      <c r="AJ4880"/>
    </row>
    <row r="4881" spans="35:36" x14ac:dyDescent="0.2">
      <c r="AI4881"/>
      <c r="AJ4881"/>
    </row>
    <row r="4882" spans="35:36" x14ac:dyDescent="0.2">
      <c r="AI4882"/>
      <c r="AJ4882"/>
    </row>
    <row r="4883" spans="35:36" x14ac:dyDescent="0.2">
      <c r="AI4883"/>
      <c r="AJ4883"/>
    </row>
    <row r="4884" spans="35:36" x14ac:dyDescent="0.2">
      <c r="AI4884"/>
      <c r="AJ4884"/>
    </row>
    <row r="4885" spans="35:36" x14ac:dyDescent="0.2">
      <c r="AI4885"/>
      <c r="AJ4885"/>
    </row>
    <row r="4886" spans="35:36" x14ac:dyDescent="0.2">
      <c r="AI4886"/>
      <c r="AJ4886"/>
    </row>
    <row r="4887" spans="35:36" x14ac:dyDescent="0.2">
      <c r="AI4887"/>
      <c r="AJ4887"/>
    </row>
    <row r="4888" spans="35:36" x14ac:dyDescent="0.2">
      <c r="AI4888"/>
      <c r="AJ4888"/>
    </row>
    <row r="4889" spans="35:36" x14ac:dyDescent="0.2">
      <c r="AI4889"/>
      <c r="AJ4889"/>
    </row>
    <row r="4890" spans="35:36" x14ac:dyDescent="0.2">
      <c r="AI4890"/>
      <c r="AJ4890"/>
    </row>
    <row r="4891" spans="35:36" x14ac:dyDescent="0.2">
      <c r="AI4891"/>
      <c r="AJ4891"/>
    </row>
    <row r="4892" spans="35:36" x14ac:dyDescent="0.2">
      <c r="AI4892"/>
      <c r="AJ4892"/>
    </row>
    <row r="4893" spans="35:36" x14ac:dyDescent="0.2">
      <c r="AI4893"/>
      <c r="AJ4893"/>
    </row>
    <row r="4894" spans="35:36" x14ac:dyDescent="0.2">
      <c r="AI4894"/>
      <c r="AJ4894"/>
    </row>
    <row r="4895" spans="35:36" x14ac:dyDescent="0.2">
      <c r="AI4895"/>
      <c r="AJ4895"/>
    </row>
    <row r="4896" spans="35:36" x14ac:dyDescent="0.2">
      <c r="AI4896"/>
      <c r="AJ4896"/>
    </row>
    <row r="4897" spans="35:36" x14ac:dyDescent="0.2">
      <c r="AI4897"/>
      <c r="AJ4897"/>
    </row>
    <row r="4898" spans="35:36" x14ac:dyDescent="0.2">
      <c r="AI4898"/>
      <c r="AJ4898"/>
    </row>
    <row r="4899" spans="35:36" x14ac:dyDescent="0.2">
      <c r="AI4899"/>
      <c r="AJ4899"/>
    </row>
    <row r="4900" spans="35:36" x14ac:dyDescent="0.2">
      <c r="AI4900"/>
      <c r="AJ4900"/>
    </row>
    <row r="4901" spans="35:36" x14ac:dyDescent="0.2">
      <c r="AI4901"/>
      <c r="AJ4901"/>
    </row>
    <row r="4902" spans="35:36" x14ac:dyDescent="0.2">
      <c r="AI4902"/>
      <c r="AJ4902"/>
    </row>
    <row r="4903" spans="35:36" x14ac:dyDescent="0.2">
      <c r="AI4903"/>
      <c r="AJ4903"/>
    </row>
    <row r="4904" spans="35:36" x14ac:dyDescent="0.2">
      <c r="AI4904"/>
      <c r="AJ4904"/>
    </row>
    <row r="4905" spans="35:36" x14ac:dyDescent="0.2">
      <c r="AI4905"/>
      <c r="AJ4905"/>
    </row>
    <row r="4906" spans="35:36" x14ac:dyDescent="0.2">
      <c r="AI4906"/>
      <c r="AJ4906"/>
    </row>
    <row r="4907" spans="35:36" x14ac:dyDescent="0.2">
      <c r="AI4907"/>
      <c r="AJ4907"/>
    </row>
    <row r="4908" spans="35:36" x14ac:dyDescent="0.2">
      <c r="AI4908"/>
      <c r="AJ4908"/>
    </row>
    <row r="4909" spans="35:36" x14ac:dyDescent="0.2">
      <c r="AI4909"/>
      <c r="AJ4909"/>
    </row>
    <row r="4910" spans="35:36" x14ac:dyDescent="0.2">
      <c r="AI4910"/>
      <c r="AJ4910"/>
    </row>
    <row r="4911" spans="35:36" x14ac:dyDescent="0.2">
      <c r="AI4911"/>
      <c r="AJ4911"/>
    </row>
    <row r="4912" spans="35:36" x14ac:dyDescent="0.2">
      <c r="AI4912"/>
      <c r="AJ4912"/>
    </row>
    <row r="4913" spans="35:36" x14ac:dyDescent="0.2">
      <c r="AI4913"/>
      <c r="AJ4913"/>
    </row>
    <row r="4914" spans="35:36" x14ac:dyDescent="0.2">
      <c r="AI4914"/>
      <c r="AJ4914"/>
    </row>
    <row r="4915" spans="35:36" x14ac:dyDescent="0.2">
      <c r="AI4915"/>
      <c r="AJ4915"/>
    </row>
    <row r="4916" spans="35:36" x14ac:dyDescent="0.2">
      <c r="AI4916"/>
      <c r="AJ4916"/>
    </row>
    <row r="4917" spans="35:36" x14ac:dyDescent="0.2">
      <c r="AI4917"/>
      <c r="AJ4917"/>
    </row>
    <row r="4918" spans="35:36" x14ac:dyDescent="0.2">
      <c r="AI4918"/>
      <c r="AJ4918"/>
    </row>
    <row r="4919" spans="35:36" x14ac:dyDescent="0.2">
      <c r="AI4919"/>
      <c r="AJ4919"/>
    </row>
    <row r="4920" spans="35:36" x14ac:dyDescent="0.2">
      <c r="AI4920"/>
      <c r="AJ4920"/>
    </row>
    <row r="4921" spans="35:36" x14ac:dyDescent="0.2">
      <c r="AI4921"/>
      <c r="AJ4921"/>
    </row>
    <row r="4922" spans="35:36" x14ac:dyDescent="0.2">
      <c r="AI4922"/>
      <c r="AJ4922"/>
    </row>
    <row r="4923" spans="35:36" x14ac:dyDescent="0.2">
      <c r="AI4923"/>
      <c r="AJ4923"/>
    </row>
    <row r="4924" spans="35:36" x14ac:dyDescent="0.2">
      <c r="AI4924"/>
      <c r="AJ4924"/>
    </row>
    <row r="4925" spans="35:36" x14ac:dyDescent="0.2">
      <c r="AI4925"/>
      <c r="AJ4925"/>
    </row>
    <row r="4926" spans="35:36" x14ac:dyDescent="0.2">
      <c r="AI4926"/>
      <c r="AJ4926"/>
    </row>
    <row r="4927" spans="35:36" x14ac:dyDescent="0.2">
      <c r="AI4927"/>
      <c r="AJ4927"/>
    </row>
    <row r="4928" spans="35:36" x14ac:dyDescent="0.2">
      <c r="AI4928"/>
      <c r="AJ4928"/>
    </row>
    <row r="4929" spans="35:36" x14ac:dyDescent="0.2">
      <c r="AI4929"/>
      <c r="AJ4929"/>
    </row>
    <row r="4930" spans="35:36" x14ac:dyDescent="0.2">
      <c r="AI4930"/>
      <c r="AJ4930"/>
    </row>
    <row r="4931" spans="35:36" x14ac:dyDescent="0.2">
      <c r="AI4931"/>
      <c r="AJ4931"/>
    </row>
    <row r="4932" spans="35:36" x14ac:dyDescent="0.2">
      <c r="AI4932"/>
      <c r="AJ4932"/>
    </row>
    <row r="4933" spans="35:36" x14ac:dyDescent="0.2">
      <c r="AI4933"/>
      <c r="AJ4933"/>
    </row>
    <row r="4934" spans="35:36" x14ac:dyDescent="0.2">
      <c r="AI4934"/>
      <c r="AJ4934"/>
    </row>
    <row r="4935" spans="35:36" x14ac:dyDescent="0.2">
      <c r="AI4935"/>
      <c r="AJ4935"/>
    </row>
    <row r="4936" spans="35:36" x14ac:dyDescent="0.2">
      <c r="AI4936"/>
      <c r="AJ4936"/>
    </row>
    <row r="4937" spans="35:36" x14ac:dyDescent="0.2">
      <c r="AI4937"/>
      <c r="AJ4937"/>
    </row>
    <row r="4938" spans="35:36" x14ac:dyDescent="0.2">
      <c r="AI4938"/>
      <c r="AJ4938"/>
    </row>
    <row r="4939" spans="35:36" x14ac:dyDescent="0.2">
      <c r="AI4939"/>
      <c r="AJ4939"/>
    </row>
    <row r="4940" spans="35:36" x14ac:dyDescent="0.2">
      <c r="AI4940"/>
      <c r="AJ4940"/>
    </row>
    <row r="4941" spans="35:36" x14ac:dyDescent="0.2">
      <c r="AI4941"/>
      <c r="AJ4941"/>
    </row>
    <row r="4942" spans="35:36" x14ac:dyDescent="0.2">
      <c r="AI4942"/>
      <c r="AJ4942"/>
    </row>
    <row r="4943" spans="35:36" x14ac:dyDescent="0.2">
      <c r="AI4943"/>
      <c r="AJ4943"/>
    </row>
    <row r="4944" spans="35:36" x14ac:dyDescent="0.2">
      <c r="AI4944"/>
      <c r="AJ4944"/>
    </row>
    <row r="4945" spans="35:36" x14ac:dyDescent="0.2">
      <c r="AI4945"/>
      <c r="AJ4945"/>
    </row>
    <row r="4946" spans="35:36" x14ac:dyDescent="0.2">
      <c r="AI4946"/>
      <c r="AJ4946"/>
    </row>
    <row r="4947" spans="35:36" x14ac:dyDescent="0.2">
      <c r="AI4947"/>
      <c r="AJ4947"/>
    </row>
    <row r="4948" spans="35:36" x14ac:dyDescent="0.2">
      <c r="AI4948"/>
      <c r="AJ4948"/>
    </row>
    <row r="4949" spans="35:36" x14ac:dyDescent="0.2">
      <c r="AI4949"/>
      <c r="AJ4949"/>
    </row>
    <row r="4950" spans="35:36" x14ac:dyDescent="0.2">
      <c r="AI4950"/>
      <c r="AJ4950"/>
    </row>
    <row r="4951" spans="35:36" x14ac:dyDescent="0.2">
      <c r="AI4951"/>
      <c r="AJ4951"/>
    </row>
    <row r="4952" spans="35:36" x14ac:dyDescent="0.2">
      <c r="AI4952"/>
      <c r="AJ4952"/>
    </row>
    <row r="4953" spans="35:36" x14ac:dyDescent="0.2">
      <c r="AI4953"/>
      <c r="AJ4953"/>
    </row>
    <row r="4954" spans="35:36" x14ac:dyDescent="0.2">
      <c r="AI4954"/>
      <c r="AJ4954"/>
    </row>
    <row r="4955" spans="35:36" x14ac:dyDescent="0.2">
      <c r="AI4955"/>
      <c r="AJ4955"/>
    </row>
    <row r="4956" spans="35:36" x14ac:dyDescent="0.2">
      <c r="AI4956"/>
      <c r="AJ4956"/>
    </row>
    <row r="4957" spans="35:36" x14ac:dyDescent="0.2">
      <c r="AI4957"/>
      <c r="AJ4957"/>
    </row>
    <row r="4958" spans="35:36" x14ac:dyDescent="0.2">
      <c r="AI4958"/>
      <c r="AJ4958"/>
    </row>
    <row r="4959" spans="35:36" x14ac:dyDescent="0.2">
      <c r="AI4959"/>
      <c r="AJ4959"/>
    </row>
    <row r="4960" spans="35:36" x14ac:dyDescent="0.2">
      <c r="AI4960"/>
      <c r="AJ4960"/>
    </row>
    <row r="4961" spans="35:36" x14ac:dyDescent="0.2">
      <c r="AI4961"/>
      <c r="AJ4961"/>
    </row>
    <row r="4962" spans="35:36" x14ac:dyDescent="0.2">
      <c r="AI4962"/>
      <c r="AJ4962"/>
    </row>
    <row r="4963" spans="35:36" x14ac:dyDescent="0.2">
      <c r="AI4963"/>
      <c r="AJ4963"/>
    </row>
    <row r="4964" spans="35:36" x14ac:dyDescent="0.2">
      <c r="AI4964"/>
      <c r="AJ4964"/>
    </row>
    <row r="4965" spans="35:36" x14ac:dyDescent="0.2">
      <c r="AI4965"/>
      <c r="AJ4965"/>
    </row>
    <row r="4966" spans="35:36" x14ac:dyDescent="0.2">
      <c r="AI4966"/>
      <c r="AJ4966"/>
    </row>
    <row r="4967" spans="35:36" x14ac:dyDescent="0.2">
      <c r="AI4967"/>
      <c r="AJ4967"/>
    </row>
    <row r="4968" spans="35:36" x14ac:dyDescent="0.2">
      <c r="AI4968"/>
      <c r="AJ4968"/>
    </row>
    <row r="4969" spans="35:36" x14ac:dyDescent="0.2">
      <c r="AI4969"/>
      <c r="AJ4969"/>
    </row>
    <row r="4970" spans="35:36" x14ac:dyDescent="0.2">
      <c r="AI4970"/>
      <c r="AJ4970"/>
    </row>
    <row r="4971" spans="35:36" x14ac:dyDescent="0.2">
      <c r="AI4971"/>
      <c r="AJ4971"/>
    </row>
    <row r="4972" spans="35:36" x14ac:dyDescent="0.2">
      <c r="AI4972"/>
      <c r="AJ4972"/>
    </row>
    <row r="4973" spans="35:36" x14ac:dyDescent="0.2">
      <c r="AI4973"/>
      <c r="AJ4973"/>
    </row>
    <row r="4974" spans="35:36" x14ac:dyDescent="0.2">
      <c r="AI4974"/>
      <c r="AJ4974"/>
    </row>
    <row r="4975" spans="35:36" x14ac:dyDescent="0.2">
      <c r="AI4975"/>
      <c r="AJ4975"/>
    </row>
    <row r="4976" spans="35:36" x14ac:dyDescent="0.2">
      <c r="AI4976"/>
      <c r="AJ4976"/>
    </row>
    <row r="4977" spans="35:36" x14ac:dyDescent="0.2">
      <c r="AI4977"/>
      <c r="AJ4977"/>
    </row>
    <row r="4978" spans="35:36" x14ac:dyDescent="0.2">
      <c r="AI4978"/>
      <c r="AJ4978"/>
    </row>
    <row r="4979" spans="35:36" x14ac:dyDescent="0.2">
      <c r="AI4979"/>
      <c r="AJ4979"/>
    </row>
    <row r="4980" spans="35:36" x14ac:dyDescent="0.2">
      <c r="AI4980"/>
      <c r="AJ4980"/>
    </row>
    <row r="4981" spans="35:36" x14ac:dyDescent="0.2">
      <c r="AI4981"/>
      <c r="AJ4981"/>
    </row>
    <row r="4982" spans="35:36" x14ac:dyDescent="0.2">
      <c r="AI4982"/>
      <c r="AJ4982"/>
    </row>
    <row r="4983" spans="35:36" x14ac:dyDescent="0.2">
      <c r="AI4983"/>
      <c r="AJ4983"/>
    </row>
    <row r="4984" spans="35:36" x14ac:dyDescent="0.2">
      <c r="AI4984"/>
      <c r="AJ4984"/>
    </row>
    <row r="4985" spans="35:36" x14ac:dyDescent="0.2">
      <c r="AI4985"/>
      <c r="AJ4985"/>
    </row>
    <row r="4986" spans="35:36" x14ac:dyDescent="0.2">
      <c r="AI4986"/>
      <c r="AJ4986"/>
    </row>
    <row r="4987" spans="35:36" x14ac:dyDescent="0.2">
      <c r="AI4987"/>
      <c r="AJ4987"/>
    </row>
    <row r="4988" spans="35:36" x14ac:dyDescent="0.2">
      <c r="AI4988"/>
      <c r="AJ4988"/>
    </row>
    <row r="4989" spans="35:36" x14ac:dyDescent="0.2">
      <c r="AI4989"/>
      <c r="AJ4989"/>
    </row>
    <row r="4990" spans="35:36" x14ac:dyDescent="0.2">
      <c r="AI4990"/>
      <c r="AJ4990"/>
    </row>
    <row r="4991" spans="35:36" x14ac:dyDescent="0.2">
      <c r="AI4991"/>
      <c r="AJ4991"/>
    </row>
    <row r="4992" spans="35:36" x14ac:dyDescent="0.2">
      <c r="AI4992"/>
      <c r="AJ4992"/>
    </row>
    <row r="4993" spans="35:36" x14ac:dyDescent="0.2">
      <c r="AI4993"/>
      <c r="AJ4993"/>
    </row>
    <row r="4994" spans="35:36" x14ac:dyDescent="0.2">
      <c r="AI4994"/>
      <c r="AJ4994"/>
    </row>
    <row r="4995" spans="35:36" x14ac:dyDescent="0.2">
      <c r="AI4995"/>
      <c r="AJ4995"/>
    </row>
    <row r="4996" spans="35:36" x14ac:dyDescent="0.2">
      <c r="AI4996"/>
      <c r="AJ4996"/>
    </row>
    <row r="4997" spans="35:36" x14ac:dyDescent="0.2">
      <c r="AI4997"/>
      <c r="AJ4997"/>
    </row>
    <row r="4998" spans="35:36" x14ac:dyDescent="0.2">
      <c r="AI4998"/>
      <c r="AJ4998"/>
    </row>
    <row r="4999" spans="35:36" x14ac:dyDescent="0.2">
      <c r="AI4999"/>
      <c r="AJ4999"/>
    </row>
    <row r="5000" spans="35:36" x14ac:dyDescent="0.2">
      <c r="AI5000"/>
      <c r="AJ5000"/>
    </row>
    <row r="5001" spans="35:36" x14ac:dyDescent="0.2">
      <c r="AI5001"/>
      <c r="AJ5001"/>
    </row>
    <row r="5002" spans="35:36" x14ac:dyDescent="0.2">
      <c r="AI5002"/>
      <c r="AJ5002"/>
    </row>
    <row r="5003" spans="35:36" x14ac:dyDescent="0.2">
      <c r="AI5003"/>
      <c r="AJ5003"/>
    </row>
    <row r="5004" spans="35:36" x14ac:dyDescent="0.2">
      <c r="AI5004"/>
      <c r="AJ5004"/>
    </row>
    <row r="5005" spans="35:36" x14ac:dyDescent="0.2">
      <c r="AI5005"/>
      <c r="AJ5005"/>
    </row>
    <row r="5006" spans="35:36" x14ac:dyDescent="0.2">
      <c r="AI5006"/>
      <c r="AJ5006"/>
    </row>
    <row r="5007" spans="35:36" x14ac:dyDescent="0.2">
      <c r="AI5007"/>
      <c r="AJ5007"/>
    </row>
    <row r="5008" spans="35:36" x14ac:dyDescent="0.2">
      <c r="AI5008"/>
      <c r="AJ5008"/>
    </row>
    <row r="5009" spans="35:36" x14ac:dyDescent="0.2">
      <c r="AI5009"/>
      <c r="AJ5009"/>
    </row>
    <row r="5010" spans="35:36" x14ac:dyDescent="0.2">
      <c r="AI5010"/>
      <c r="AJ5010"/>
    </row>
    <row r="5011" spans="35:36" x14ac:dyDescent="0.2">
      <c r="AI5011"/>
      <c r="AJ5011"/>
    </row>
    <row r="5012" spans="35:36" x14ac:dyDescent="0.2">
      <c r="AI5012"/>
      <c r="AJ5012"/>
    </row>
    <row r="5013" spans="35:36" x14ac:dyDescent="0.2">
      <c r="AI5013"/>
      <c r="AJ5013"/>
    </row>
    <row r="5014" spans="35:36" x14ac:dyDescent="0.2">
      <c r="AI5014"/>
      <c r="AJ5014"/>
    </row>
    <row r="5015" spans="35:36" x14ac:dyDescent="0.2">
      <c r="AI5015"/>
      <c r="AJ5015"/>
    </row>
    <row r="5016" spans="35:36" x14ac:dyDescent="0.2">
      <c r="AI5016"/>
      <c r="AJ5016"/>
    </row>
    <row r="5017" spans="35:36" x14ac:dyDescent="0.2">
      <c r="AI5017"/>
      <c r="AJ5017"/>
    </row>
    <row r="5018" spans="35:36" x14ac:dyDescent="0.2">
      <c r="AI5018"/>
      <c r="AJ5018"/>
    </row>
    <row r="5019" spans="35:36" x14ac:dyDescent="0.2">
      <c r="AI5019"/>
      <c r="AJ5019"/>
    </row>
    <row r="5020" spans="35:36" x14ac:dyDescent="0.2">
      <c r="AI5020"/>
      <c r="AJ5020"/>
    </row>
    <row r="5021" spans="35:36" x14ac:dyDescent="0.2">
      <c r="AI5021"/>
      <c r="AJ5021"/>
    </row>
    <row r="5022" spans="35:36" x14ac:dyDescent="0.2">
      <c r="AI5022"/>
      <c r="AJ5022"/>
    </row>
    <row r="5023" spans="35:36" x14ac:dyDescent="0.2">
      <c r="AI5023"/>
      <c r="AJ5023"/>
    </row>
    <row r="5024" spans="35:36" x14ac:dyDescent="0.2">
      <c r="AI5024"/>
      <c r="AJ5024"/>
    </row>
    <row r="5025" spans="35:36" x14ac:dyDescent="0.2">
      <c r="AI5025"/>
      <c r="AJ5025"/>
    </row>
    <row r="5026" spans="35:36" x14ac:dyDescent="0.2">
      <c r="AI5026"/>
      <c r="AJ5026"/>
    </row>
    <row r="5027" spans="35:36" x14ac:dyDescent="0.2">
      <c r="AI5027"/>
      <c r="AJ5027"/>
    </row>
    <row r="5028" spans="35:36" x14ac:dyDescent="0.2">
      <c r="AI5028"/>
      <c r="AJ5028"/>
    </row>
    <row r="5029" spans="35:36" x14ac:dyDescent="0.2">
      <c r="AI5029"/>
      <c r="AJ5029"/>
    </row>
    <row r="5030" spans="35:36" x14ac:dyDescent="0.2">
      <c r="AI5030"/>
      <c r="AJ5030"/>
    </row>
    <row r="5031" spans="35:36" x14ac:dyDescent="0.2">
      <c r="AI5031"/>
      <c r="AJ5031"/>
    </row>
    <row r="5032" spans="35:36" x14ac:dyDescent="0.2">
      <c r="AI5032"/>
      <c r="AJ5032"/>
    </row>
    <row r="5033" spans="35:36" x14ac:dyDescent="0.2">
      <c r="AI5033"/>
      <c r="AJ5033"/>
    </row>
    <row r="5034" spans="35:36" x14ac:dyDescent="0.2">
      <c r="AI5034"/>
      <c r="AJ5034"/>
    </row>
    <row r="5035" spans="35:36" x14ac:dyDescent="0.2">
      <c r="AI5035"/>
      <c r="AJ5035"/>
    </row>
    <row r="5036" spans="35:36" x14ac:dyDescent="0.2">
      <c r="AI5036"/>
      <c r="AJ5036"/>
    </row>
    <row r="5037" spans="35:36" x14ac:dyDescent="0.2">
      <c r="AI5037"/>
      <c r="AJ5037"/>
    </row>
    <row r="5038" spans="35:36" x14ac:dyDescent="0.2">
      <c r="AI5038"/>
      <c r="AJ5038"/>
    </row>
    <row r="5039" spans="35:36" x14ac:dyDescent="0.2">
      <c r="AI5039"/>
      <c r="AJ5039"/>
    </row>
    <row r="5040" spans="35:36" x14ac:dyDescent="0.2">
      <c r="AI5040"/>
      <c r="AJ5040"/>
    </row>
    <row r="5041" spans="35:36" x14ac:dyDescent="0.2">
      <c r="AI5041"/>
      <c r="AJ5041"/>
    </row>
    <row r="5042" spans="35:36" x14ac:dyDescent="0.2">
      <c r="AI5042"/>
      <c r="AJ5042"/>
    </row>
    <row r="5043" spans="35:36" x14ac:dyDescent="0.2">
      <c r="AI5043"/>
      <c r="AJ5043"/>
    </row>
    <row r="5044" spans="35:36" x14ac:dyDescent="0.2">
      <c r="AI5044"/>
      <c r="AJ5044"/>
    </row>
    <row r="5045" spans="35:36" x14ac:dyDescent="0.2">
      <c r="AI5045"/>
      <c r="AJ5045"/>
    </row>
    <row r="5046" spans="35:36" x14ac:dyDescent="0.2">
      <c r="AI5046"/>
      <c r="AJ5046"/>
    </row>
    <row r="5047" spans="35:36" x14ac:dyDescent="0.2">
      <c r="AI5047"/>
      <c r="AJ5047"/>
    </row>
    <row r="5048" spans="35:36" x14ac:dyDescent="0.2">
      <c r="AI5048"/>
      <c r="AJ5048"/>
    </row>
    <row r="5049" spans="35:36" x14ac:dyDescent="0.2">
      <c r="AI5049"/>
      <c r="AJ5049"/>
    </row>
    <row r="5050" spans="35:36" x14ac:dyDescent="0.2">
      <c r="AI5050"/>
      <c r="AJ5050"/>
    </row>
    <row r="5051" spans="35:36" x14ac:dyDescent="0.2">
      <c r="AI5051"/>
      <c r="AJ5051"/>
    </row>
    <row r="5052" spans="35:36" x14ac:dyDescent="0.2">
      <c r="AI5052"/>
      <c r="AJ5052"/>
    </row>
    <row r="5053" spans="35:36" x14ac:dyDescent="0.2">
      <c r="AI5053"/>
      <c r="AJ5053"/>
    </row>
    <row r="5054" spans="35:36" x14ac:dyDescent="0.2">
      <c r="AI5054"/>
      <c r="AJ5054"/>
    </row>
    <row r="5055" spans="35:36" x14ac:dyDescent="0.2">
      <c r="AI5055"/>
      <c r="AJ5055"/>
    </row>
    <row r="5056" spans="35:36" x14ac:dyDescent="0.2">
      <c r="AI5056"/>
      <c r="AJ5056"/>
    </row>
    <row r="5057" spans="35:36" x14ac:dyDescent="0.2">
      <c r="AI5057"/>
      <c r="AJ5057"/>
    </row>
    <row r="5058" spans="35:36" x14ac:dyDescent="0.2">
      <c r="AI5058"/>
      <c r="AJ5058"/>
    </row>
    <row r="5059" spans="35:36" x14ac:dyDescent="0.2">
      <c r="AI5059"/>
      <c r="AJ5059"/>
    </row>
    <row r="5060" spans="35:36" x14ac:dyDescent="0.2">
      <c r="AI5060"/>
      <c r="AJ5060"/>
    </row>
    <row r="5061" spans="35:36" x14ac:dyDescent="0.2">
      <c r="AI5061"/>
      <c r="AJ5061"/>
    </row>
    <row r="5062" spans="35:36" x14ac:dyDescent="0.2">
      <c r="AI5062"/>
      <c r="AJ5062"/>
    </row>
    <row r="5063" spans="35:36" x14ac:dyDescent="0.2">
      <c r="AI5063"/>
      <c r="AJ5063"/>
    </row>
    <row r="5064" spans="35:36" x14ac:dyDescent="0.2">
      <c r="AI5064"/>
      <c r="AJ5064"/>
    </row>
    <row r="5065" spans="35:36" x14ac:dyDescent="0.2">
      <c r="AI5065"/>
      <c r="AJ5065"/>
    </row>
    <row r="5066" spans="35:36" x14ac:dyDescent="0.2">
      <c r="AI5066"/>
      <c r="AJ5066"/>
    </row>
    <row r="5067" spans="35:36" x14ac:dyDescent="0.2">
      <c r="AI5067"/>
      <c r="AJ5067"/>
    </row>
    <row r="5068" spans="35:36" x14ac:dyDescent="0.2">
      <c r="AI5068"/>
      <c r="AJ5068"/>
    </row>
    <row r="5069" spans="35:36" x14ac:dyDescent="0.2">
      <c r="AI5069"/>
      <c r="AJ5069"/>
    </row>
    <row r="5070" spans="35:36" x14ac:dyDescent="0.2">
      <c r="AI5070"/>
      <c r="AJ5070"/>
    </row>
    <row r="5071" spans="35:36" x14ac:dyDescent="0.2">
      <c r="AI5071"/>
      <c r="AJ5071"/>
    </row>
    <row r="5072" spans="35:36" x14ac:dyDescent="0.2">
      <c r="AI5072"/>
      <c r="AJ5072"/>
    </row>
    <row r="5073" spans="35:36" x14ac:dyDescent="0.2">
      <c r="AI5073"/>
      <c r="AJ5073"/>
    </row>
    <row r="5074" spans="35:36" x14ac:dyDescent="0.2">
      <c r="AI5074"/>
      <c r="AJ5074"/>
    </row>
    <row r="5075" spans="35:36" x14ac:dyDescent="0.2">
      <c r="AI5075"/>
      <c r="AJ5075"/>
    </row>
    <row r="5076" spans="35:36" x14ac:dyDescent="0.2">
      <c r="AI5076"/>
      <c r="AJ5076"/>
    </row>
    <row r="5077" spans="35:36" x14ac:dyDescent="0.2">
      <c r="AI5077"/>
      <c r="AJ5077"/>
    </row>
    <row r="5078" spans="35:36" x14ac:dyDescent="0.2">
      <c r="AI5078"/>
      <c r="AJ5078"/>
    </row>
    <row r="5079" spans="35:36" x14ac:dyDescent="0.2">
      <c r="AI5079"/>
      <c r="AJ5079"/>
    </row>
    <row r="5080" spans="35:36" x14ac:dyDescent="0.2">
      <c r="AI5080"/>
      <c r="AJ5080"/>
    </row>
    <row r="5081" spans="35:36" x14ac:dyDescent="0.2">
      <c r="AI5081"/>
      <c r="AJ5081"/>
    </row>
    <row r="5082" spans="35:36" x14ac:dyDescent="0.2">
      <c r="AI5082"/>
      <c r="AJ5082"/>
    </row>
    <row r="5083" spans="35:36" x14ac:dyDescent="0.2">
      <c r="AI5083"/>
      <c r="AJ5083"/>
    </row>
    <row r="5084" spans="35:36" x14ac:dyDescent="0.2">
      <c r="AI5084"/>
      <c r="AJ5084"/>
    </row>
    <row r="5085" spans="35:36" x14ac:dyDescent="0.2">
      <c r="AI5085"/>
      <c r="AJ5085"/>
    </row>
    <row r="5086" spans="35:36" x14ac:dyDescent="0.2">
      <c r="AI5086"/>
      <c r="AJ5086"/>
    </row>
    <row r="5087" spans="35:36" x14ac:dyDescent="0.2">
      <c r="AI5087"/>
      <c r="AJ5087"/>
    </row>
    <row r="5088" spans="35:36" x14ac:dyDescent="0.2">
      <c r="AI5088"/>
      <c r="AJ5088"/>
    </row>
    <row r="5089" spans="35:36" x14ac:dyDescent="0.2">
      <c r="AI5089"/>
      <c r="AJ5089"/>
    </row>
    <row r="5090" spans="35:36" x14ac:dyDescent="0.2">
      <c r="AI5090"/>
      <c r="AJ5090"/>
    </row>
    <row r="5091" spans="35:36" x14ac:dyDescent="0.2">
      <c r="AI5091"/>
      <c r="AJ5091"/>
    </row>
    <row r="5092" spans="35:36" x14ac:dyDescent="0.2">
      <c r="AI5092"/>
      <c r="AJ5092"/>
    </row>
    <row r="5093" spans="35:36" x14ac:dyDescent="0.2">
      <c r="AI5093"/>
      <c r="AJ5093"/>
    </row>
    <row r="5094" spans="35:36" x14ac:dyDescent="0.2">
      <c r="AI5094"/>
      <c r="AJ5094"/>
    </row>
    <row r="5095" spans="35:36" x14ac:dyDescent="0.2">
      <c r="AI5095"/>
      <c r="AJ5095"/>
    </row>
    <row r="5096" spans="35:36" x14ac:dyDescent="0.2">
      <c r="AI5096"/>
      <c r="AJ5096"/>
    </row>
    <row r="5097" spans="35:36" x14ac:dyDescent="0.2">
      <c r="AI5097"/>
      <c r="AJ5097"/>
    </row>
    <row r="5098" spans="35:36" x14ac:dyDescent="0.2">
      <c r="AI5098"/>
      <c r="AJ5098"/>
    </row>
    <row r="5099" spans="35:36" x14ac:dyDescent="0.2">
      <c r="AI5099"/>
      <c r="AJ5099"/>
    </row>
    <row r="5100" spans="35:36" x14ac:dyDescent="0.2">
      <c r="AI5100"/>
      <c r="AJ5100"/>
    </row>
    <row r="5101" spans="35:36" x14ac:dyDescent="0.2">
      <c r="AI5101"/>
      <c r="AJ5101"/>
    </row>
    <row r="5102" spans="35:36" x14ac:dyDescent="0.2">
      <c r="AI5102"/>
      <c r="AJ5102"/>
    </row>
    <row r="5103" spans="35:36" x14ac:dyDescent="0.2">
      <c r="AI5103"/>
      <c r="AJ5103"/>
    </row>
    <row r="5104" spans="35:36" x14ac:dyDescent="0.2">
      <c r="AI5104"/>
      <c r="AJ5104"/>
    </row>
    <row r="5105" spans="35:36" x14ac:dyDescent="0.2">
      <c r="AI5105"/>
      <c r="AJ5105"/>
    </row>
    <row r="5106" spans="35:36" x14ac:dyDescent="0.2">
      <c r="AI5106"/>
      <c r="AJ5106"/>
    </row>
    <row r="5107" spans="35:36" x14ac:dyDescent="0.2">
      <c r="AI5107"/>
      <c r="AJ5107"/>
    </row>
    <row r="5108" spans="35:36" x14ac:dyDescent="0.2">
      <c r="AI5108"/>
      <c r="AJ5108"/>
    </row>
    <row r="5109" spans="35:36" x14ac:dyDescent="0.2">
      <c r="AI5109"/>
      <c r="AJ5109"/>
    </row>
    <row r="5110" spans="35:36" x14ac:dyDescent="0.2">
      <c r="AI5110"/>
      <c r="AJ5110"/>
    </row>
    <row r="5111" spans="35:36" x14ac:dyDescent="0.2">
      <c r="AI5111"/>
      <c r="AJ5111"/>
    </row>
    <row r="5112" spans="35:36" x14ac:dyDescent="0.2">
      <c r="AI5112"/>
      <c r="AJ5112"/>
    </row>
    <row r="5113" spans="35:36" x14ac:dyDescent="0.2">
      <c r="AI5113"/>
      <c r="AJ5113"/>
    </row>
    <row r="5114" spans="35:36" x14ac:dyDescent="0.2">
      <c r="AI5114"/>
      <c r="AJ5114"/>
    </row>
    <row r="5115" spans="35:36" x14ac:dyDescent="0.2">
      <c r="AI5115"/>
      <c r="AJ5115"/>
    </row>
    <row r="5116" spans="35:36" x14ac:dyDescent="0.2">
      <c r="AI5116"/>
      <c r="AJ5116"/>
    </row>
    <row r="5117" spans="35:36" x14ac:dyDescent="0.2">
      <c r="AI5117"/>
      <c r="AJ5117"/>
    </row>
    <row r="5118" spans="35:36" x14ac:dyDescent="0.2">
      <c r="AI5118"/>
      <c r="AJ5118"/>
    </row>
    <row r="5119" spans="35:36" x14ac:dyDescent="0.2">
      <c r="AI5119"/>
      <c r="AJ5119"/>
    </row>
    <row r="5120" spans="35:36" x14ac:dyDescent="0.2">
      <c r="AI5120"/>
      <c r="AJ5120"/>
    </row>
    <row r="5121" spans="35:36" x14ac:dyDescent="0.2">
      <c r="AI5121"/>
      <c r="AJ5121"/>
    </row>
    <row r="5122" spans="35:36" x14ac:dyDescent="0.2">
      <c r="AI5122"/>
      <c r="AJ5122"/>
    </row>
    <row r="5123" spans="35:36" x14ac:dyDescent="0.2">
      <c r="AI5123"/>
      <c r="AJ5123"/>
    </row>
    <row r="5124" spans="35:36" x14ac:dyDescent="0.2">
      <c r="AI5124"/>
      <c r="AJ5124"/>
    </row>
    <row r="5125" spans="35:36" x14ac:dyDescent="0.2">
      <c r="AI5125"/>
      <c r="AJ5125"/>
    </row>
    <row r="5126" spans="35:36" x14ac:dyDescent="0.2">
      <c r="AI5126"/>
      <c r="AJ5126"/>
    </row>
    <row r="5127" spans="35:36" x14ac:dyDescent="0.2">
      <c r="AI5127"/>
      <c r="AJ5127"/>
    </row>
    <row r="5128" spans="35:36" x14ac:dyDescent="0.2">
      <c r="AI5128"/>
      <c r="AJ5128"/>
    </row>
    <row r="5129" spans="35:36" x14ac:dyDescent="0.2">
      <c r="AI5129"/>
      <c r="AJ5129"/>
    </row>
    <row r="5130" spans="35:36" x14ac:dyDescent="0.2">
      <c r="AI5130"/>
      <c r="AJ5130"/>
    </row>
    <row r="5131" spans="35:36" x14ac:dyDescent="0.2">
      <c r="AI5131"/>
      <c r="AJ5131"/>
    </row>
    <row r="5132" spans="35:36" x14ac:dyDescent="0.2">
      <c r="AI5132"/>
      <c r="AJ5132"/>
    </row>
    <row r="5133" spans="35:36" x14ac:dyDescent="0.2">
      <c r="AI5133"/>
      <c r="AJ5133"/>
    </row>
    <row r="5134" spans="35:36" x14ac:dyDescent="0.2">
      <c r="AI5134"/>
      <c r="AJ5134"/>
    </row>
    <row r="5135" spans="35:36" x14ac:dyDescent="0.2">
      <c r="AI5135"/>
      <c r="AJ5135"/>
    </row>
    <row r="5136" spans="35:36" x14ac:dyDescent="0.2">
      <c r="AI5136"/>
      <c r="AJ5136"/>
    </row>
    <row r="5137" spans="35:36" x14ac:dyDescent="0.2">
      <c r="AI5137"/>
      <c r="AJ5137"/>
    </row>
    <row r="5138" spans="35:36" x14ac:dyDescent="0.2">
      <c r="AI5138"/>
      <c r="AJ5138"/>
    </row>
    <row r="5139" spans="35:36" x14ac:dyDescent="0.2">
      <c r="AI5139"/>
      <c r="AJ5139"/>
    </row>
    <row r="5140" spans="35:36" x14ac:dyDescent="0.2">
      <c r="AI5140"/>
      <c r="AJ5140"/>
    </row>
    <row r="5141" spans="35:36" x14ac:dyDescent="0.2">
      <c r="AI5141"/>
      <c r="AJ5141"/>
    </row>
    <row r="5142" spans="35:36" x14ac:dyDescent="0.2">
      <c r="AI5142"/>
      <c r="AJ5142"/>
    </row>
    <row r="5143" spans="35:36" x14ac:dyDescent="0.2">
      <c r="AI5143"/>
      <c r="AJ5143"/>
    </row>
    <row r="5144" spans="35:36" x14ac:dyDescent="0.2">
      <c r="AI5144"/>
      <c r="AJ5144"/>
    </row>
    <row r="5145" spans="35:36" x14ac:dyDescent="0.2">
      <c r="AI5145"/>
      <c r="AJ5145"/>
    </row>
    <row r="5146" spans="35:36" x14ac:dyDescent="0.2">
      <c r="AI5146"/>
      <c r="AJ5146"/>
    </row>
    <row r="5147" spans="35:36" x14ac:dyDescent="0.2">
      <c r="AI5147"/>
      <c r="AJ5147"/>
    </row>
    <row r="5148" spans="35:36" x14ac:dyDescent="0.2">
      <c r="AI5148"/>
      <c r="AJ5148"/>
    </row>
    <row r="5149" spans="35:36" x14ac:dyDescent="0.2">
      <c r="AI5149"/>
      <c r="AJ5149"/>
    </row>
    <row r="5150" spans="35:36" x14ac:dyDescent="0.2">
      <c r="AI5150"/>
      <c r="AJ5150"/>
    </row>
    <row r="5151" spans="35:36" x14ac:dyDescent="0.2">
      <c r="AI5151"/>
      <c r="AJ5151"/>
    </row>
    <row r="5152" spans="35:36" x14ac:dyDescent="0.2">
      <c r="AI5152"/>
      <c r="AJ5152"/>
    </row>
    <row r="5153" spans="35:36" x14ac:dyDescent="0.2">
      <c r="AI5153"/>
      <c r="AJ5153"/>
    </row>
    <row r="5154" spans="35:36" x14ac:dyDescent="0.2">
      <c r="AI5154"/>
      <c r="AJ5154"/>
    </row>
    <row r="5155" spans="35:36" x14ac:dyDescent="0.2">
      <c r="AI5155"/>
      <c r="AJ5155"/>
    </row>
    <row r="5156" spans="35:36" x14ac:dyDescent="0.2">
      <c r="AI5156"/>
      <c r="AJ5156"/>
    </row>
    <row r="5157" spans="35:36" x14ac:dyDescent="0.2">
      <c r="AI5157"/>
      <c r="AJ5157"/>
    </row>
    <row r="5158" spans="35:36" x14ac:dyDescent="0.2">
      <c r="AI5158"/>
      <c r="AJ5158"/>
    </row>
    <row r="5159" spans="35:36" x14ac:dyDescent="0.2">
      <c r="AI5159"/>
      <c r="AJ5159"/>
    </row>
    <row r="5160" spans="35:36" x14ac:dyDescent="0.2">
      <c r="AI5160"/>
      <c r="AJ5160"/>
    </row>
    <row r="5161" spans="35:36" x14ac:dyDescent="0.2">
      <c r="AI5161"/>
      <c r="AJ5161"/>
    </row>
    <row r="5162" spans="35:36" x14ac:dyDescent="0.2">
      <c r="AI5162"/>
      <c r="AJ5162"/>
    </row>
    <row r="5163" spans="35:36" x14ac:dyDescent="0.2">
      <c r="AI5163"/>
      <c r="AJ5163"/>
    </row>
    <row r="5164" spans="35:36" x14ac:dyDescent="0.2">
      <c r="AI5164"/>
      <c r="AJ5164"/>
    </row>
    <row r="5165" spans="35:36" x14ac:dyDescent="0.2">
      <c r="AI5165"/>
      <c r="AJ5165"/>
    </row>
    <row r="5166" spans="35:36" x14ac:dyDescent="0.2">
      <c r="AI5166"/>
      <c r="AJ5166"/>
    </row>
    <row r="5167" spans="35:36" x14ac:dyDescent="0.2">
      <c r="AI5167"/>
      <c r="AJ5167"/>
    </row>
    <row r="5168" spans="35:36" x14ac:dyDescent="0.2">
      <c r="AI5168"/>
      <c r="AJ5168"/>
    </row>
    <row r="5169" spans="35:36" x14ac:dyDescent="0.2">
      <c r="AI5169"/>
      <c r="AJ5169"/>
    </row>
    <row r="5170" spans="35:36" x14ac:dyDescent="0.2">
      <c r="AI5170"/>
      <c r="AJ5170"/>
    </row>
    <row r="5171" spans="35:36" x14ac:dyDescent="0.2">
      <c r="AI5171"/>
      <c r="AJ5171"/>
    </row>
    <row r="5172" spans="35:36" x14ac:dyDescent="0.2">
      <c r="AI5172"/>
      <c r="AJ5172"/>
    </row>
    <row r="5173" spans="35:36" x14ac:dyDescent="0.2">
      <c r="AI5173"/>
      <c r="AJ5173"/>
    </row>
    <row r="5174" spans="35:36" x14ac:dyDescent="0.2">
      <c r="AI5174"/>
      <c r="AJ5174"/>
    </row>
    <row r="5175" spans="35:36" x14ac:dyDescent="0.2">
      <c r="AI5175"/>
      <c r="AJ5175"/>
    </row>
    <row r="5176" spans="35:36" x14ac:dyDescent="0.2">
      <c r="AI5176"/>
      <c r="AJ5176"/>
    </row>
    <row r="5177" spans="35:36" x14ac:dyDescent="0.2">
      <c r="AI5177"/>
      <c r="AJ5177"/>
    </row>
    <row r="5178" spans="35:36" x14ac:dyDescent="0.2">
      <c r="AI5178"/>
      <c r="AJ5178"/>
    </row>
    <row r="5179" spans="35:36" x14ac:dyDescent="0.2">
      <c r="AI5179"/>
      <c r="AJ5179"/>
    </row>
    <row r="5180" spans="35:36" x14ac:dyDescent="0.2">
      <c r="AI5180"/>
      <c r="AJ5180"/>
    </row>
    <row r="5181" spans="35:36" x14ac:dyDescent="0.2">
      <c r="AI5181"/>
      <c r="AJ5181"/>
    </row>
    <row r="5182" spans="35:36" x14ac:dyDescent="0.2">
      <c r="AI5182"/>
      <c r="AJ5182"/>
    </row>
    <row r="5183" spans="35:36" x14ac:dyDescent="0.2">
      <c r="AI5183"/>
      <c r="AJ5183"/>
    </row>
    <row r="5184" spans="35:36" x14ac:dyDescent="0.2">
      <c r="AI5184"/>
      <c r="AJ5184"/>
    </row>
    <row r="5185" spans="35:36" x14ac:dyDescent="0.2">
      <c r="AI5185"/>
      <c r="AJ5185"/>
    </row>
    <row r="5186" spans="35:36" x14ac:dyDescent="0.2">
      <c r="AI5186"/>
      <c r="AJ5186"/>
    </row>
    <row r="5187" spans="35:36" x14ac:dyDescent="0.2">
      <c r="AI5187"/>
      <c r="AJ5187"/>
    </row>
    <row r="5188" spans="35:36" x14ac:dyDescent="0.2">
      <c r="AI5188"/>
      <c r="AJ5188"/>
    </row>
    <row r="5189" spans="35:36" x14ac:dyDescent="0.2">
      <c r="AI5189"/>
      <c r="AJ5189"/>
    </row>
    <row r="5190" spans="35:36" x14ac:dyDescent="0.2">
      <c r="AI5190"/>
      <c r="AJ5190"/>
    </row>
    <row r="5191" spans="35:36" x14ac:dyDescent="0.2">
      <c r="AI5191"/>
      <c r="AJ5191"/>
    </row>
    <row r="5192" spans="35:36" x14ac:dyDescent="0.2">
      <c r="AI5192"/>
      <c r="AJ5192"/>
    </row>
    <row r="5193" spans="35:36" x14ac:dyDescent="0.2">
      <c r="AI5193"/>
      <c r="AJ5193"/>
    </row>
    <row r="5194" spans="35:36" x14ac:dyDescent="0.2">
      <c r="AI5194"/>
      <c r="AJ5194"/>
    </row>
    <row r="5195" spans="35:36" x14ac:dyDescent="0.2">
      <c r="AI5195"/>
      <c r="AJ5195"/>
    </row>
    <row r="5196" spans="35:36" x14ac:dyDescent="0.2">
      <c r="AI5196"/>
      <c r="AJ5196"/>
    </row>
    <row r="5197" spans="35:36" x14ac:dyDescent="0.2">
      <c r="AI5197"/>
      <c r="AJ5197"/>
    </row>
    <row r="5198" spans="35:36" x14ac:dyDescent="0.2">
      <c r="AI5198"/>
      <c r="AJ5198"/>
    </row>
    <row r="5199" spans="35:36" x14ac:dyDescent="0.2">
      <c r="AI5199"/>
      <c r="AJ5199"/>
    </row>
    <row r="5200" spans="35:36" x14ac:dyDescent="0.2">
      <c r="AI5200"/>
      <c r="AJ5200"/>
    </row>
    <row r="5201" spans="35:36" x14ac:dyDescent="0.2">
      <c r="AI5201"/>
      <c r="AJ5201"/>
    </row>
    <row r="5202" spans="35:36" x14ac:dyDescent="0.2">
      <c r="AI5202"/>
      <c r="AJ5202"/>
    </row>
    <row r="5203" spans="35:36" x14ac:dyDescent="0.2">
      <c r="AI5203"/>
      <c r="AJ5203"/>
    </row>
    <row r="5204" spans="35:36" x14ac:dyDescent="0.2">
      <c r="AI5204"/>
      <c r="AJ5204"/>
    </row>
    <row r="5205" spans="35:36" x14ac:dyDescent="0.2">
      <c r="AI5205"/>
      <c r="AJ5205"/>
    </row>
    <row r="5206" spans="35:36" x14ac:dyDescent="0.2">
      <c r="AI5206"/>
      <c r="AJ5206"/>
    </row>
    <row r="5207" spans="35:36" x14ac:dyDescent="0.2">
      <c r="AI5207"/>
      <c r="AJ5207"/>
    </row>
    <row r="5208" spans="35:36" x14ac:dyDescent="0.2">
      <c r="AI5208"/>
      <c r="AJ5208"/>
    </row>
    <row r="5209" spans="35:36" x14ac:dyDescent="0.2">
      <c r="AI5209"/>
      <c r="AJ5209"/>
    </row>
    <row r="5210" spans="35:36" x14ac:dyDescent="0.2">
      <c r="AI5210"/>
      <c r="AJ5210"/>
    </row>
    <row r="5211" spans="35:36" x14ac:dyDescent="0.2">
      <c r="AI5211"/>
      <c r="AJ5211"/>
    </row>
    <row r="5212" spans="35:36" x14ac:dyDescent="0.2">
      <c r="AI5212"/>
      <c r="AJ5212"/>
    </row>
    <row r="5213" spans="35:36" x14ac:dyDescent="0.2">
      <c r="AI5213"/>
      <c r="AJ5213"/>
    </row>
    <row r="5214" spans="35:36" x14ac:dyDescent="0.2">
      <c r="AI5214"/>
      <c r="AJ5214"/>
    </row>
    <row r="5215" spans="35:36" x14ac:dyDescent="0.2">
      <c r="AI5215"/>
      <c r="AJ5215"/>
    </row>
    <row r="5216" spans="35:36" x14ac:dyDescent="0.2">
      <c r="AI5216"/>
      <c r="AJ5216"/>
    </row>
    <row r="5217" spans="35:36" x14ac:dyDescent="0.2">
      <c r="AI5217"/>
      <c r="AJ5217"/>
    </row>
    <row r="5218" spans="35:36" x14ac:dyDescent="0.2">
      <c r="AI5218"/>
      <c r="AJ5218"/>
    </row>
    <row r="5219" spans="35:36" x14ac:dyDescent="0.2">
      <c r="AI5219"/>
      <c r="AJ5219"/>
    </row>
    <row r="5220" spans="35:36" x14ac:dyDescent="0.2">
      <c r="AI5220"/>
      <c r="AJ5220"/>
    </row>
    <row r="5221" spans="35:36" x14ac:dyDescent="0.2">
      <c r="AI5221"/>
      <c r="AJ5221"/>
    </row>
    <row r="5222" spans="35:36" x14ac:dyDescent="0.2">
      <c r="AI5222"/>
      <c r="AJ5222"/>
    </row>
    <row r="5223" spans="35:36" x14ac:dyDescent="0.2">
      <c r="AI5223"/>
      <c r="AJ5223"/>
    </row>
    <row r="5224" spans="35:36" x14ac:dyDescent="0.2">
      <c r="AI5224"/>
      <c r="AJ5224"/>
    </row>
    <row r="5225" spans="35:36" x14ac:dyDescent="0.2">
      <c r="AI5225"/>
      <c r="AJ5225"/>
    </row>
    <row r="5226" spans="35:36" x14ac:dyDescent="0.2">
      <c r="AI5226"/>
      <c r="AJ5226"/>
    </row>
    <row r="5227" spans="35:36" x14ac:dyDescent="0.2">
      <c r="AI5227"/>
      <c r="AJ5227"/>
    </row>
    <row r="5228" spans="35:36" x14ac:dyDescent="0.2">
      <c r="AI5228"/>
      <c r="AJ5228"/>
    </row>
    <row r="5229" spans="35:36" x14ac:dyDescent="0.2">
      <c r="AI5229"/>
      <c r="AJ5229"/>
    </row>
    <row r="5230" spans="35:36" x14ac:dyDescent="0.2">
      <c r="AI5230"/>
      <c r="AJ5230"/>
    </row>
    <row r="5231" spans="35:36" x14ac:dyDescent="0.2">
      <c r="AI5231"/>
      <c r="AJ5231"/>
    </row>
    <row r="5232" spans="35:36" x14ac:dyDescent="0.2">
      <c r="AI5232"/>
      <c r="AJ5232"/>
    </row>
    <row r="5233" spans="35:36" x14ac:dyDescent="0.2">
      <c r="AI5233"/>
      <c r="AJ5233"/>
    </row>
    <row r="5234" spans="35:36" x14ac:dyDescent="0.2">
      <c r="AI5234"/>
      <c r="AJ5234"/>
    </row>
    <row r="5235" spans="35:36" x14ac:dyDescent="0.2">
      <c r="AI5235"/>
      <c r="AJ5235"/>
    </row>
    <row r="5236" spans="35:36" x14ac:dyDescent="0.2">
      <c r="AI5236"/>
      <c r="AJ5236"/>
    </row>
    <row r="5237" spans="35:36" x14ac:dyDescent="0.2">
      <c r="AI5237"/>
      <c r="AJ5237"/>
    </row>
    <row r="5238" spans="35:36" x14ac:dyDescent="0.2">
      <c r="AI5238"/>
      <c r="AJ5238"/>
    </row>
    <row r="5239" spans="35:36" x14ac:dyDescent="0.2">
      <c r="AI5239"/>
      <c r="AJ5239"/>
    </row>
    <row r="5240" spans="35:36" x14ac:dyDescent="0.2">
      <c r="AI5240"/>
      <c r="AJ5240"/>
    </row>
    <row r="5241" spans="35:36" x14ac:dyDescent="0.2">
      <c r="AI5241"/>
      <c r="AJ5241"/>
    </row>
    <row r="5242" spans="35:36" x14ac:dyDescent="0.2">
      <c r="AI5242"/>
      <c r="AJ5242"/>
    </row>
    <row r="5243" spans="35:36" x14ac:dyDescent="0.2">
      <c r="AI5243"/>
      <c r="AJ5243"/>
    </row>
    <row r="5244" spans="35:36" x14ac:dyDescent="0.2">
      <c r="AI5244"/>
      <c r="AJ5244"/>
    </row>
    <row r="5245" spans="35:36" x14ac:dyDescent="0.2">
      <c r="AI5245"/>
      <c r="AJ5245"/>
    </row>
    <row r="5246" spans="35:36" x14ac:dyDescent="0.2">
      <c r="AI5246"/>
      <c r="AJ5246"/>
    </row>
    <row r="5247" spans="35:36" x14ac:dyDescent="0.2">
      <c r="AI5247"/>
      <c r="AJ5247"/>
    </row>
    <row r="5248" spans="35:36" x14ac:dyDescent="0.2">
      <c r="AI5248"/>
      <c r="AJ5248"/>
    </row>
    <row r="5249" spans="35:36" x14ac:dyDescent="0.2">
      <c r="AI5249"/>
      <c r="AJ5249"/>
    </row>
    <row r="5250" spans="35:36" x14ac:dyDescent="0.2">
      <c r="AI5250"/>
      <c r="AJ5250"/>
    </row>
    <row r="5251" spans="35:36" x14ac:dyDescent="0.2">
      <c r="AI5251"/>
      <c r="AJ5251"/>
    </row>
    <row r="5252" spans="35:36" x14ac:dyDescent="0.2">
      <c r="AI5252"/>
      <c r="AJ5252"/>
    </row>
    <row r="5253" spans="35:36" x14ac:dyDescent="0.2">
      <c r="AI5253"/>
      <c r="AJ5253"/>
    </row>
    <row r="5254" spans="35:36" x14ac:dyDescent="0.2">
      <c r="AI5254"/>
      <c r="AJ5254"/>
    </row>
    <row r="5255" spans="35:36" x14ac:dyDescent="0.2">
      <c r="AI5255"/>
      <c r="AJ5255"/>
    </row>
    <row r="5256" spans="35:36" x14ac:dyDescent="0.2">
      <c r="AI5256"/>
      <c r="AJ5256"/>
    </row>
    <row r="5257" spans="35:36" x14ac:dyDescent="0.2">
      <c r="AI5257"/>
      <c r="AJ5257"/>
    </row>
    <row r="5258" spans="35:36" x14ac:dyDescent="0.2">
      <c r="AI5258"/>
      <c r="AJ5258"/>
    </row>
    <row r="5259" spans="35:36" x14ac:dyDescent="0.2">
      <c r="AI5259"/>
      <c r="AJ5259"/>
    </row>
    <row r="5260" spans="35:36" x14ac:dyDescent="0.2">
      <c r="AI5260"/>
      <c r="AJ5260"/>
    </row>
    <row r="5261" spans="35:36" x14ac:dyDescent="0.2">
      <c r="AI5261"/>
      <c r="AJ5261"/>
    </row>
    <row r="5262" spans="35:36" x14ac:dyDescent="0.2">
      <c r="AI5262"/>
      <c r="AJ5262"/>
    </row>
    <row r="5263" spans="35:36" x14ac:dyDescent="0.2">
      <c r="AI5263"/>
      <c r="AJ5263"/>
    </row>
    <row r="5264" spans="35:36" x14ac:dyDescent="0.2">
      <c r="AI5264"/>
      <c r="AJ5264"/>
    </row>
    <row r="5265" spans="35:36" x14ac:dyDescent="0.2">
      <c r="AI5265"/>
      <c r="AJ5265"/>
    </row>
    <row r="5266" spans="35:36" x14ac:dyDescent="0.2">
      <c r="AI5266"/>
      <c r="AJ5266"/>
    </row>
    <row r="5267" spans="35:36" x14ac:dyDescent="0.2">
      <c r="AI5267"/>
      <c r="AJ5267"/>
    </row>
    <row r="5268" spans="35:36" x14ac:dyDescent="0.2">
      <c r="AI5268"/>
      <c r="AJ5268"/>
    </row>
    <row r="5269" spans="35:36" x14ac:dyDescent="0.2">
      <c r="AI5269"/>
      <c r="AJ5269"/>
    </row>
    <row r="5270" spans="35:36" x14ac:dyDescent="0.2">
      <c r="AI5270"/>
      <c r="AJ5270"/>
    </row>
    <row r="5271" spans="35:36" x14ac:dyDescent="0.2">
      <c r="AI5271"/>
      <c r="AJ5271"/>
    </row>
    <row r="5272" spans="35:36" x14ac:dyDescent="0.2">
      <c r="AI5272"/>
      <c r="AJ5272"/>
    </row>
    <row r="5273" spans="35:36" x14ac:dyDescent="0.2">
      <c r="AI5273"/>
      <c r="AJ5273"/>
    </row>
    <row r="5274" spans="35:36" x14ac:dyDescent="0.2">
      <c r="AI5274"/>
      <c r="AJ5274"/>
    </row>
    <row r="5275" spans="35:36" x14ac:dyDescent="0.2">
      <c r="AI5275"/>
      <c r="AJ5275"/>
    </row>
    <row r="5276" spans="35:36" x14ac:dyDescent="0.2">
      <c r="AI5276"/>
      <c r="AJ5276"/>
    </row>
    <row r="5277" spans="35:36" x14ac:dyDescent="0.2">
      <c r="AI5277"/>
      <c r="AJ5277"/>
    </row>
    <row r="5278" spans="35:36" x14ac:dyDescent="0.2">
      <c r="AI5278"/>
      <c r="AJ5278"/>
    </row>
    <row r="5279" spans="35:36" x14ac:dyDescent="0.2">
      <c r="AI5279"/>
      <c r="AJ5279"/>
    </row>
    <row r="5280" spans="35:36" x14ac:dyDescent="0.2">
      <c r="AI5280"/>
      <c r="AJ5280"/>
    </row>
    <row r="5281" spans="35:36" x14ac:dyDescent="0.2">
      <c r="AI5281"/>
      <c r="AJ5281"/>
    </row>
    <row r="5282" spans="35:36" x14ac:dyDescent="0.2">
      <c r="AI5282"/>
      <c r="AJ5282"/>
    </row>
    <row r="5283" spans="35:36" x14ac:dyDescent="0.2">
      <c r="AI5283"/>
      <c r="AJ5283"/>
    </row>
    <row r="5284" spans="35:36" x14ac:dyDescent="0.2">
      <c r="AI5284"/>
      <c r="AJ5284"/>
    </row>
    <row r="5285" spans="35:36" x14ac:dyDescent="0.2">
      <c r="AI5285"/>
      <c r="AJ5285"/>
    </row>
    <row r="5286" spans="35:36" x14ac:dyDescent="0.2">
      <c r="AI5286"/>
      <c r="AJ5286"/>
    </row>
    <row r="5287" spans="35:36" x14ac:dyDescent="0.2">
      <c r="AI5287"/>
      <c r="AJ5287"/>
    </row>
    <row r="5288" spans="35:36" x14ac:dyDescent="0.2">
      <c r="AI5288"/>
      <c r="AJ5288"/>
    </row>
    <row r="5289" spans="35:36" x14ac:dyDescent="0.2">
      <c r="AI5289"/>
      <c r="AJ5289"/>
    </row>
    <row r="5290" spans="35:36" x14ac:dyDescent="0.2">
      <c r="AI5290"/>
      <c r="AJ5290"/>
    </row>
    <row r="5291" spans="35:36" x14ac:dyDescent="0.2">
      <c r="AI5291"/>
      <c r="AJ5291"/>
    </row>
    <row r="5292" spans="35:36" x14ac:dyDescent="0.2">
      <c r="AI5292"/>
      <c r="AJ5292"/>
    </row>
    <row r="5293" spans="35:36" x14ac:dyDescent="0.2">
      <c r="AI5293"/>
      <c r="AJ5293"/>
    </row>
    <row r="5294" spans="35:36" x14ac:dyDescent="0.2">
      <c r="AI5294"/>
      <c r="AJ5294"/>
    </row>
    <row r="5295" spans="35:36" x14ac:dyDescent="0.2">
      <c r="AI5295"/>
      <c r="AJ5295"/>
    </row>
    <row r="5296" spans="35:36" x14ac:dyDescent="0.2">
      <c r="AI5296"/>
      <c r="AJ5296"/>
    </row>
    <row r="5297" spans="35:36" x14ac:dyDescent="0.2">
      <c r="AI5297"/>
      <c r="AJ5297"/>
    </row>
    <row r="5298" spans="35:36" x14ac:dyDescent="0.2">
      <c r="AI5298"/>
      <c r="AJ5298"/>
    </row>
    <row r="5299" spans="35:36" x14ac:dyDescent="0.2">
      <c r="AI5299"/>
      <c r="AJ5299"/>
    </row>
    <row r="5300" spans="35:36" x14ac:dyDescent="0.2">
      <c r="AI5300"/>
      <c r="AJ5300"/>
    </row>
    <row r="5301" spans="35:36" x14ac:dyDescent="0.2">
      <c r="AI5301"/>
      <c r="AJ5301"/>
    </row>
    <row r="5302" spans="35:36" x14ac:dyDescent="0.2">
      <c r="AI5302"/>
      <c r="AJ5302"/>
    </row>
    <row r="5303" spans="35:36" x14ac:dyDescent="0.2">
      <c r="AI5303"/>
      <c r="AJ5303"/>
    </row>
    <row r="5304" spans="35:36" x14ac:dyDescent="0.2">
      <c r="AI5304"/>
      <c r="AJ5304"/>
    </row>
    <row r="5305" spans="35:36" x14ac:dyDescent="0.2">
      <c r="AI5305"/>
      <c r="AJ5305"/>
    </row>
    <row r="5306" spans="35:36" x14ac:dyDescent="0.2">
      <c r="AI5306"/>
      <c r="AJ5306"/>
    </row>
    <row r="5307" spans="35:36" x14ac:dyDescent="0.2">
      <c r="AI5307"/>
      <c r="AJ5307"/>
    </row>
    <row r="5308" spans="35:36" x14ac:dyDescent="0.2">
      <c r="AI5308"/>
      <c r="AJ5308"/>
    </row>
    <row r="5309" spans="35:36" x14ac:dyDescent="0.2">
      <c r="AI5309"/>
      <c r="AJ5309"/>
    </row>
    <row r="5310" spans="35:36" x14ac:dyDescent="0.2">
      <c r="AI5310"/>
      <c r="AJ5310"/>
    </row>
    <row r="5311" spans="35:36" x14ac:dyDescent="0.2">
      <c r="AI5311"/>
      <c r="AJ5311"/>
    </row>
    <row r="5312" spans="35:36" x14ac:dyDescent="0.2">
      <c r="AI5312"/>
      <c r="AJ5312"/>
    </row>
    <row r="5313" spans="35:36" x14ac:dyDescent="0.2">
      <c r="AI5313"/>
      <c r="AJ5313"/>
    </row>
    <row r="5314" spans="35:36" x14ac:dyDescent="0.2">
      <c r="AI5314"/>
      <c r="AJ5314"/>
    </row>
    <row r="5315" spans="35:36" x14ac:dyDescent="0.2">
      <c r="AI5315"/>
      <c r="AJ5315"/>
    </row>
    <row r="5316" spans="35:36" x14ac:dyDescent="0.2">
      <c r="AI5316"/>
      <c r="AJ5316"/>
    </row>
    <row r="5317" spans="35:36" x14ac:dyDescent="0.2">
      <c r="AI5317"/>
      <c r="AJ5317"/>
    </row>
    <row r="5318" spans="35:36" x14ac:dyDescent="0.2">
      <c r="AI5318"/>
      <c r="AJ5318"/>
    </row>
    <row r="5319" spans="35:36" x14ac:dyDescent="0.2">
      <c r="AI5319"/>
      <c r="AJ5319"/>
    </row>
    <row r="5320" spans="35:36" x14ac:dyDescent="0.2">
      <c r="AI5320"/>
      <c r="AJ5320"/>
    </row>
    <row r="5321" spans="35:36" x14ac:dyDescent="0.2">
      <c r="AI5321"/>
      <c r="AJ5321"/>
    </row>
    <row r="5322" spans="35:36" x14ac:dyDescent="0.2">
      <c r="AI5322"/>
      <c r="AJ5322"/>
    </row>
    <row r="5323" spans="35:36" x14ac:dyDescent="0.2">
      <c r="AI5323"/>
      <c r="AJ5323"/>
    </row>
    <row r="5324" spans="35:36" x14ac:dyDescent="0.2">
      <c r="AI5324"/>
      <c r="AJ5324"/>
    </row>
    <row r="5325" spans="35:36" x14ac:dyDescent="0.2">
      <c r="AI5325"/>
      <c r="AJ5325"/>
    </row>
    <row r="5326" spans="35:36" x14ac:dyDescent="0.2">
      <c r="AI5326"/>
      <c r="AJ5326"/>
    </row>
    <row r="5327" spans="35:36" x14ac:dyDescent="0.2">
      <c r="AI5327"/>
      <c r="AJ5327"/>
    </row>
    <row r="5328" spans="35:36" x14ac:dyDescent="0.2">
      <c r="AI5328"/>
      <c r="AJ5328"/>
    </row>
    <row r="5329" spans="35:36" x14ac:dyDescent="0.2">
      <c r="AI5329"/>
      <c r="AJ5329"/>
    </row>
    <row r="5330" spans="35:36" x14ac:dyDescent="0.2">
      <c r="AI5330"/>
      <c r="AJ5330"/>
    </row>
    <row r="5331" spans="35:36" x14ac:dyDescent="0.2">
      <c r="AI5331"/>
      <c r="AJ5331"/>
    </row>
    <row r="5332" spans="35:36" x14ac:dyDescent="0.2">
      <c r="AI5332"/>
      <c r="AJ5332"/>
    </row>
    <row r="5333" spans="35:36" x14ac:dyDescent="0.2">
      <c r="AI5333"/>
      <c r="AJ5333"/>
    </row>
    <row r="5334" spans="35:36" x14ac:dyDescent="0.2">
      <c r="AI5334"/>
      <c r="AJ5334"/>
    </row>
    <row r="5335" spans="35:36" x14ac:dyDescent="0.2">
      <c r="AI5335"/>
      <c r="AJ5335"/>
    </row>
    <row r="5336" spans="35:36" x14ac:dyDescent="0.2">
      <c r="AI5336"/>
      <c r="AJ5336"/>
    </row>
    <row r="5337" spans="35:36" x14ac:dyDescent="0.2">
      <c r="AI5337"/>
      <c r="AJ5337"/>
    </row>
    <row r="5338" spans="35:36" x14ac:dyDescent="0.2">
      <c r="AI5338"/>
      <c r="AJ5338"/>
    </row>
    <row r="5339" spans="35:36" x14ac:dyDescent="0.2">
      <c r="AI5339"/>
      <c r="AJ5339"/>
    </row>
    <row r="5340" spans="35:36" x14ac:dyDescent="0.2">
      <c r="AI5340"/>
      <c r="AJ5340"/>
    </row>
    <row r="5341" spans="35:36" x14ac:dyDescent="0.2">
      <c r="AI5341"/>
      <c r="AJ5341"/>
    </row>
    <row r="5342" spans="35:36" x14ac:dyDescent="0.2">
      <c r="AI5342"/>
      <c r="AJ5342"/>
    </row>
    <row r="5343" spans="35:36" x14ac:dyDescent="0.2">
      <c r="AI5343"/>
      <c r="AJ5343"/>
    </row>
    <row r="5344" spans="35:36" x14ac:dyDescent="0.2">
      <c r="AI5344"/>
      <c r="AJ5344"/>
    </row>
    <row r="5345" spans="35:36" x14ac:dyDescent="0.2">
      <c r="AI5345"/>
      <c r="AJ5345"/>
    </row>
    <row r="5346" spans="35:36" x14ac:dyDescent="0.2">
      <c r="AI5346"/>
      <c r="AJ5346"/>
    </row>
    <row r="5347" spans="35:36" x14ac:dyDescent="0.2">
      <c r="AI5347"/>
      <c r="AJ5347"/>
    </row>
    <row r="5348" spans="35:36" x14ac:dyDescent="0.2">
      <c r="AI5348"/>
      <c r="AJ5348"/>
    </row>
    <row r="5349" spans="35:36" x14ac:dyDescent="0.2">
      <c r="AI5349"/>
      <c r="AJ5349"/>
    </row>
    <row r="5350" spans="35:36" x14ac:dyDescent="0.2">
      <c r="AI5350"/>
      <c r="AJ5350"/>
    </row>
    <row r="5351" spans="35:36" x14ac:dyDescent="0.2">
      <c r="AI5351"/>
      <c r="AJ5351"/>
    </row>
    <row r="5352" spans="35:36" x14ac:dyDescent="0.2">
      <c r="AI5352"/>
      <c r="AJ5352"/>
    </row>
    <row r="5353" spans="35:36" x14ac:dyDescent="0.2">
      <c r="AI5353"/>
      <c r="AJ5353"/>
    </row>
    <row r="5354" spans="35:36" x14ac:dyDescent="0.2">
      <c r="AI5354"/>
      <c r="AJ5354"/>
    </row>
    <row r="5355" spans="35:36" x14ac:dyDescent="0.2">
      <c r="AI5355"/>
      <c r="AJ5355"/>
    </row>
    <row r="5356" spans="35:36" x14ac:dyDescent="0.2">
      <c r="AI5356"/>
      <c r="AJ5356"/>
    </row>
    <row r="5357" spans="35:36" x14ac:dyDescent="0.2">
      <c r="AI5357"/>
      <c r="AJ5357"/>
    </row>
    <row r="5358" spans="35:36" x14ac:dyDescent="0.2">
      <c r="AI5358"/>
      <c r="AJ5358"/>
    </row>
    <row r="5359" spans="35:36" x14ac:dyDescent="0.2">
      <c r="AI5359"/>
      <c r="AJ5359"/>
    </row>
    <row r="5360" spans="35:36" x14ac:dyDescent="0.2">
      <c r="AI5360"/>
      <c r="AJ5360"/>
    </row>
    <row r="5361" spans="35:36" x14ac:dyDescent="0.2">
      <c r="AI5361"/>
      <c r="AJ5361"/>
    </row>
    <row r="5362" spans="35:36" x14ac:dyDescent="0.2">
      <c r="AI5362"/>
      <c r="AJ5362"/>
    </row>
    <row r="5363" spans="35:36" x14ac:dyDescent="0.2">
      <c r="AI5363"/>
      <c r="AJ5363"/>
    </row>
    <row r="5364" spans="35:36" x14ac:dyDescent="0.2">
      <c r="AI5364"/>
      <c r="AJ5364"/>
    </row>
    <row r="5365" spans="35:36" x14ac:dyDescent="0.2">
      <c r="AI5365"/>
      <c r="AJ5365"/>
    </row>
    <row r="5366" spans="35:36" x14ac:dyDescent="0.2">
      <c r="AI5366"/>
      <c r="AJ5366"/>
    </row>
    <row r="5367" spans="35:36" x14ac:dyDescent="0.2">
      <c r="AI5367"/>
      <c r="AJ5367"/>
    </row>
    <row r="5368" spans="35:36" x14ac:dyDescent="0.2">
      <c r="AI5368"/>
      <c r="AJ5368"/>
    </row>
    <row r="5369" spans="35:36" x14ac:dyDescent="0.2">
      <c r="AI5369"/>
      <c r="AJ5369"/>
    </row>
    <row r="5370" spans="35:36" x14ac:dyDescent="0.2">
      <c r="AI5370"/>
      <c r="AJ5370"/>
    </row>
    <row r="5371" spans="35:36" x14ac:dyDescent="0.2">
      <c r="AI5371"/>
      <c r="AJ5371"/>
    </row>
    <row r="5372" spans="35:36" x14ac:dyDescent="0.2">
      <c r="AI5372"/>
      <c r="AJ5372"/>
    </row>
    <row r="5373" spans="35:36" x14ac:dyDescent="0.2">
      <c r="AI5373"/>
      <c r="AJ5373"/>
    </row>
    <row r="5374" spans="35:36" x14ac:dyDescent="0.2">
      <c r="AI5374"/>
      <c r="AJ5374"/>
    </row>
    <row r="5375" spans="35:36" x14ac:dyDescent="0.2">
      <c r="AI5375"/>
      <c r="AJ5375"/>
    </row>
    <row r="5376" spans="35:36" x14ac:dyDescent="0.2">
      <c r="AI5376"/>
      <c r="AJ5376"/>
    </row>
    <row r="5377" spans="35:36" x14ac:dyDescent="0.2">
      <c r="AI5377"/>
      <c r="AJ5377"/>
    </row>
    <row r="5378" spans="35:36" x14ac:dyDescent="0.2">
      <c r="AI5378"/>
      <c r="AJ5378"/>
    </row>
    <row r="5379" spans="35:36" x14ac:dyDescent="0.2">
      <c r="AI5379"/>
      <c r="AJ5379"/>
    </row>
    <row r="5380" spans="35:36" x14ac:dyDescent="0.2">
      <c r="AI5380"/>
      <c r="AJ5380"/>
    </row>
    <row r="5381" spans="35:36" x14ac:dyDescent="0.2">
      <c r="AI5381"/>
      <c r="AJ5381"/>
    </row>
    <row r="5382" spans="35:36" x14ac:dyDescent="0.2">
      <c r="AI5382"/>
      <c r="AJ5382"/>
    </row>
    <row r="5383" spans="35:36" x14ac:dyDescent="0.2">
      <c r="AI5383"/>
      <c r="AJ5383"/>
    </row>
    <row r="5384" spans="35:36" x14ac:dyDescent="0.2">
      <c r="AI5384"/>
      <c r="AJ5384"/>
    </row>
    <row r="5385" spans="35:36" x14ac:dyDescent="0.2">
      <c r="AI5385"/>
      <c r="AJ5385"/>
    </row>
    <row r="5386" spans="35:36" x14ac:dyDescent="0.2">
      <c r="AI5386"/>
      <c r="AJ5386"/>
    </row>
    <row r="5387" spans="35:36" x14ac:dyDescent="0.2">
      <c r="AI5387"/>
      <c r="AJ5387"/>
    </row>
    <row r="5388" spans="35:36" x14ac:dyDescent="0.2">
      <c r="AI5388"/>
      <c r="AJ5388"/>
    </row>
    <row r="5389" spans="35:36" x14ac:dyDescent="0.2">
      <c r="AI5389"/>
      <c r="AJ5389"/>
    </row>
    <row r="5390" spans="35:36" x14ac:dyDescent="0.2">
      <c r="AI5390"/>
      <c r="AJ5390"/>
    </row>
    <row r="5391" spans="35:36" x14ac:dyDescent="0.2">
      <c r="AI5391"/>
      <c r="AJ5391"/>
    </row>
    <row r="5392" spans="35:36" x14ac:dyDescent="0.2">
      <c r="AI5392"/>
      <c r="AJ5392"/>
    </row>
    <row r="5393" spans="35:36" x14ac:dyDescent="0.2">
      <c r="AI5393"/>
      <c r="AJ5393"/>
    </row>
    <row r="5394" spans="35:36" x14ac:dyDescent="0.2">
      <c r="AI5394"/>
      <c r="AJ5394"/>
    </row>
    <row r="5395" spans="35:36" x14ac:dyDescent="0.2">
      <c r="AI5395"/>
      <c r="AJ5395"/>
    </row>
    <row r="5396" spans="35:36" x14ac:dyDescent="0.2">
      <c r="AI5396"/>
      <c r="AJ5396"/>
    </row>
    <row r="5397" spans="35:36" x14ac:dyDescent="0.2">
      <c r="AI5397"/>
      <c r="AJ5397"/>
    </row>
    <row r="5398" spans="35:36" x14ac:dyDescent="0.2">
      <c r="AI5398"/>
      <c r="AJ5398"/>
    </row>
    <row r="5399" spans="35:36" x14ac:dyDescent="0.2">
      <c r="AI5399"/>
      <c r="AJ5399"/>
    </row>
    <row r="5400" spans="35:36" x14ac:dyDescent="0.2">
      <c r="AI5400"/>
      <c r="AJ5400"/>
    </row>
    <row r="5401" spans="35:36" x14ac:dyDescent="0.2">
      <c r="AI5401"/>
      <c r="AJ5401"/>
    </row>
    <row r="5402" spans="35:36" x14ac:dyDescent="0.2">
      <c r="AI5402"/>
      <c r="AJ5402"/>
    </row>
    <row r="5403" spans="35:36" x14ac:dyDescent="0.2">
      <c r="AI5403"/>
      <c r="AJ5403"/>
    </row>
    <row r="5404" spans="35:36" x14ac:dyDescent="0.2">
      <c r="AI5404"/>
      <c r="AJ5404"/>
    </row>
    <row r="5405" spans="35:36" x14ac:dyDescent="0.2">
      <c r="AI5405"/>
      <c r="AJ5405"/>
    </row>
    <row r="5406" spans="35:36" x14ac:dyDescent="0.2">
      <c r="AI5406"/>
      <c r="AJ5406"/>
    </row>
    <row r="5407" spans="35:36" x14ac:dyDescent="0.2">
      <c r="AI5407"/>
      <c r="AJ5407"/>
    </row>
    <row r="5408" spans="35:36" x14ac:dyDescent="0.2">
      <c r="AI5408"/>
      <c r="AJ5408"/>
    </row>
    <row r="5409" spans="35:36" x14ac:dyDescent="0.2">
      <c r="AI5409"/>
      <c r="AJ5409"/>
    </row>
    <row r="5410" spans="35:36" x14ac:dyDescent="0.2">
      <c r="AI5410"/>
      <c r="AJ5410"/>
    </row>
    <row r="5411" spans="35:36" x14ac:dyDescent="0.2">
      <c r="AI5411"/>
      <c r="AJ5411"/>
    </row>
    <row r="5412" spans="35:36" x14ac:dyDescent="0.2">
      <c r="AI5412"/>
      <c r="AJ5412"/>
    </row>
    <row r="5413" spans="35:36" x14ac:dyDescent="0.2">
      <c r="AI5413"/>
      <c r="AJ5413"/>
    </row>
    <row r="5414" spans="35:36" x14ac:dyDescent="0.2">
      <c r="AI5414"/>
      <c r="AJ5414"/>
    </row>
    <row r="5415" spans="35:36" x14ac:dyDescent="0.2">
      <c r="AI5415"/>
      <c r="AJ5415"/>
    </row>
    <row r="5416" spans="35:36" x14ac:dyDescent="0.2">
      <c r="AI5416"/>
      <c r="AJ5416"/>
    </row>
    <row r="5417" spans="35:36" x14ac:dyDescent="0.2">
      <c r="AI5417"/>
      <c r="AJ5417"/>
    </row>
    <row r="5418" spans="35:36" x14ac:dyDescent="0.2">
      <c r="AI5418"/>
      <c r="AJ5418"/>
    </row>
    <row r="5419" spans="35:36" x14ac:dyDescent="0.2">
      <c r="AI5419"/>
      <c r="AJ5419"/>
    </row>
    <row r="5420" spans="35:36" x14ac:dyDescent="0.2">
      <c r="AI5420"/>
      <c r="AJ5420"/>
    </row>
    <row r="5421" spans="35:36" x14ac:dyDescent="0.2">
      <c r="AI5421"/>
      <c r="AJ5421"/>
    </row>
    <row r="5422" spans="35:36" x14ac:dyDescent="0.2">
      <c r="AI5422"/>
      <c r="AJ5422"/>
    </row>
    <row r="5423" spans="35:36" x14ac:dyDescent="0.2">
      <c r="AI5423"/>
      <c r="AJ5423"/>
    </row>
    <row r="5424" spans="35:36" x14ac:dyDescent="0.2">
      <c r="AI5424"/>
      <c r="AJ5424"/>
    </row>
    <row r="5425" spans="35:36" x14ac:dyDescent="0.2">
      <c r="AI5425"/>
      <c r="AJ5425"/>
    </row>
    <row r="5426" spans="35:36" x14ac:dyDescent="0.2">
      <c r="AI5426"/>
      <c r="AJ5426"/>
    </row>
    <row r="5427" spans="35:36" x14ac:dyDescent="0.2">
      <c r="AI5427"/>
      <c r="AJ5427"/>
    </row>
    <row r="5428" spans="35:36" x14ac:dyDescent="0.2">
      <c r="AI5428"/>
      <c r="AJ5428"/>
    </row>
    <row r="5429" spans="35:36" x14ac:dyDescent="0.2">
      <c r="AI5429"/>
      <c r="AJ5429"/>
    </row>
    <row r="5430" spans="35:36" x14ac:dyDescent="0.2">
      <c r="AI5430"/>
      <c r="AJ5430"/>
    </row>
    <row r="5431" spans="35:36" x14ac:dyDescent="0.2">
      <c r="AI5431"/>
      <c r="AJ5431"/>
    </row>
    <row r="5432" spans="35:36" x14ac:dyDescent="0.2">
      <c r="AI5432"/>
      <c r="AJ5432"/>
    </row>
    <row r="5433" spans="35:36" x14ac:dyDescent="0.2">
      <c r="AI5433"/>
      <c r="AJ5433"/>
    </row>
    <row r="5434" spans="35:36" x14ac:dyDescent="0.2">
      <c r="AI5434"/>
      <c r="AJ5434"/>
    </row>
    <row r="5435" spans="35:36" x14ac:dyDescent="0.2">
      <c r="AI5435"/>
      <c r="AJ5435"/>
    </row>
    <row r="5436" spans="35:36" x14ac:dyDescent="0.2">
      <c r="AI5436"/>
      <c r="AJ5436"/>
    </row>
    <row r="5437" spans="35:36" x14ac:dyDescent="0.2">
      <c r="AI5437"/>
      <c r="AJ5437"/>
    </row>
    <row r="5438" spans="35:36" x14ac:dyDescent="0.2">
      <c r="AI5438"/>
      <c r="AJ5438"/>
    </row>
    <row r="5439" spans="35:36" x14ac:dyDescent="0.2">
      <c r="AI5439"/>
      <c r="AJ5439"/>
    </row>
    <row r="5440" spans="35:36" x14ac:dyDescent="0.2">
      <c r="AI5440"/>
      <c r="AJ5440"/>
    </row>
    <row r="5441" spans="35:36" x14ac:dyDescent="0.2">
      <c r="AI5441"/>
      <c r="AJ5441"/>
    </row>
    <row r="5442" spans="35:36" x14ac:dyDescent="0.2">
      <c r="AI5442"/>
      <c r="AJ5442"/>
    </row>
    <row r="5443" spans="35:36" x14ac:dyDescent="0.2">
      <c r="AI5443"/>
      <c r="AJ5443"/>
    </row>
    <row r="5444" spans="35:36" x14ac:dyDescent="0.2">
      <c r="AI5444"/>
      <c r="AJ5444"/>
    </row>
    <row r="5445" spans="35:36" x14ac:dyDescent="0.2">
      <c r="AI5445"/>
      <c r="AJ5445"/>
    </row>
    <row r="5446" spans="35:36" x14ac:dyDescent="0.2">
      <c r="AI5446"/>
      <c r="AJ5446"/>
    </row>
    <row r="5447" spans="35:36" x14ac:dyDescent="0.2">
      <c r="AI5447"/>
      <c r="AJ5447"/>
    </row>
    <row r="5448" spans="35:36" x14ac:dyDescent="0.2">
      <c r="AI5448"/>
      <c r="AJ5448"/>
    </row>
    <row r="5449" spans="35:36" x14ac:dyDescent="0.2">
      <c r="AI5449"/>
      <c r="AJ5449"/>
    </row>
    <row r="5450" spans="35:36" x14ac:dyDescent="0.2">
      <c r="AI5450"/>
      <c r="AJ5450"/>
    </row>
    <row r="5451" spans="35:36" x14ac:dyDescent="0.2">
      <c r="AI5451"/>
      <c r="AJ5451"/>
    </row>
    <row r="5452" spans="35:36" x14ac:dyDescent="0.2">
      <c r="AI5452"/>
      <c r="AJ5452"/>
    </row>
    <row r="5453" spans="35:36" x14ac:dyDescent="0.2">
      <c r="AI5453"/>
      <c r="AJ5453"/>
    </row>
    <row r="5454" spans="35:36" x14ac:dyDescent="0.2">
      <c r="AI5454"/>
      <c r="AJ5454"/>
    </row>
    <row r="5455" spans="35:36" x14ac:dyDescent="0.2">
      <c r="AI5455"/>
      <c r="AJ5455"/>
    </row>
    <row r="5456" spans="35:36" x14ac:dyDescent="0.2">
      <c r="AI5456"/>
      <c r="AJ5456"/>
    </row>
    <row r="5457" spans="35:36" x14ac:dyDescent="0.2">
      <c r="AI5457"/>
      <c r="AJ5457"/>
    </row>
    <row r="5458" spans="35:36" x14ac:dyDescent="0.2">
      <c r="AI5458"/>
      <c r="AJ5458"/>
    </row>
    <row r="5459" spans="35:36" x14ac:dyDescent="0.2">
      <c r="AI5459"/>
      <c r="AJ5459"/>
    </row>
    <row r="5460" spans="35:36" x14ac:dyDescent="0.2">
      <c r="AI5460"/>
      <c r="AJ5460"/>
    </row>
    <row r="5461" spans="35:36" x14ac:dyDescent="0.2">
      <c r="AI5461"/>
      <c r="AJ5461"/>
    </row>
    <row r="5462" spans="35:36" x14ac:dyDescent="0.2">
      <c r="AI5462"/>
      <c r="AJ5462"/>
    </row>
    <row r="5463" spans="35:36" x14ac:dyDescent="0.2">
      <c r="AI5463"/>
      <c r="AJ5463"/>
    </row>
    <row r="5464" spans="35:36" x14ac:dyDescent="0.2">
      <c r="AI5464"/>
      <c r="AJ5464"/>
    </row>
    <row r="5465" spans="35:36" x14ac:dyDescent="0.2">
      <c r="AI5465"/>
      <c r="AJ5465"/>
    </row>
    <row r="5466" spans="35:36" x14ac:dyDescent="0.2">
      <c r="AI5466"/>
      <c r="AJ5466"/>
    </row>
    <row r="5467" spans="35:36" x14ac:dyDescent="0.2">
      <c r="AI5467"/>
      <c r="AJ5467"/>
    </row>
    <row r="5468" spans="35:36" x14ac:dyDescent="0.2">
      <c r="AI5468"/>
      <c r="AJ5468"/>
    </row>
    <row r="5469" spans="35:36" x14ac:dyDescent="0.2">
      <c r="AI5469"/>
      <c r="AJ5469"/>
    </row>
    <row r="5470" spans="35:36" x14ac:dyDescent="0.2">
      <c r="AI5470"/>
      <c r="AJ5470"/>
    </row>
    <row r="5471" spans="35:36" x14ac:dyDescent="0.2">
      <c r="AI5471"/>
      <c r="AJ5471"/>
    </row>
    <row r="5472" spans="35:36" x14ac:dyDescent="0.2">
      <c r="AI5472"/>
      <c r="AJ5472"/>
    </row>
    <row r="5473" spans="35:36" x14ac:dyDescent="0.2">
      <c r="AI5473"/>
      <c r="AJ5473"/>
    </row>
    <row r="5474" spans="35:36" x14ac:dyDescent="0.2">
      <c r="AI5474"/>
      <c r="AJ5474"/>
    </row>
    <row r="5475" spans="35:36" x14ac:dyDescent="0.2">
      <c r="AI5475"/>
      <c r="AJ5475"/>
    </row>
    <row r="5476" spans="35:36" x14ac:dyDescent="0.2">
      <c r="AI5476"/>
      <c r="AJ5476"/>
    </row>
    <row r="5477" spans="35:36" x14ac:dyDescent="0.2">
      <c r="AI5477"/>
      <c r="AJ5477"/>
    </row>
    <row r="5478" spans="35:36" x14ac:dyDescent="0.2">
      <c r="AI5478"/>
      <c r="AJ5478"/>
    </row>
    <row r="5479" spans="35:36" x14ac:dyDescent="0.2">
      <c r="AI5479"/>
      <c r="AJ5479"/>
    </row>
    <row r="5480" spans="35:36" x14ac:dyDescent="0.2">
      <c r="AI5480"/>
      <c r="AJ5480"/>
    </row>
    <row r="5481" spans="35:36" x14ac:dyDescent="0.2">
      <c r="AI5481"/>
      <c r="AJ5481"/>
    </row>
    <row r="5482" spans="35:36" x14ac:dyDescent="0.2">
      <c r="AI5482"/>
      <c r="AJ5482"/>
    </row>
    <row r="5483" spans="35:36" x14ac:dyDescent="0.2">
      <c r="AI5483"/>
      <c r="AJ5483"/>
    </row>
    <row r="5484" spans="35:36" x14ac:dyDescent="0.2">
      <c r="AI5484"/>
      <c r="AJ5484"/>
    </row>
    <row r="5485" spans="35:36" x14ac:dyDescent="0.2">
      <c r="AI5485"/>
      <c r="AJ5485"/>
    </row>
    <row r="5486" spans="35:36" x14ac:dyDescent="0.2">
      <c r="AI5486"/>
      <c r="AJ5486"/>
    </row>
    <row r="5487" spans="35:36" x14ac:dyDescent="0.2">
      <c r="AI5487"/>
      <c r="AJ5487"/>
    </row>
    <row r="5488" spans="35:36" x14ac:dyDescent="0.2">
      <c r="AI5488"/>
      <c r="AJ5488"/>
    </row>
    <row r="5489" spans="35:36" x14ac:dyDescent="0.2">
      <c r="AI5489"/>
      <c r="AJ5489"/>
    </row>
    <row r="5490" spans="35:36" x14ac:dyDescent="0.2">
      <c r="AI5490"/>
      <c r="AJ5490"/>
    </row>
    <row r="5491" spans="35:36" x14ac:dyDescent="0.2">
      <c r="AI5491"/>
      <c r="AJ5491"/>
    </row>
    <row r="5492" spans="35:36" x14ac:dyDescent="0.2">
      <c r="AI5492"/>
      <c r="AJ5492"/>
    </row>
    <row r="5493" spans="35:36" x14ac:dyDescent="0.2">
      <c r="AI5493"/>
      <c r="AJ5493"/>
    </row>
    <row r="5494" spans="35:36" x14ac:dyDescent="0.2">
      <c r="AI5494"/>
      <c r="AJ5494"/>
    </row>
    <row r="5495" spans="35:36" x14ac:dyDescent="0.2">
      <c r="AI5495"/>
      <c r="AJ5495"/>
    </row>
    <row r="5496" spans="35:36" x14ac:dyDescent="0.2">
      <c r="AI5496"/>
      <c r="AJ5496"/>
    </row>
    <row r="5497" spans="35:36" x14ac:dyDescent="0.2">
      <c r="AI5497"/>
      <c r="AJ5497"/>
    </row>
    <row r="5498" spans="35:36" x14ac:dyDescent="0.2">
      <c r="AI5498"/>
      <c r="AJ5498"/>
    </row>
    <row r="5499" spans="35:36" x14ac:dyDescent="0.2">
      <c r="AI5499"/>
      <c r="AJ5499"/>
    </row>
    <row r="5500" spans="35:36" x14ac:dyDescent="0.2">
      <c r="AI5500"/>
      <c r="AJ5500"/>
    </row>
    <row r="5501" spans="35:36" x14ac:dyDescent="0.2">
      <c r="AI5501"/>
      <c r="AJ5501"/>
    </row>
    <row r="5502" spans="35:36" x14ac:dyDescent="0.2">
      <c r="AI5502"/>
      <c r="AJ5502"/>
    </row>
    <row r="5503" spans="35:36" x14ac:dyDescent="0.2">
      <c r="AI5503"/>
      <c r="AJ5503"/>
    </row>
    <row r="5504" spans="35:36" x14ac:dyDescent="0.2">
      <c r="AI5504"/>
      <c r="AJ5504"/>
    </row>
    <row r="5505" spans="35:36" x14ac:dyDescent="0.2">
      <c r="AI5505"/>
      <c r="AJ5505"/>
    </row>
    <row r="5506" spans="35:36" x14ac:dyDescent="0.2">
      <c r="AI5506"/>
      <c r="AJ5506"/>
    </row>
    <row r="5507" spans="35:36" x14ac:dyDescent="0.2">
      <c r="AI5507"/>
      <c r="AJ5507"/>
    </row>
    <row r="5508" spans="35:36" x14ac:dyDescent="0.2">
      <c r="AI5508"/>
      <c r="AJ5508"/>
    </row>
    <row r="5509" spans="35:36" x14ac:dyDescent="0.2">
      <c r="AI5509"/>
      <c r="AJ5509"/>
    </row>
    <row r="5510" spans="35:36" x14ac:dyDescent="0.2">
      <c r="AI5510"/>
      <c r="AJ5510"/>
    </row>
    <row r="5511" spans="35:36" x14ac:dyDescent="0.2">
      <c r="AI5511"/>
      <c r="AJ5511"/>
    </row>
    <row r="5512" spans="35:36" x14ac:dyDescent="0.2">
      <c r="AI5512"/>
      <c r="AJ5512"/>
    </row>
    <row r="5513" spans="35:36" x14ac:dyDescent="0.2">
      <c r="AI5513"/>
      <c r="AJ5513"/>
    </row>
    <row r="5514" spans="35:36" x14ac:dyDescent="0.2">
      <c r="AI5514"/>
      <c r="AJ5514"/>
    </row>
    <row r="5515" spans="35:36" x14ac:dyDescent="0.2">
      <c r="AI5515"/>
      <c r="AJ5515"/>
    </row>
    <row r="5516" spans="35:36" x14ac:dyDescent="0.2">
      <c r="AI5516"/>
      <c r="AJ5516"/>
    </row>
    <row r="5517" spans="35:36" x14ac:dyDescent="0.2">
      <c r="AI5517"/>
      <c r="AJ5517"/>
    </row>
    <row r="5518" spans="35:36" x14ac:dyDescent="0.2">
      <c r="AI5518"/>
      <c r="AJ5518"/>
    </row>
    <row r="5519" spans="35:36" x14ac:dyDescent="0.2">
      <c r="AI5519"/>
      <c r="AJ5519"/>
    </row>
    <row r="5520" spans="35:36" x14ac:dyDescent="0.2">
      <c r="AI5520"/>
      <c r="AJ5520"/>
    </row>
    <row r="5521" spans="35:36" x14ac:dyDescent="0.2">
      <c r="AI5521"/>
      <c r="AJ5521"/>
    </row>
    <row r="5522" spans="35:36" x14ac:dyDescent="0.2">
      <c r="AI5522"/>
      <c r="AJ5522"/>
    </row>
    <row r="5523" spans="35:36" x14ac:dyDescent="0.2">
      <c r="AI5523"/>
      <c r="AJ5523"/>
    </row>
    <row r="5524" spans="35:36" x14ac:dyDescent="0.2">
      <c r="AI5524"/>
      <c r="AJ5524"/>
    </row>
    <row r="5525" spans="35:36" x14ac:dyDescent="0.2">
      <c r="AI5525"/>
      <c r="AJ5525"/>
    </row>
    <row r="5526" spans="35:36" x14ac:dyDescent="0.2">
      <c r="AI5526"/>
      <c r="AJ5526"/>
    </row>
    <row r="5527" spans="35:36" x14ac:dyDescent="0.2">
      <c r="AI5527"/>
      <c r="AJ5527"/>
    </row>
    <row r="5528" spans="35:36" x14ac:dyDescent="0.2">
      <c r="AI5528"/>
      <c r="AJ5528"/>
    </row>
    <row r="5529" spans="35:36" x14ac:dyDescent="0.2">
      <c r="AI5529"/>
      <c r="AJ5529"/>
    </row>
    <row r="5530" spans="35:36" x14ac:dyDescent="0.2">
      <c r="AI5530"/>
      <c r="AJ5530"/>
    </row>
    <row r="5531" spans="35:36" x14ac:dyDescent="0.2">
      <c r="AI5531"/>
      <c r="AJ5531"/>
    </row>
    <row r="5532" spans="35:36" x14ac:dyDescent="0.2">
      <c r="AI5532"/>
      <c r="AJ5532"/>
    </row>
    <row r="5533" spans="35:36" x14ac:dyDescent="0.2">
      <c r="AI5533"/>
      <c r="AJ5533"/>
    </row>
    <row r="5534" spans="35:36" x14ac:dyDescent="0.2">
      <c r="AI5534"/>
      <c r="AJ5534"/>
    </row>
    <row r="5535" spans="35:36" x14ac:dyDescent="0.2">
      <c r="AI5535"/>
      <c r="AJ5535"/>
    </row>
    <row r="5536" spans="35:36" x14ac:dyDescent="0.2">
      <c r="AI5536"/>
      <c r="AJ5536"/>
    </row>
    <row r="5537" spans="35:36" x14ac:dyDescent="0.2">
      <c r="AI5537"/>
      <c r="AJ5537"/>
    </row>
    <row r="5538" spans="35:36" x14ac:dyDescent="0.2">
      <c r="AI5538"/>
      <c r="AJ5538"/>
    </row>
    <row r="5539" spans="35:36" x14ac:dyDescent="0.2">
      <c r="AI5539"/>
      <c r="AJ5539"/>
    </row>
    <row r="5540" spans="35:36" x14ac:dyDescent="0.2">
      <c r="AI5540"/>
      <c r="AJ5540"/>
    </row>
    <row r="5541" spans="35:36" x14ac:dyDescent="0.2">
      <c r="AI5541"/>
      <c r="AJ5541"/>
    </row>
    <row r="5542" spans="35:36" x14ac:dyDescent="0.2">
      <c r="AI5542"/>
      <c r="AJ5542"/>
    </row>
    <row r="5543" spans="35:36" x14ac:dyDescent="0.2">
      <c r="AI5543"/>
      <c r="AJ5543"/>
    </row>
    <row r="5544" spans="35:36" x14ac:dyDescent="0.2">
      <c r="AI5544"/>
      <c r="AJ5544"/>
    </row>
    <row r="5545" spans="35:36" x14ac:dyDescent="0.2">
      <c r="AI5545"/>
      <c r="AJ5545"/>
    </row>
    <row r="5546" spans="35:36" x14ac:dyDescent="0.2">
      <c r="AI5546"/>
      <c r="AJ5546"/>
    </row>
    <row r="5547" spans="35:36" x14ac:dyDescent="0.2">
      <c r="AI5547"/>
      <c r="AJ5547"/>
    </row>
    <row r="5548" spans="35:36" x14ac:dyDescent="0.2">
      <c r="AI5548"/>
      <c r="AJ5548"/>
    </row>
    <row r="5549" spans="35:36" x14ac:dyDescent="0.2">
      <c r="AI5549"/>
      <c r="AJ5549"/>
    </row>
    <row r="5550" spans="35:36" x14ac:dyDescent="0.2">
      <c r="AI5550"/>
      <c r="AJ5550"/>
    </row>
    <row r="5551" spans="35:36" x14ac:dyDescent="0.2">
      <c r="AI5551"/>
      <c r="AJ5551"/>
    </row>
    <row r="5552" spans="35:36" x14ac:dyDescent="0.2">
      <c r="AI5552"/>
      <c r="AJ5552"/>
    </row>
    <row r="5553" spans="35:36" x14ac:dyDescent="0.2">
      <c r="AI5553"/>
      <c r="AJ5553"/>
    </row>
    <row r="5554" spans="35:36" x14ac:dyDescent="0.2">
      <c r="AI5554"/>
      <c r="AJ5554"/>
    </row>
    <row r="5555" spans="35:36" x14ac:dyDescent="0.2">
      <c r="AI5555"/>
      <c r="AJ5555"/>
    </row>
    <row r="5556" spans="35:36" x14ac:dyDescent="0.2">
      <c r="AI5556"/>
      <c r="AJ5556"/>
    </row>
    <row r="5557" spans="35:36" x14ac:dyDescent="0.2">
      <c r="AI5557"/>
      <c r="AJ5557"/>
    </row>
    <row r="5558" spans="35:36" x14ac:dyDescent="0.2">
      <c r="AI5558"/>
      <c r="AJ5558"/>
    </row>
    <row r="5559" spans="35:36" x14ac:dyDescent="0.2">
      <c r="AI5559"/>
      <c r="AJ5559"/>
    </row>
    <row r="5560" spans="35:36" x14ac:dyDescent="0.2">
      <c r="AI5560"/>
      <c r="AJ5560"/>
    </row>
    <row r="5561" spans="35:36" x14ac:dyDescent="0.2">
      <c r="AI5561"/>
      <c r="AJ5561"/>
    </row>
    <row r="5562" spans="35:36" x14ac:dyDescent="0.2">
      <c r="AI5562"/>
      <c r="AJ5562"/>
    </row>
    <row r="5563" spans="35:36" x14ac:dyDescent="0.2">
      <c r="AI5563"/>
      <c r="AJ5563"/>
    </row>
    <row r="5564" spans="35:36" x14ac:dyDescent="0.2">
      <c r="AI5564"/>
      <c r="AJ5564"/>
    </row>
    <row r="5565" spans="35:36" x14ac:dyDescent="0.2">
      <c r="AI5565"/>
      <c r="AJ5565"/>
    </row>
    <row r="5566" spans="35:36" x14ac:dyDescent="0.2">
      <c r="AI5566"/>
      <c r="AJ5566"/>
    </row>
    <row r="5567" spans="35:36" x14ac:dyDescent="0.2">
      <c r="AI5567"/>
      <c r="AJ5567"/>
    </row>
    <row r="5568" spans="35:36" x14ac:dyDescent="0.2">
      <c r="AI5568"/>
      <c r="AJ5568"/>
    </row>
    <row r="5569" spans="35:36" x14ac:dyDescent="0.2">
      <c r="AI5569"/>
      <c r="AJ5569"/>
    </row>
    <row r="5570" spans="35:36" x14ac:dyDescent="0.2">
      <c r="AI5570"/>
      <c r="AJ5570"/>
    </row>
    <row r="5571" spans="35:36" x14ac:dyDescent="0.2">
      <c r="AI5571"/>
      <c r="AJ5571"/>
    </row>
    <row r="5572" spans="35:36" x14ac:dyDescent="0.2">
      <c r="AI5572"/>
      <c r="AJ5572"/>
    </row>
    <row r="5573" spans="35:36" x14ac:dyDescent="0.2">
      <c r="AI5573"/>
      <c r="AJ5573"/>
    </row>
    <row r="5574" spans="35:36" x14ac:dyDescent="0.2">
      <c r="AI5574"/>
      <c r="AJ5574"/>
    </row>
    <row r="5575" spans="35:36" x14ac:dyDescent="0.2">
      <c r="AI5575"/>
      <c r="AJ5575"/>
    </row>
    <row r="5576" spans="35:36" x14ac:dyDescent="0.2">
      <c r="AI5576"/>
      <c r="AJ5576"/>
    </row>
    <row r="5577" spans="35:36" x14ac:dyDescent="0.2">
      <c r="AI5577"/>
      <c r="AJ5577"/>
    </row>
    <row r="5578" spans="35:36" x14ac:dyDescent="0.2">
      <c r="AI5578"/>
      <c r="AJ5578"/>
    </row>
    <row r="5579" spans="35:36" x14ac:dyDescent="0.2">
      <c r="AI5579"/>
      <c r="AJ5579"/>
    </row>
    <row r="5580" spans="35:36" x14ac:dyDescent="0.2">
      <c r="AI5580"/>
      <c r="AJ5580"/>
    </row>
    <row r="5581" spans="35:36" x14ac:dyDescent="0.2">
      <c r="AI5581"/>
      <c r="AJ5581"/>
    </row>
    <row r="5582" spans="35:36" x14ac:dyDescent="0.2">
      <c r="AI5582"/>
      <c r="AJ5582"/>
    </row>
    <row r="5583" spans="35:36" x14ac:dyDescent="0.2">
      <c r="AI5583"/>
      <c r="AJ5583"/>
    </row>
    <row r="5584" spans="35:36" x14ac:dyDescent="0.2">
      <c r="AI5584"/>
      <c r="AJ5584"/>
    </row>
    <row r="5585" spans="35:36" x14ac:dyDescent="0.2">
      <c r="AI5585"/>
      <c r="AJ5585"/>
    </row>
    <row r="5586" spans="35:36" x14ac:dyDescent="0.2">
      <c r="AI5586"/>
      <c r="AJ5586"/>
    </row>
    <row r="5587" spans="35:36" x14ac:dyDescent="0.2">
      <c r="AI5587"/>
      <c r="AJ5587"/>
    </row>
    <row r="5588" spans="35:36" x14ac:dyDescent="0.2">
      <c r="AI5588"/>
      <c r="AJ5588"/>
    </row>
    <row r="5589" spans="35:36" x14ac:dyDescent="0.2">
      <c r="AI5589"/>
      <c r="AJ5589"/>
    </row>
    <row r="5590" spans="35:36" x14ac:dyDescent="0.2">
      <c r="AI5590"/>
      <c r="AJ5590"/>
    </row>
    <row r="5591" spans="35:36" x14ac:dyDescent="0.2">
      <c r="AI5591"/>
      <c r="AJ5591"/>
    </row>
    <row r="5592" spans="35:36" x14ac:dyDescent="0.2">
      <c r="AI5592"/>
      <c r="AJ5592"/>
    </row>
    <row r="5593" spans="35:36" x14ac:dyDescent="0.2">
      <c r="AI5593"/>
      <c r="AJ5593"/>
    </row>
    <row r="5594" spans="35:36" x14ac:dyDescent="0.2">
      <c r="AI5594"/>
      <c r="AJ5594"/>
    </row>
    <row r="5595" spans="35:36" x14ac:dyDescent="0.2">
      <c r="AI5595"/>
      <c r="AJ5595"/>
    </row>
    <row r="5596" spans="35:36" x14ac:dyDescent="0.2">
      <c r="AI5596"/>
      <c r="AJ5596"/>
    </row>
    <row r="5597" spans="35:36" x14ac:dyDescent="0.2">
      <c r="AI5597"/>
      <c r="AJ5597"/>
    </row>
    <row r="5598" spans="35:36" x14ac:dyDescent="0.2">
      <c r="AI5598"/>
      <c r="AJ5598"/>
    </row>
    <row r="5599" spans="35:36" x14ac:dyDescent="0.2">
      <c r="AI5599"/>
      <c r="AJ5599"/>
    </row>
    <row r="5600" spans="35:36" x14ac:dyDescent="0.2">
      <c r="AI5600"/>
      <c r="AJ5600"/>
    </row>
    <row r="5601" spans="35:36" x14ac:dyDescent="0.2">
      <c r="AI5601"/>
      <c r="AJ5601"/>
    </row>
    <row r="5602" spans="35:36" x14ac:dyDescent="0.2">
      <c r="AI5602"/>
      <c r="AJ5602"/>
    </row>
    <row r="5603" spans="35:36" x14ac:dyDescent="0.2">
      <c r="AI5603"/>
      <c r="AJ5603"/>
    </row>
    <row r="5604" spans="35:36" x14ac:dyDescent="0.2">
      <c r="AI5604"/>
      <c r="AJ5604"/>
    </row>
    <row r="5605" spans="35:36" x14ac:dyDescent="0.2">
      <c r="AI5605"/>
      <c r="AJ5605"/>
    </row>
    <row r="5606" spans="35:36" x14ac:dyDescent="0.2">
      <c r="AI5606"/>
      <c r="AJ5606"/>
    </row>
    <row r="5607" spans="35:36" x14ac:dyDescent="0.2">
      <c r="AI5607"/>
      <c r="AJ5607"/>
    </row>
    <row r="5608" spans="35:36" x14ac:dyDescent="0.2">
      <c r="AI5608"/>
      <c r="AJ5608"/>
    </row>
    <row r="5609" spans="35:36" x14ac:dyDescent="0.2">
      <c r="AI5609"/>
      <c r="AJ5609"/>
    </row>
    <row r="5610" spans="35:36" x14ac:dyDescent="0.2">
      <c r="AI5610"/>
      <c r="AJ5610"/>
    </row>
    <row r="5611" spans="35:36" x14ac:dyDescent="0.2">
      <c r="AI5611"/>
      <c r="AJ5611"/>
    </row>
    <row r="5612" spans="35:36" x14ac:dyDescent="0.2">
      <c r="AI5612"/>
      <c r="AJ5612"/>
    </row>
    <row r="5613" spans="35:36" x14ac:dyDescent="0.2">
      <c r="AI5613"/>
      <c r="AJ5613"/>
    </row>
    <row r="5614" spans="35:36" x14ac:dyDescent="0.2">
      <c r="AI5614"/>
      <c r="AJ5614"/>
    </row>
    <row r="5615" spans="35:36" x14ac:dyDescent="0.2">
      <c r="AI5615"/>
      <c r="AJ5615"/>
    </row>
    <row r="5616" spans="35:36" x14ac:dyDescent="0.2">
      <c r="AI5616"/>
      <c r="AJ5616"/>
    </row>
    <row r="5617" spans="35:36" x14ac:dyDescent="0.2">
      <c r="AI5617"/>
      <c r="AJ5617"/>
    </row>
    <row r="5618" spans="35:36" x14ac:dyDescent="0.2">
      <c r="AI5618"/>
      <c r="AJ5618"/>
    </row>
    <row r="5619" spans="35:36" x14ac:dyDescent="0.2">
      <c r="AI5619"/>
      <c r="AJ5619"/>
    </row>
    <row r="5620" spans="35:36" x14ac:dyDescent="0.2">
      <c r="AI5620"/>
      <c r="AJ5620"/>
    </row>
    <row r="5621" spans="35:36" x14ac:dyDescent="0.2">
      <c r="AI5621"/>
      <c r="AJ5621"/>
    </row>
    <row r="5622" spans="35:36" x14ac:dyDescent="0.2">
      <c r="AI5622"/>
      <c r="AJ5622"/>
    </row>
    <row r="5623" spans="35:36" x14ac:dyDescent="0.2">
      <c r="AI5623"/>
      <c r="AJ5623"/>
    </row>
    <row r="5624" spans="35:36" x14ac:dyDescent="0.2">
      <c r="AI5624"/>
      <c r="AJ5624"/>
    </row>
    <row r="5625" spans="35:36" x14ac:dyDescent="0.2">
      <c r="AI5625"/>
      <c r="AJ5625"/>
    </row>
    <row r="5626" spans="35:36" x14ac:dyDescent="0.2">
      <c r="AI5626"/>
      <c r="AJ5626"/>
    </row>
    <row r="5627" spans="35:36" x14ac:dyDescent="0.2">
      <c r="AI5627"/>
      <c r="AJ5627"/>
    </row>
    <row r="5628" spans="35:36" x14ac:dyDescent="0.2">
      <c r="AI5628"/>
      <c r="AJ5628"/>
    </row>
    <row r="5629" spans="35:36" x14ac:dyDescent="0.2">
      <c r="AI5629"/>
      <c r="AJ5629"/>
    </row>
    <row r="5630" spans="35:36" x14ac:dyDescent="0.2">
      <c r="AI5630"/>
      <c r="AJ5630"/>
    </row>
    <row r="5631" spans="35:36" x14ac:dyDescent="0.2">
      <c r="AI5631"/>
      <c r="AJ5631"/>
    </row>
    <row r="5632" spans="35:36" x14ac:dyDescent="0.2">
      <c r="AI5632"/>
      <c r="AJ5632"/>
    </row>
    <row r="5633" spans="35:36" x14ac:dyDescent="0.2">
      <c r="AI5633"/>
      <c r="AJ5633"/>
    </row>
    <row r="5634" spans="35:36" x14ac:dyDescent="0.2">
      <c r="AI5634"/>
      <c r="AJ5634"/>
    </row>
    <row r="5635" spans="35:36" x14ac:dyDescent="0.2">
      <c r="AI5635"/>
      <c r="AJ5635"/>
    </row>
    <row r="5636" spans="35:36" x14ac:dyDescent="0.2">
      <c r="AI5636"/>
      <c r="AJ5636"/>
    </row>
    <row r="5637" spans="35:36" x14ac:dyDescent="0.2">
      <c r="AI5637"/>
      <c r="AJ5637"/>
    </row>
    <row r="5638" spans="35:36" x14ac:dyDescent="0.2">
      <c r="AI5638"/>
      <c r="AJ5638"/>
    </row>
    <row r="5639" spans="35:36" x14ac:dyDescent="0.2">
      <c r="AI5639"/>
      <c r="AJ5639"/>
    </row>
    <row r="5640" spans="35:36" x14ac:dyDescent="0.2">
      <c r="AI5640"/>
      <c r="AJ5640"/>
    </row>
    <row r="5641" spans="35:36" x14ac:dyDescent="0.2">
      <c r="AI5641"/>
      <c r="AJ5641"/>
    </row>
    <row r="5642" spans="35:36" x14ac:dyDescent="0.2">
      <c r="AI5642"/>
      <c r="AJ5642"/>
    </row>
    <row r="5643" spans="35:36" x14ac:dyDescent="0.2">
      <c r="AI5643"/>
      <c r="AJ5643"/>
    </row>
    <row r="5644" spans="35:36" x14ac:dyDescent="0.2">
      <c r="AI5644"/>
      <c r="AJ5644"/>
    </row>
    <row r="5645" spans="35:36" x14ac:dyDescent="0.2">
      <c r="AI5645"/>
      <c r="AJ5645"/>
    </row>
    <row r="5646" spans="35:36" x14ac:dyDescent="0.2">
      <c r="AI5646"/>
      <c r="AJ5646"/>
    </row>
    <row r="5647" spans="35:36" x14ac:dyDescent="0.2">
      <c r="AI5647"/>
      <c r="AJ5647"/>
    </row>
    <row r="5648" spans="35:36" x14ac:dyDescent="0.2">
      <c r="AI5648"/>
      <c r="AJ5648"/>
    </row>
    <row r="5649" spans="35:36" x14ac:dyDescent="0.2">
      <c r="AI5649"/>
      <c r="AJ5649"/>
    </row>
    <row r="5650" spans="35:36" x14ac:dyDescent="0.2">
      <c r="AI5650"/>
      <c r="AJ5650"/>
    </row>
    <row r="5651" spans="35:36" x14ac:dyDescent="0.2">
      <c r="AI5651"/>
      <c r="AJ5651"/>
    </row>
    <row r="5652" spans="35:36" x14ac:dyDescent="0.2">
      <c r="AI5652"/>
      <c r="AJ5652"/>
    </row>
    <row r="5653" spans="35:36" x14ac:dyDescent="0.2">
      <c r="AI5653"/>
      <c r="AJ5653"/>
    </row>
    <row r="5654" spans="35:36" x14ac:dyDescent="0.2">
      <c r="AI5654"/>
      <c r="AJ5654"/>
    </row>
    <row r="5655" spans="35:36" x14ac:dyDescent="0.2">
      <c r="AI5655"/>
      <c r="AJ5655"/>
    </row>
    <row r="5656" spans="35:36" x14ac:dyDescent="0.2">
      <c r="AI5656"/>
      <c r="AJ5656"/>
    </row>
    <row r="5657" spans="35:36" x14ac:dyDescent="0.2">
      <c r="AI5657"/>
      <c r="AJ5657"/>
    </row>
    <row r="5658" spans="35:36" x14ac:dyDescent="0.2">
      <c r="AI5658"/>
      <c r="AJ5658"/>
    </row>
    <row r="5659" spans="35:36" x14ac:dyDescent="0.2">
      <c r="AI5659"/>
      <c r="AJ5659"/>
    </row>
    <row r="5660" spans="35:36" x14ac:dyDescent="0.2">
      <c r="AI5660"/>
      <c r="AJ5660"/>
    </row>
    <row r="5661" spans="35:36" x14ac:dyDescent="0.2">
      <c r="AI5661"/>
      <c r="AJ5661"/>
    </row>
    <row r="5662" spans="35:36" x14ac:dyDescent="0.2">
      <c r="AI5662"/>
      <c r="AJ5662"/>
    </row>
    <row r="5663" spans="35:36" x14ac:dyDescent="0.2">
      <c r="AI5663"/>
      <c r="AJ5663"/>
    </row>
    <row r="5664" spans="35:36" x14ac:dyDescent="0.2">
      <c r="AI5664"/>
      <c r="AJ5664"/>
    </row>
    <row r="5665" spans="35:36" x14ac:dyDescent="0.2">
      <c r="AI5665"/>
      <c r="AJ5665"/>
    </row>
    <row r="5666" spans="35:36" x14ac:dyDescent="0.2">
      <c r="AI5666"/>
      <c r="AJ5666"/>
    </row>
    <row r="5667" spans="35:36" x14ac:dyDescent="0.2">
      <c r="AI5667"/>
      <c r="AJ5667"/>
    </row>
    <row r="5668" spans="35:36" x14ac:dyDescent="0.2">
      <c r="AI5668"/>
      <c r="AJ5668"/>
    </row>
    <row r="5669" spans="35:36" x14ac:dyDescent="0.2">
      <c r="AI5669"/>
      <c r="AJ5669"/>
    </row>
    <row r="5670" spans="35:36" x14ac:dyDescent="0.2">
      <c r="AI5670"/>
      <c r="AJ5670"/>
    </row>
    <row r="5671" spans="35:36" x14ac:dyDescent="0.2">
      <c r="AI5671"/>
      <c r="AJ5671"/>
    </row>
    <row r="5672" spans="35:36" x14ac:dyDescent="0.2">
      <c r="AI5672"/>
      <c r="AJ5672"/>
    </row>
    <row r="5673" spans="35:36" x14ac:dyDescent="0.2">
      <c r="AI5673"/>
      <c r="AJ5673"/>
    </row>
    <row r="5674" spans="35:36" x14ac:dyDescent="0.2">
      <c r="AI5674"/>
      <c r="AJ5674"/>
    </row>
    <row r="5675" spans="35:36" x14ac:dyDescent="0.2">
      <c r="AI5675"/>
      <c r="AJ5675"/>
    </row>
    <row r="5676" spans="35:36" x14ac:dyDescent="0.2">
      <c r="AI5676"/>
      <c r="AJ5676"/>
    </row>
    <row r="5677" spans="35:36" x14ac:dyDescent="0.2">
      <c r="AI5677"/>
      <c r="AJ5677"/>
    </row>
    <row r="5678" spans="35:36" x14ac:dyDescent="0.2">
      <c r="AI5678"/>
      <c r="AJ5678"/>
    </row>
    <row r="5679" spans="35:36" x14ac:dyDescent="0.2">
      <c r="AI5679"/>
      <c r="AJ5679"/>
    </row>
    <row r="5680" spans="35:36" x14ac:dyDescent="0.2">
      <c r="AI5680"/>
      <c r="AJ5680"/>
    </row>
    <row r="5681" spans="35:36" x14ac:dyDescent="0.2">
      <c r="AI5681"/>
      <c r="AJ5681"/>
    </row>
    <row r="5682" spans="35:36" x14ac:dyDescent="0.2">
      <c r="AI5682"/>
      <c r="AJ5682"/>
    </row>
    <row r="5683" spans="35:36" x14ac:dyDescent="0.2">
      <c r="AI5683"/>
      <c r="AJ5683"/>
    </row>
    <row r="5684" spans="35:36" x14ac:dyDescent="0.2">
      <c r="AI5684"/>
      <c r="AJ5684"/>
    </row>
    <row r="5685" spans="35:36" x14ac:dyDescent="0.2">
      <c r="AI5685"/>
      <c r="AJ5685"/>
    </row>
    <row r="5686" spans="35:36" x14ac:dyDescent="0.2">
      <c r="AI5686"/>
      <c r="AJ5686"/>
    </row>
    <row r="5687" spans="35:36" x14ac:dyDescent="0.2">
      <c r="AI5687"/>
      <c r="AJ5687"/>
    </row>
    <row r="5688" spans="35:36" x14ac:dyDescent="0.2">
      <c r="AI5688"/>
      <c r="AJ5688"/>
    </row>
    <row r="5689" spans="35:36" x14ac:dyDescent="0.2">
      <c r="AI5689"/>
      <c r="AJ5689"/>
    </row>
    <row r="5690" spans="35:36" x14ac:dyDescent="0.2">
      <c r="AI5690"/>
      <c r="AJ5690"/>
    </row>
    <row r="5691" spans="35:36" x14ac:dyDescent="0.2">
      <c r="AI5691"/>
      <c r="AJ5691"/>
    </row>
    <row r="5692" spans="35:36" x14ac:dyDescent="0.2">
      <c r="AI5692"/>
      <c r="AJ5692"/>
    </row>
    <row r="5693" spans="35:36" x14ac:dyDescent="0.2">
      <c r="AI5693"/>
      <c r="AJ5693"/>
    </row>
    <row r="5694" spans="35:36" x14ac:dyDescent="0.2">
      <c r="AI5694"/>
      <c r="AJ5694"/>
    </row>
    <row r="5695" spans="35:36" x14ac:dyDescent="0.2">
      <c r="AI5695"/>
      <c r="AJ5695"/>
    </row>
    <row r="5696" spans="35:36" x14ac:dyDescent="0.2">
      <c r="AI5696"/>
      <c r="AJ5696"/>
    </row>
    <row r="5697" spans="35:36" x14ac:dyDescent="0.2">
      <c r="AI5697"/>
      <c r="AJ5697"/>
    </row>
    <row r="5698" spans="35:36" x14ac:dyDescent="0.2">
      <c r="AI5698"/>
      <c r="AJ5698"/>
    </row>
    <row r="5699" spans="35:36" x14ac:dyDescent="0.2">
      <c r="AI5699"/>
      <c r="AJ5699"/>
    </row>
    <row r="5700" spans="35:36" x14ac:dyDescent="0.2">
      <c r="AI5700"/>
      <c r="AJ5700"/>
    </row>
    <row r="5701" spans="35:36" x14ac:dyDescent="0.2">
      <c r="AI5701"/>
      <c r="AJ5701"/>
    </row>
    <row r="5702" spans="35:36" x14ac:dyDescent="0.2">
      <c r="AI5702"/>
      <c r="AJ5702"/>
    </row>
    <row r="5703" spans="35:36" x14ac:dyDescent="0.2">
      <c r="AI5703"/>
      <c r="AJ5703"/>
    </row>
    <row r="5704" spans="35:36" x14ac:dyDescent="0.2">
      <c r="AI5704"/>
      <c r="AJ5704"/>
    </row>
    <row r="5705" spans="35:36" x14ac:dyDescent="0.2">
      <c r="AI5705"/>
      <c r="AJ5705"/>
    </row>
    <row r="5706" spans="35:36" x14ac:dyDescent="0.2">
      <c r="AI5706"/>
      <c r="AJ5706"/>
    </row>
    <row r="5707" spans="35:36" x14ac:dyDescent="0.2">
      <c r="AI5707"/>
      <c r="AJ5707"/>
    </row>
    <row r="5708" spans="35:36" x14ac:dyDescent="0.2">
      <c r="AI5708"/>
      <c r="AJ5708"/>
    </row>
    <row r="5709" spans="35:36" x14ac:dyDescent="0.2">
      <c r="AI5709"/>
      <c r="AJ5709"/>
    </row>
    <row r="5710" spans="35:36" x14ac:dyDescent="0.2">
      <c r="AI5710"/>
      <c r="AJ5710"/>
    </row>
    <row r="5711" spans="35:36" x14ac:dyDescent="0.2">
      <c r="AI5711"/>
      <c r="AJ5711"/>
    </row>
    <row r="5712" spans="35:36" x14ac:dyDescent="0.2">
      <c r="AI5712"/>
      <c r="AJ5712"/>
    </row>
    <row r="5713" spans="35:36" x14ac:dyDescent="0.2">
      <c r="AI5713"/>
      <c r="AJ5713"/>
    </row>
    <row r="5714" spans="35:36" x14ac:dyDescent="0.2">
      <c r="AI5714"/>
      <c r="AJ5714"/>
    </row>
    <row r="5715" spans="35:36" x14ac:dyDescent="0.2">
      <c r="AI5715"/>
      <c r="AJ5715"/>
    </row>
    <row r="5716" spans="35:36" x14ac:dyDescent="0.2">
      <c r="AI5716"/>
      <c r="AJ5716"/>
    </row>
    <row r="5717" spans="35:36" x14ac:dyDescent="0.2">
      <c r="AI5717"/>
      <c r="AJ5717"/>
    </row>
    <row r="5718" spans="35:36" x14ac:dyDescent="0.2">
      <c r="AI5718"/>
      <c r="AJ5718"/>
    </row>
    <row r="5719" spans="35:36" x14ac:dyDescent="0.2">
      <c r="AI5719"/>
      <c r="AJ5719"/>
    </row>
    <row r="5720" spans="35:36" x14ac:dyDescent="0.2">
      <c r="AI5720"/>
      <c r="AJ5720"/>
    </row>
    <row r="5721" spans="35:36" x14ac:dyDescent="0.2">
      <c r="AI5721"/>
      <c r="AJ5721"/>
    </row>
    <row r="5722" spans="35:36" x14ac:dyDescent="0.2">
      <c r="AI5722"/>
      <c r="AJ5722"/>
    </row>
    <row r="5723" spans="35:36" x14ac:dyDescent="0.2">
      <c r="AI5723"/>
      <c r="AJ5723"/>
    </row>
    <row r="5724" spans="35:36" x14ac:dyDescent="0.2">
      <c r="AI5724"/>
      <c r="AJ5724"/>
    </row>
    <row r="5725" spans="35:36" x14ac:dyDescent="0.2">
      <c r="AI5725"/>
      <c r="AJ5725"/>
    </row>
    <row r="5726" spans="35:36" x14ac:dyDescent="0.2">
      <c r="AI5726"/>
      <c r="AJ5726"/>
    </row>
    <row r="5727" spans="35:36" x14ac:dyDescent="0.2">
      <c r="AI5727"/>
      <c r="AJ5727"/>
    </row>
    <row r="5728" spans="35:36" x14ac:dyDescent="0.2">
      <c r="AI5728"/>
      <c r="AJ5728"/>
    </row>
    <row r="5729" spans="35:36" x14ac:dyDescent="0.2">
      <c r="AI5729"/>
      <c r="AJ5729"/>
    </row>
    <row r="5730" spans="35:36" x14ac:dyDescent="0.2">
      <c r="AI5730"/>
      <c r="AJ5730"/>
    </row>
    <row r="5731" spans="35:36" x14ac:dyDescent="0.2">
      <c r="AI5731"/>
      <c r="AJ5731"/>
    </row>
    <row r="5732" spans="35:36" x14ac:dyDescent="0.2">
      <c r="AI5732"/>
      <c r="AJ5732"/>
    </row>
    <row r="5733" spans="35:36" x14ac:dyDescent="0.2">
      <c r="AI5733"/>
      <c r="AJ5733"/>
    </row>
    <row r="5734" spans="35:36" x14ac:dyDescent="0.2">
      <c r="AI5734"/>
      <c r="AJ5734"/>
    </row>
    <row r="5735" spans="35:36" x14ac:dyDescent="0.2">
      <c r="AI5735"/>
      <c r="AJ5735"/>
    </row>
    <row r="5736" spans="35:36" x14ac:dyDescent="0.2">
      <c r="AI5736"/>
      <c r="AJ5736"/>
    </row>
    <row r="5737" spans="35:36" x14ac:dyDescent="0.2">
      <c r="AI5737"/>
      <c r="AJ5737"/>
    </row>
    <row r="5738" spans="35:36" x14ac:dyDescent="0.2">
      <c r="AI5738"/>
      <c r="AJ5738"/>
    </row>
    <row r="5739" spans="35:36" x14ac:dyDescent="0.2">
      <c r="AI5739"/>
      <c r="AJ5739"/>
    </row>
    <row r="5740" spans="35:36" x14ac:dyDescent="0.2">
      <c r="AI5740"/>
      <c r="AJ5740"/>
    </row>
    <row r="5741" spans="35:36" x14ac:dyDescent="0.2">
      <c r="AI5741"/>
      <c r="AJ5741"/>
    </row>
    <row r="5742" spans="35:36" x14ac:dyDescent="0.2">
      <c r="AI5742"/>
      <c r="AJ5742"/>
    </row>
    <row r="5743" spans="35:36" x14ac:dyDescent="0.2">
      <c r="AI5743"/>
      <c r="AJ5743"/>
    </row>
    <row r="5744" spans="35:36" x14ac:dyDescent="0.2">
      <c r="AI5744"/>
      <c r="AJ5744"/>
    </row>
    <row r="5745" spans="35:36" x14ac:dyDescent="0.2">
      <c r="AI5745"/>
      <c r="AJ5745"/>
    </row>
    <row r="5746" spans="35:36" x14ac:dyDescent="0.2">
      <c r="AI5746"/>
      <c r="AJ5746"/>
    </row>
    <row r="5747" spans="35:36" x14ac:dyDescent="0.2">
      <c r="AI5747"/>
      <c r="AJ5747"/>
    </row>
    <row r="5748" spans="35:36" x14ac:dyDescent="0.2">
      <c r="AI5748"/>
      <c r="AJ5748"/>
    </row>
    <row r="5749" spans="35:36" x14ac:dyDescent="0.2">
      <c r="AI5749"/>
      <c r="AJ5749"/>
    </row>
    <row r="5750" spans="35:36" x14ac:dyDescent="0.2">
      <c r="AI5750"/>
      <c r="AJ5750"/>
    </row>
    <row r="5751" spans="35:36" x14ac:dyDescent="0.2">
      <c r="AI5751"/>
      <c r="AJ5751"/>
    </row>
    <row r="5752" spans="35:36" x14ac:dyDescent="0.2">
      <c r="AI5752"/>
      <c r="AJ5752"/>
    </row>
    <row r="5753" spans="35:36" x14ac:dyDescent="0.2">
      <c r="AI5753"/>
      <c r="AJ5753"/>
    </row>
    <row r="5754" spans="35:36" x14ac:dyDescent="0.2">
      <c r="AI5754"/>
      <c r="AJ5754"/>
    </row>
    <row r="5755" spans="35:36" x14ac:dyDescent="0.2">
      <c r="AI5755"/>
      <c r="AJ5755"/>
    </row>
    <row r="5756" spans="35:36" x14ac:dyDescent="0.2">
      <c r="AI5756"/>
      <c r="AJ5756"/>
    </row>
    <row r="5757" spans="35:36" x14ac:dyDescent="0.2">
      <c r="AI5757"/>
      <c r="AJ5757"/>
    </row>
    <row r="5758" spans="35:36" x14ac:dyDescent="0.2">
      <c r="AI5758"/>
      <c r="AJ5758"/>
    </row>
    <row r="5759" spans="35:36" x14ac:dyDescent="0.2">
      <c r="AI5759"/>
      <c r="AJ5759"/>
    </row>
    <row r="5760" spans="35:36" x14ac:dyDescent="0.2">
      <c r="AI5760"/>
      <c r="AJ5760"/>
    </row>
    <row r="5761" spans="35:36" x14ac:dyDescent="0.2">
      <c r="AI5761"/>
      <c r="AJ5761"/>
    </row>
    <row r="5762" spans="35:36" x14ac:dyDescent="0.2">
      <c r="AI5762"/>
      <c r="AJ5762"/>
    </row>
    <row r="5763" spans="35:36" x14ac:dyDescent="0.2">
      <c r="AI5763"/>
      <c r="AJ5763"/>
    </row>
    <row r="5764" spans="35:36" x14ac:dyDescent="0.2">
      <c r="AI5764"/>
      <c r="AJ5764"/>
    </row>
    <row r="5765" spans="35:36" x14ac:dyDescent="0.2">
      <c r="AI5765"/>
      <c r="AJ5765"/>
    </row>
    <row r="5766" spans="35:36" x14ac:dyDescent="0.2">
      <c r="AI5766"/>
      <c r="AJ5766"/>
    </row>
    <row r="5767" spans="35:36" x14ac:dyDescent="0.2">
      <c r="AI5767"/>
      <c r="AJ5767"/>
    </row>
    <row r="5768" spans="35:36" x14ac:dyDescent="0.2">
      <c r="AI5768"/>
      <c r="AJ5768"/>
    </row>
    <row r="5769" spans="35:36" x14ac:dyDescent="0.2">
      <c r="AI5769"/>
      <c r="AJ5769"/>
    </row>
    <row r="5770" spans="35:36" x14ac:dyDescent="0.2">
      <c r="AI5770"/>
      <c r="AJ5770"/>
    </row>
    <row r="5771" spans="35:36" x14ac:dyDescent="0.2">
      <c r="AI5771"/>
      <c r="AJ5771"/>
    </row>
    <row r="5772" spans="35:36" x14ac:dyDescent="0.2">
      <c r="AI5772"/>
      <c r="AJ5772"/>
    </row>
    <row r="5773" spans="35:36" x14ac:dyDescent="0.2">
      <c r="AI5773"/>
      <c r="AJ5773"/>
    </row>
    <row r="5774" spans="35:36" x14ac:dyDescent="0.2">
      <c r="AI5774"/>
      <c r="AJ5774"/>
    </row>
    <row r="5775" spans="35:36" x14ac:dyDescent="0.2">
      <c r="AI5775"/>
      <c r="AJ5775"/>
    </row>
    <row r="5776" spans="35:36" x14ac:dyDescent="0.2">
      <c r="AI5776"/>
      <c r="AJ5776"/>
    </row>
    <row r="5777" spans="35:36" x14ac:dyDescent="0.2">
      <c r="AI5777"/>
      <c r="AJ5777"/>
    </row>
    <row r="5778" spans="35:36" x14ac:dyDescent="0.2">
      <c r="AI5778"/>
      <c r="AJ5778"/>
    </row>
    <row r="5779" spans="35:36" x14ac:dyDescent="0.2">
      <c r="AI5779"/>
      <c r="AJ5779"/>
    </row>
    <row r="5780" spans="35:36" x14ac:dyDescent="0.2">
      <c r="AI5780"/>
      <c r="AJ5780"/>
    </row>
    <row r="5781" spans="35:36" x14ac:dyDescent="0.2">
      <c r="AI5781"/>
      <c r="AJ5781"/>
    </row>
    <row r="5782" spans="35:36" x14ac:dyDescent="0.2">
      <c r="AI5782"/>
      <c r="AJ5782"/>
    </row>
    <row r="5783" spans="35:36" x14ac:dyDescent="0.2">
      <c r="AI5783"/>
      <c r="AJ5783"/>
    </row>
    <row r="5784" spans="35:36" x14ac:dyDescent="0.2">
      <c r="AI5784"/>
      <c r="AJ5784"/>
    </row>
    <row r="5785" spans="35:36" x14ac:dyDescent="0.2">
      <c r="AI5785"/>
      <c r="AJ5785"/>
    </row>
    <row r="5786" spans="35:36" x14ac:dyDescent="0.2">
      <c r="AI5786"/>
      <c r="AJ5786"/>
    </row>
    <row r="5787" spans="35:36" x14ac:dyDescent="0.2">
      <c r="AI5787"/>
      <c r="AJ5787"/>
    </row>
    <row r="5788" spans="35:36" x14ac:dyDescent="0.2">
      <c r="AI5788"/>
      <c r="AJ5788"/>
    </row>
    <row r="5789" spans="35:36" x14ac:dyDescent="0.2">
      <c r="AI5789"/>
      <c r="AJ5789"/>
    </row>
    <row r="5790" spans="35:36" x14ac:dyDescent="0.2">
      <c r="AI5790"/>
      <c r="AJ5790"/>
    </row>
    <row r="5791" spans="35:36" x14ac:dyDescent="0.2">
      <c r="AI5791"/>
      <c r="AJ5791"/>
    </row>
    <row r="5792" spans="35:36" x14ac:dyDescent="0.2">
      <c r="AI5792"/>
      <c r="AJ5792"/>
    </row>
    <row r="5793" spans="35:36" x14ac:dyDescent="0.2">
      <c r="AI5793"/>
      <c r="AJ5793"/>
    </row>
    <row r="5794" spans="35:36" x14ac:dyDescent="0.2">
      <c r="AI5794"/>
      <c r="AJ5794"/>
    </row>
    <row r="5795" spans="35:36" x14ac:dyDescent="0.2">
      <c r="AI5795"/>
      <c r="AJ5795"/>
    </row>
    <row r="5796" spans="35:36" x14ac:dyDescent="0.2">
      <c r="AI5796"/>
      <c r="AJ5796"/>
    </row>
    <row r="5797" spans="35:36" x14ac:dyDescent="0.2">
      <c r="AI5797"/>
      <c r="AJ5797"/>
    </row>
    <row r="5798" spans="35:36" x14ac:dyDescent="0.2">
      <c r="AI5798"/>
      <c r="AJ5798"/>
    </row>
    <row r="5799" spans="35:36" x14ac:dyDescent="0.2">
      <c r="AI5799"/>
      <c r="AJ5799"/>
    </row>
    <row r="5800" spans="35:36" x14ac:dyDescent="0.2">
      <c r="AI5800"/>
      <c r="AJ5800"/>
    </row>
    <row r="5801" spans="35:36" x14ac:dyDescent="0.2">
      <c r="AI5801"/>
      <c r="AJ5801"/>
    </row>
    <row r="5802" spans="35:36" x14ac:dyDescent="0.2">
      <c r="AI5802"/>
      <c r="AJ5802"/>
    </row>
    <row r="5803" spans="35:36" x14ac:dyDescent="0.2">
      <c r="AI5803"/>
      <c r="AJ5803"/>
    </row>
    <row r="5804" spans="35:36" x14ac:dyDescent="0.2">
      <c r="AI5804"/>
      <c r="AJ5804"/>
    </row>
    <row r="5805" spans="35:36" x14ac:dyDescent="0.2">
      <c r="AI5805"/>
      <c r="AJ5805"/>
    </row>
    <row r="5806" spans="35:36" x14ac:dyDescent="0.2">
      <c r="AI5806"/>
      <c r="AJ5806"/>
    </row>
    <row r="5807" spans="35:36" x14ac:dyDescent="0.2">
      <c r="AI5807"/>
      <c r="AJ5807"/>
    </row>
    <row r="5808" spans="35:36" x14ac:dyDescent="0.2">
      <c r="AI5808"/>
      <c r="AJ5808"/>
    </row>
    <row r="5809" spans="35:36" x14ac:dyDescent="0.2">
      <c r="AI5809"/>
      <c r="AJ5809"/>
    </row>
    <row r="5810" spans="35:36" x14ac:dyDescent="0.2">
      <c r="AI5810"/>
      <c r="AJ5810"/>
    </row>
    <row r="5811" spans="35:36" x14ac:dyDescent="0.2">
      <c r="AI5811"/>
      <c r="AJ5811"/>
    </row>
    <row r="5812" spans="35:36" x14ac:dyDescent="0.2">
      <c r="AI5812"/>
      <c r="AJ5812"/>
    </row>
    <row r="5813" spans="35:36" x14ac:dyDescent="0.2">
      <c r="AI5813"/>
      <c r="AJ5813"/>
    </row>
    <row r="5814" spans="35:36" x14ac:dyDescent="0.2">
      <c r="AI5814"/>
      <c r="AJ5814"/>
    </row>
    <row r="5815" spans="35:36" x14ac:dyDescent="0.2">
      <c r="AI5815"/>
      <c r="AJ5815"/>
    </row>
    <row r="5816" spans="35:36" x14ac:dyDescent="0.2">
      <c r="AI5816"/>
      <c r="AJ5816"/>
    </row>
    <row r="5817" spans="35:36" x14ac:dyDescent="0.2">
      <c r="AI5817"/>
      <c r="AJ5817"/>
    </row>
    <row r="5818" spans="35:36" x14ac:dyDescent="0.2">
      <c r="AI5818"/>
      <c r="AJ5818"/>
    </row>
    <row r="5819" spans="35:36" x14ac:dyDescent="0.2">
      <c r="AI5819"/>
      <c r="AJ5819"/>
    </row>
    <row r="5820" spans="35:36" x14ac:dyDescent="0.2">
      <c r="AI5820"/>
      <c r="AJ5820"/>
    </row>
    <row r="5821" spans="35:36" x14ac:dyDescent="0.2">
      <c r="AI5821"/>
      <c r="AJ5821"/>
    </row>
    <row r="5822" spans="35:36" x14ac:dyDescent="0.2">
      <c r="AI5822"/>
      <c r="AJ5822"/>
    </row>
    <row r="5823" spans="35:36" x14ac:dyDescent="0.2">
      <c r="AI5823"/>
      <c r="AJ5823"/>
    </row>
    <row r="5824" spans="35:36" x14ac:dyDescent="0.2">
      <c r="AI5824"/>
      <c r="AJ5824"/>
    </row>
    <row r="5825" spans="35:36" x14ac:dyDescent="0.2">
      <c r="AI5825"/>
      <c r="AJ5825"/>
    </row>
    <row r="5826" spans="35:36" x14ac:dyDescent="0.2">
      <c r="AI5826"/>
      <c r="AJ5826"/>
    </row>
    <row r="5827" spans="35:36" x14ac:dyDescent="0.2">
      <c r="AI5827"/>
      <c r="AJ5827"/>
    </row>
    <row r="5828" spans="35:36" x14ac:dyDescent="0.2">
      <c r="AI5828"/>
      <c r="AJ5828"/>
    </row>
    <row r="5829" spans="35:36" x14ac:dyDescent="0.2">
      <c r="AI5829"/>
      <c r="AJ5829"/>
    </row>
    <row r="5830" spans="35:36" x14ac:dyDescent="0.2">
      <c r="AI5830"/>
      <c r="AJ5830"/>
    </row>
    <row r="5831" spans="35:36" x14ac:dyDescent="0.2">
      <c r="AI5831"/>
      <c r="AJ5831"/>
    </row>
    <row r="5832" spans="35:36" x14ac:dyDescent="0.2">
      <c r="AI5832"/>
      <c r="AJ5832"/>
    </row>
    <row r="5833" spans="35:36" x14ac:dyDescent="0.2">
      <c r="AI5833"/>
      <c r="AJ5833"/>
    </row>
    <row r="5834" spans="35:36" x14ac:dyDescent="0.2">
      <c r="AI5834"/>
      <c r="AJ5834"/>
    </row>
    <row r="5835" spans="35:36" x14ac:dyDescent="0.2">
      <c r="AI5835"/>
      <c r="AJ5835"/>
    </row>
    <row r="5836" spans="35:36" x14ac:dyDescent="0.2">
      <c r="AI5836"/>
      <c r="AJ5836"/>
    </row>
    <row r="5837" spans="35:36" x14ac:dyDescent="0.2">
      <c r="AI5837"/>
      <c r="AJ5837"/>
    </row>
    <row r="5838" spans="35:36" x14ac:dyDescent="0.2">
      <c r="AI5838"/>
      <c r="AJ5838"/>
    </row>
    <row r="5839" spans="35:36" x14ac:dyDescent="0.2">
      <c r="AI5839"/>
      <c r="AJ5839"/>
    </row>
    <row r="5840" spans="35:36" x14ac:dyDescent="0.2">
      <c r="AI5840"/>
      <c r="AJ5840"/>
    </row>
    <row r="5841" spans="35:36" x14ac:dyDescent="0.2">
      <c r="AI5841"/>
      <c r="AJ5841"/>
    </row>
    <row r="5842" spans="35:36" x14ac:dyDescent="0.2">
      <c r="AI5842"/>
      <c r="AJ5842"/>
    </row>
    <row r="5843" spans="35:36" x14ac:dyDescent="0.2">
      <c r="AI5843"/>
      <c r="AJ5843"/>
    </row>
    <row r="5844" spans="35:36" x14ac:dyDescent="0.2">
      <c r="AI5844"/>
      <c r="AJ5844"/>
    </row>
    <row r="5845" spans="35:36" x14ac:dyDescent="0.2">
      <c r="AI5845"/>
      <c r="AJ5845"/>
    </row>
    <row r="5846" spans="35:36" x14ac:dyDescent="0.2">
      <c r="AI5846"/>
      <c r="AJ5846"/>
    </row>
    <row r="5847" spans="35:36" x14ac:dyDescent="0.2">
      <c r="AI5847"/>
      <c r="AJ5847"/>
    </row>
    <row r="5848" spans="35:36" x14ac:dyDescent="0.2">
      <c r="AI5848"/>
      <c r="AJ5848"/>
    </row>
    <row r="5849" spans="35:36" x14ac:dyDescent="0.2">
      <c r="AI5849"/>
      <c r="AJ5849"/>
    </row>
    <row r="5850" spans="35:36" x14ac:dyDescent="0.2">
      <c r="AI5850"/>
      <c r="AJ5850"/>
    </row>
    <row r="5851" spans="35:36" x14ac:dyDescent="0.2">
      <c r="AI5851"/>
      <c r="AJ5851"/>
    </row>
    <row r="5852" spans="35:36" x14ac:dyDescent="0.2">
      <c r="AI5852"/>
      <c r="AJ5852"/>
    </row>
    <row r="5853" spans="35:36" x14ac:dyDescent="0.2">
      <c r="AI5853"/>
      <c r="AJ5853"/>
    </row>
    <row r="5854" spans="35:36" x14ac:dyDescent="0.2">
      <c r="AI5854"/>
      <c r="AJ5854"/>
    </row>
    <row r="5855" spans="35:36" x14ac:dyDescent="0.2">
      <c r="AI5855"/>
      <c r="AJ5855"/>
    </row>
    <row r="5856" spans="35:36" x14ac:dyDescent="0.2">
      <c r="AI5856"/>
      <c r="AJ5856"/>
    </row>
    <row r="5857" spans="35:36" x14ac:dyDescent="0.2">
      <c r="AI5857"/>
      <c r="AJ5857"/>
    </row>
    <row r="5858" spans="35:36" x14ac:dyDescent="0.2">
      <c r="AI5858"/>
      <c r="AJ5858"/>
    </row>
    <row r="5859" spans="35:36" x14ac:dyDescent="0.2">
      <c r="AI5859"/>
      <c r="AJ5859"/>
    </row>
    <row r="5860" spans="35:36" x14ac:dyDescent="0.2">
      <c r="AI5860"/>
      <c r="AJ5860"/>
    </row>
    <row r="5861" spans="35:36" x14ac:dyDescent="0.2">
      <c r="AI5861"/>
      <c r="AJ5861"/>
    </row>
    <row r="5862" spans="35:36" x14ac:dyDescent="0.2">
      <c r="AI5862"/>
      <c r="AJ5862"/>
    </row>
    <row r="5863" spans="35:36" x14ac:dyDescent="0.2">
      <c r="AI5863"/>
      <c r="AJ5863"/>
    </row>
    <row r="5864" spans="35:36" x14ac:dyDescent="0.2">
      <c r="AI5864"/>
      <c r="AJ5864"/>
    </row>
    <row r="5865" spans="35:36" x14ac:dyDescent="0.2">
      <c r="AI5865"/>
      <c r="AJ5865"/>
    </row>
    <row r="5866" spans="35:36" x14ac:dyDescent="0.2">
      <c r="AI5866"/>
      <c r="AJ5866"/>
    </row>
    <row r="5867" spans="35:36" x14ac:dyDescent="0.2">
      <c r="AI5867"/>
      <c r="AJ5867"/>
    </row>
    <row r="5868" spans="35:36" x14ac:dyDescent="0.2">
      <c r="AI5868"/>
      <c r="AJ5868"/>
    </row>
    <row r="5869" spans="35:36" x14ac:dyDescent="0.2">
      <c r="AI5869"/>
      <c r="AJ5869"/>
    </row>
    <row r="5870" spans="35:36" x14ac:dyDescent="0.2">
      <c r="AI5870"/>
      <c r="AJ5870"/>
    </row>
    <row r="5871" spans="35:36" x14ac:dyDescent="0.2">
      <c r="AI5871"/>
      <c r="AJ5871"/>
    </row>
    <row r="5872" spans="35:36" x14ac:dyDescent="0.2">
      <c r="AI5872"/>
      <c r="AJ5872"/>
    </row>
    <row r="5873" spans="35:36" x14ac:dyDescent="0.2">
      <c r="AI5873"/>
      <c r="AJ5873"/>
    </row>
    <row r="5874" spans="35:36" x14ac:dyDescent="0.2">
      <c r="AI5874"/>
      <c r="AJ5874"/>
    </row>
    <row r="5875" spans="35:36" x14ac:dyDescent="0.2">
      <c r="AI5875"/>
      <c r="AJ5875"/>
    </row>
    <row r="5876" spans="35:36" x14ac:dyDescent="0.2">
      <c r="AI5876"/>
      <c r="AJ5876"/>
    </row>
    <row r="5877" spans="35:36" x14ac:dyDescent="0.2">
      <c r="AI5877"/>
      <c r="AJ5877"/>
    </row>
    <row r="5878" spans="35:36" x14ac:dyDescent="0.2">
      <c r="AI5878"/>
      <c r="AJ5878"/>
    </row>
    <row r="5879" spans="35:36" x14ac:dyDescent="0.2">
      <c r="AI5879"/>
      <c r="AJ5879"/>
    </row>
    <row r="5880" spans="35:36" x14ac:dyDescent="0.2">
      <c r="AI5880"/>
      <c r="AJ5880"/>
    </row>
    <row r="5881" spans="35:36" x14ac:dyDescent="0.2">
      <c r="AI5881"/>
      <c r="AJ5881"/>
    </row>
    <row r="5882" spans="35:36" x14ac:dyDescent="0.2">
      <c r="AI5882"/>
      <c r="AJ5882"/>
    </row>
    <row r="5883" spans="35:36" x14ac:dyDescent="0.2">
      <c r="AI5883"/>
      <c r="AJ5883"/>
    </row>
    <row r="5884" spans="35:36" x14ac:dyDescent="0.2">
      <c r="AI5884"/>
      <c r="AJ5884"/>
    </row>
    <row r="5885" spans="35:36" x14ac:dyDescent="0.2">
      <c r="AI5885"/>
      <c r="AJ5885"/>
    </row>
    <row r="5886" spans="35:36" x14ac:dyDescent="0.2">
      <c r="AI5886"/>
      <c r="AJ5886"/>
    </row>
    <row r="5887" spans="35:36" x14ac:dyDescent="0.2">
      <c r="AI5887"/>
      <c r="AJ5887"/>
    </row>
    <row r="5888" spans="35:36" x14ac:dyDescent="0.2">
      <c r="AI5888"/>
      <c r="AJ5888"/>
    </row>
    <row r="5889" spans="35:36" x14ac:dyDescent="0.2">
      <c r="AI5889"/>
      <c r="AJ5889"/>
    </row>
    <row r="5890" spans="35:36" x14ac:dyDescent="0.2">
      <c r="AI5890"/>
      <c r="AJ5890"/>
    </row>
    <row r="5891" spans="35:36" x14ac:dyDescent="0.2">
      <c r="AI5891"/>
      <c r="AJ5891"/>
    </row>
    <row r="5892" spans="35:36" x14ac:dyDescent="0.2">
      <c r="AI5892"/>
      <c r="AJ5892"/>
    </row>
    <row r="5893" spans="35:36" x14ac:dyDescent="0.2">
      <c r="AI5893"/>
      <c r="AJ5893"/>
    </row>
    <row r="5894" spans="35:36" x14ac:dyDescent="0.2">
      <c r="AI5894"/>
      <c r="AJ5894"/>
    </row>
    <row r="5895" spans="35:36" x14ac:dyDescent="0.2">
      <c r="AI5895"/>
      <c r="AJ5895"/>
    </row>
    <row r="5896" spans="35:36" x14ac:dyDescent="0.2">
      <c r="AI5896"/>
      <c r="AJ5896"/>
    </row>
    <row r="5897" spans="35:36" x14ac:dyDescent="0.2">
      <c r="AI5897"/>
      <c r="AJ5897"/>
    </row>
    <row r="5898" spans="35:36" x14ac:dyDescent="0.2">
      <c r="AI5898"/>
      <c r="AJ5898"/>
    </row>
    <row r="5899" spans="35:36" x14ac:dyDescent="0.2">
      <c r="AI5899"/>
      <c r="AJ5899"/>
    </row>
    <row r="5900" spans="35:36" x14ac:dyDescent="0.2">
      <c r="AI5900"/>
      <c r="AJ5900"/>
    </row>
    <row r="5901" spans="35:36" x14ac:dyDescent="0.2">
      <c r="AI5901"/>
      <c r="AJ5901"/>
    </row>
    <row r="5902" spans="35:36" x14ac:dyDescent="0.2">
      <c r="AI5902"/>
      <c r="AJ5902"/>
    </row>
    <row r="5903" spans="35:36" x14ac:dyDescent="0.2">
      <c r="AI5903"/>
      <c r="AJ5903"/>
    </row>
    <row r="5904" spans="35:36" x14ac:dyDescent="0.2">
      <c r="AI5904"/>
      <c r="AJ5904"/>
    </row>
    <row r="5905" spans="35:36" x14ac:dyDescent="0.2">
      <c r="AI5905"/>
      <c r="AJ5905"/>
    </row>
    <row r="5906" spans="35:36" x14ac:dyDescent="0.2">
      <c r="AI5906"/>
      <c r="AJ5906"/>
    </row>
    <row r="5907" spans="35:36" x14ac:dyDescent="0.2">
      <c r="AI5907"/>
      <c r="AJ5907"/>
    </row>
    <row r="5908" spans="35:36" x14ac:dyDescent="0.2">
      <c r="AI5908"/>
      <c r="AJ5908"/>
    </row>
    <row r="5909" spans="35:36" x14ac:dyDescent="0.2">
      <c r="AI5909"/>
      <c r="AJ5909"/>
    </row>
    <row r="5910" spans="35:36" x14ac:dyDescent="0.2">
      <c r="AI5910"/>
      <c r="AJ5910"/>
    </row>
    <row r="5911" spans="35:36" x14ac:dyDescent="0.2">
      <c r="AI5911"/>
      <c r="AJ5911"/>
    </row>
    <row r="5912" spans="35:36" x14ac:dyDescent="0.2">
      <c r="AI5912"/>
      <c r="AJ5912"/>
    </row>
    <row r="5913" spans="35:36" x14ac:dyDescent="0.2">
      <c r="AI5913"/>
      <c r="AJ5913"/>
    </row>
    <row r="5914" spans="35:36" x14ac:dyDescent="0.2">
      <c r="AI5914"/>
      <c r="AJ5914"/>
    </row>
    <row r="5915" spans="35:36" x14ac:dyDescent="0.2">
      <c r="AI5915"/>
      <c r="AJ5915"/>
    </row>
    <row r="5916" spans="35:36" x14ac:dyDescent="0.2">
      <c r="AI5916"/>
      <c r="AJ5916"/>
    </row>
    <row r="5917" spans="35:36" x14ac:dyDescent="0.2">
      <c r="AI5917"/>
      <c r="AJ5917"/>
    </row>
    <row r="5918" spans="35:36" x14ac:dyDescent="0.2">
      <c r="AI5918"/>
      <c r="AJ5918"/>
    </row>
    <row r="5919" spans="35:36" x14ac:dyDescent="0.2">
      <c r="AI5919"/>
      <c r="AJ5919"/>
    </row>
    <row r="5920" spans="35:36" x14ac:dyDescent="0.2">
      <c r="AI5920"/>
      <c r="AJ5920"/>
    </row>
    <row r="5921" spans="35:36" x14ac:dyDescent="0.2">
      <c r="AI5921"/>
      <c r="AJ5921"/>
    </row>
    <row r="5922" spans="35:36" x14ac:dyDescent="0.2">
      <c r="AI5922"/>
      <c r="AJ5922"/>
    </row>
    <row r="5923" spans="35:36" x14ac:dyDescent="0.2">
      <c r="AI5923"/>
      <c r="AJ5923"/>
    </row>
    <row r="5924" spans="35:36" x14ac:dyDescent="0.2">
      <c r="AI5924"/>
      <c r="AJ5924"/>
    </row>
    <row r="5925" spans="35:36" x14ac:dyDescent="0.2">
      <c r="AI5925"/>
      <c r="AJ5925"/>
    </row>
    <row r="5926" spans="35:36" x14ac:dyDescent="0.2">
      <c r="AI5926"/>
      <c r="AJ5926"/>
    </row>
    <row r="5927" spans="35:36" x14ac:dyDescent="0.2">
      <c r="AI5927"/>
      <c r="AJ5927"/>
    </row>
    <row r="5928" spans="35:36" x14ac:dyDescent="0.2">
      <c r="AI5928"/>
      <c r="AJ5928"/>
    </row>
    <row r="5929" spans="35:36" x14ac:dyDescent="0.2">
      <c r="AI5929"/>
      <c r="AJ5929"/>
    </row>
    <row r="5930" spans="35:36" x14ac:dyDescent="0.2">
      <c r="AI5930"/>
      <c r="AJ5930"/>
    </row>
    <row r="5931" spans="35:36" x14ac:dyDescent="0.2">
      <c r="AI5931"/>
      <c r="AJ5931"/>
    </row>
    <row r="5932" spans="35:36" x14ac:dyDescent="0.2">
      <c r="AI5932"/>
      <c r="AJ5932"/>
    </row>
    <row r="5933" spans="35:36" x14ac:dyDescent="0.2">
      <c r="AI5933"/>
      <c r="AJ5933"/>
    </row>
    <row r="5934" spans="35:36" x14ac:dyDescent="0.2">
      <c r="AI5934"/>
      <c r="AJ5934"/>
    </row>
    <row r="5935" spans="35:36" x14ac:dyDescent="0.2">
      <c r="AI5935"/>
      <c r="AJ5935"/>
    </row>
    <row r="5936" spans="35:36" x14ac:dyDescent="0.2">
      <c r="AI5936"/>
      <c r="AJ5936"/>
    </row>
    <row r="5937" spans="35:36" x14ac:dyDescent="0.2">
      <c r="AI5937"/>
      <c r="AJ5937"/>
    </row>
    <row r="5938" spans="35:36" x14ac:dyDescent="0.2">
      <c r="AI5938"/>
      <c r="AJ5938"/>
    </row>
    <row r="5939" spans="35:36" x14ac:dyDescent="0.2">
      <c r="AI5939"/>
      <c r="AJ5939"/>
    </row>
    <row r="5940" spans="35:36" x14ac:dyDescent="0.2">
      <c r="AI5940"/>
      <c r="AJ5940"/>
    </row>
    <row r="5941" spans="35:36" x14ac:dyDescent="0.2">
      <c r="AI5941"/>
      <c r="AJ5941"/>
    </row>
    <row r="5942" spans="35:36" x14ac:dyDescent="0.2">
      <c r="AI5942"/>
      <c r="AJ5942"/>
    </row>
    <row r="5943" spans="35:36" x14ac:dyDescent="0.2">
      <c r="AI5943"/>
      <c r="AJ5943"/>
    </row>
    <row r="5944" spans="35:36" x14ac:dyDescent="0.2">
      <c r="AI5944"/>
      <c r="AJ5944"/>
    </row>
    <row r="5945" spans="35:36" x14ac:dyDescent="0.2">
      <c r="AI5945"/>
      <c r="AJ5945"/>
    </row>
    <row r="5946" spans="35:36" x14ac:dyDescent="0.2">
      <c r="AI5946"/>
      <c r="AJ5946"/>
    </row>
    <row r="5947" spans="35:36" x14ac:dyDescent="0.2">
      <c r="AI5947"/>
      <c r="AJ5947"/>
    </row>
    <row r="5948" spans="35:36" x14ac:dyDescent="0.2">
      <c r="AI5948"/>
      <c r="AJ5948"/>
    </row>
    <row r="5949" spans="35:36" x14ac:dyDescent="0.2">
      <c r="AI5949"/>
      <c r="AJ5949"/>
    </row>
    <row r="5950" spans="35:36" x14ac:dyDescent="0.2">
      <c r="AI5950"/>
      <c r="AJ5950"/>
    </row>
    <row r="5951" spans="35:36" x14ac:dyDescent="0.2">
      <c r="AI5951"/>
      <c r="AJ5951"/>
    </row>
    <row r="5952" spans="35:36" x14ac:dyDescent="0.2">
      <c r="AI5952"/>
      <c r="AJ5952"/>
    </row>
    <row r="5953" spans="35:36" x14ac:dyDescent="0.2">
      <c r="AI5953"/>
      <c r="AJ5953"/>
    </row>
    <row r="5954" spans="35:36" x14ac:dyDescent="0.2">
      <c r="AI5954"/>
      <c r="AJ5954"/>
    </row>
    <row r="5955" spans="35:36" x14ac:dyDescent="0.2">
      <c r="AI5955"/>
      <c r="AJ5955"/>
    </row>
    <row r="5956" spans="35:36" x14ac:dyDescent="0.2">
      <c r="AI5956"/>
      <c r="AJ5956"/>
    </row>
    <row r="5957" spans="35:36" x14ac:dyDescent="0.2">
      <c r="AI5957"/>
      <c r="AJ5957"/>
    </row>
    <row r="5958" spans="35:36" x14ac:dyDescent="0.2">
      <c r="AI5958"/>
      <c r="AJ5958"/>
    </row>
    <row r="5959" spans="35:36" x14ac:dyDescent="0.2">
      <c r="AI5959"/>
      <c r="AJ5959"/>
    </row>
    <row r="5960" spans="35:36" x14ac:dyDescent="0.2">
      <c r="AI5960"/>
      <c r="AJ5960"/>
    </row>
    <row r="5961" spans="35:36" x14ac:dyDescent="0.2">
      <c r="AI5961"/>
      <c r="AJ5961"/>
    </row>
    <row r="5962" spans="35:36" x14ac:dyDescent="0.2">
      <c r="AI5962"/>
      <c r="AJ5962"/>
    </row>
    <row r="5963" spans="35:36" x14ac:dyDescent="0.2">
      <c r="AI5963"/>
      <c r="AJ5963"/>
    </row>
    <row r="5964" spans="35:36" x14ac:dyDescent="0.2">
      <c r="AI5964"/>
      <c r="AJ5964"/>
    </row>
    <row r="5965" spans="35:36" x14ac:dyDescent="0.2">
      <c r="AI5965"/>
      <c r="AJ5965"/>
    </row>
    <row r="5966" spans="35:36" x14ac:dyDescent="0.2">
      <c r="AI5966"/>
      <c r="AJ5966"/>
    </row>
    <row r="5967" spans="35:36" x14ac:dyDescent="0.2">
      <c r="AI5967"/>
      <c r="AJ5967"/>
    </row>
    <row r="5968" spans="35:36" x14ac:dyDescent="0.2">
      <c r="AI5968"/>
      <c r="AJ5968"/>
    </row>
    <row r="5969" spans="35:36" x14ac:dyDescent="0.2">
      <c r="AI5969"/>
      <c r="AJ5969"/>
    </row>
    <row r="5970" spans="35:36" x14ac:dyDescent="0.2">
      <c r="AI5970"/>
      <c r="AJ5970"/>
    </row>
    <row r="5971" spans="35:36" x14ac:dyDescent="0.2">
      <c r="AI5971"/>
      <c r="AJ5971"/>
    </row>
    <row r="5972" spans="35:36" x14ac:dyDescent="0.2">
      <c r="AI5972"/>
      <c r="AJ5972"/>
    </row>
    <row r="5973" spans="35:36" x14ac:dyDescent="0.2">
      <c r="AI5973"/>
      <c r="AJ5973"/>
    </row>
    <row r="5974" spans="35:36" x14ac:dyDescent="0.2">
      <c r="AI5974"/>
      <c r="AJ5974"/>
    </row>
    <row r="5975" spans="35:36" x14ac:dyDescent="0.2">
      <c r="AI5975"/>
      <c r="AJ5975"/>
    </row>
    <row r="5976" spans="35:36" x14ac:dyDescent="0.2">
      <c r="AI5976"/>
      <c r="AJ5976"/>
    </row>
    <row r="5977" spans="35:36" x14ac:dyDescent="0.2">
      <c r="AI5977"/>
      <c r="AJ5977"/>
    </row>
    <row r="5978" spans="35:36" x14ac:dyDescent="0.2">
      <c r="AI5978"/>
      <c r="AJ5978"/>
    </row>
    <row r="5979" spans="35:36" x14ac:dyDescent="0.2">
      <c r="AI5979"/>
      <c r="AJ5979"/>
    </row>
    <row r="5980" spans="35:36" x14ac:dyDescent="0.2">
      <c r="AI5980"/>
      <c r="AJ5980"/>
    </row>
    <row r="5981" spans="35:36" x14ac:dyDescent="0.2">
      <c r="AI5981"/>
      <c r="AJ5981"/>
    </row>
    <row r="5982" spans="35:36" x14ac:dyDescent="0.2">
      <c r="AI5982"/>
      <c r="AJ5982"/>
    </row>
    <row r="5983" spans="35:36" x14ac:dyDescent="0.2">
      <c r="AI5983"/>
      <c r="AJ5983"/>
    </row>
    <row r="5984" spans="35:36" x14ac:dyDescent="0.2">
      <c r="AI5984"/>
      <c r="AJ5984"/>
    </row>
    <row r="5985" spans="35:36" x14ac:dyDescent="0.2">
      <c r="AI5985"/>
      <c r="AJ5985"/>
    </row>
    <row r="5986" spans="35:36" x14ac:dyDescent="0.2">
      <c r="AI5986"/>
      <c r="AJ5986"/>
    </row>
    <row r="5987" spans="35:36" x14ac:dyDescent="0.2">
      <c r="AI5987"/>
      <c r="AJ5987"/>
    </row>
    <row r="5988" spans="35:36" x14ac:dyDescent="0.2">
      <c r="AI5988"/>
      <c r="AJ5988"/>
    </row>
    <row r="5989" spans="35:36" x14ac:dyDescent="0.2">
      <c r="AI5989"/>
      <c r="AJ5989"/>
    </row>
    <row r="5990" spans="35:36" x14ac:dyDescent="0.2">
      <c r="AI5990"/>
      <c r="AJ5990"/>
    </row>
    <row r="5991" spans="35:36" x14ac:dyDescent="0.2">
      <c r="AI5991"/>
      <c r="AJ5991"/>
    </row>
    <row r="5992" spans="35:36" x14ac:dyDescent="0.2">
      <c r="AI5992"/>
      <c r="AJ5992"/>
    </row>
    <row r="5993" spans="35:36" x14ac:dyDescent="0.2">
      <c r="AI5993"/>
      <c r="AJ5993"/>
    </row>
    <row r="5994" spans="35:36" x14ac:dyDescent="0.2">
      <c r="AI5994"/>
      <c r="AJ5994"/>
    </row>
    <row r="5995" spans="35:36" x14ac:dyDescent="0.2">
      <c r="AI5995"/>
      <c r="AJ5995"/>
    </row>
    <row r="5996" spans="35:36" x14ac:dyDescent="0.2">
      <c r="AI5996"/>
      <c r="AJ5996"/>
    </row>
    <row r="5997" spans="35:36" x14ac:dyDescent="0.2">
      <c r="AI5997"/>
      <c r="AJ5997"/>
    </row>
    <row r="5998" spans="35:36" x14ac:dyDescent="0.2">
      <c r="AI5998"/>
      <c r="AJ5998"/>
    </row>
    <row r="5999" spans="35:36" x14ac:dyDescent="0.2">
      <c r="AI5999"/>
      <c r="AJ5999"/>
    </row>
    <row r="6000" spans="35:36" x14ac:dyDescent="0.2">
      <c r="AI6000"/>
      <c r="AJ6000"/>
    </row>
    <row r="6001" spans="35:36" x14ac:dyDescent="0.2">
      <c r="AI6001"/>
      <c r="AJ6001"/>
    </row>
    <row r="6002" spans="35:36" x14ac:dyDescent="0.2">
      <c r="AI6002"/>
      <c r="AJ6002"/>
    </row>
    <row r="6003" spans="35:36" x14ac:dyDescent="0.2">
      <c r="AI6003"/>
      <c r="AJ6003"/>
    </row>
    <row r="6004" spans="35:36" x14ac:dyDescent="0.2">
      <c r="AI6004"/>
      <c r="AJ6004"/>
    </row>
    <row r="6005" spans="35:36" x14ac:dyDescent="0.2">
      <c r="AI6005"/>
      <c r="AJ6005"/>
    </row>
    <row r="6006" spans="35:36" x14ac:dyDescent="0.2">
      <c r="AI6006"/>
      <c r="AJ6006"/>
    </row>
    <row r="6007" spans="35:36" x14ac:dyDescent="0.2">
      <c r="AI6007"/>
      <c r="AJ6007"/>
    </row>
    <row r="6008" spans="35:36" x14ac:dyDescent="0.2">
      <c r="AI6008"/>
      <c r="AJ6008"/>
    </row>
    <row r="6009" spans="35:36" x14ac:dyDescent="0.2">
      <c r="AI6009"/>
      <c r="AJ6009"/>
    </row>
    <row r="6010" spans="35:36" x14ac:dyDescent="0.2">
      <c r="AI6010"/>
      <c r="AJ6010"/>
    </row>
    <row r="6011" spans="35:36" x14ac:dyDescent="0.2">
      <c r="AI6011"/>
      <c r="AJ6011"/>
    </row>
    <row r="6012" spans="35:36" x14ac:dyDescent="0.2">
      <c r="AI6012"/>
      <c r="AJ6012"/>
    </row>
    <row r="6013" spans="35:36" x14ac:dyDescent="0.2">
      <c r="AI6013"/>
      <c r="AJ6013"/>
    </row>
    <row r="6014" spans="35:36" x14ac:dyDescent="0.2">
      <c r="AI6014"/>
      <c r="AJ6014"/>
    </row>
    <row r="6015" spans="35:36" x14ac:dyDescent="0.2">
      <c r="AI6015"/>
      <c r="AJ6015"/>
    </row>
    <row r="6016" spans="35:36" x14ac:dyDescent="0.2">
      <c r="AI6016"/>
      <c r="AJ6016"/>
    </row>
    <row r="6017" spans="35:36" x14ac:dyDescent="0.2">
      <c r="AI6017"/>
      <c r="AJ6017"/>
    </row>
    <row r="6018" spans="35:36" x14ac:dyDescent="0.2">
      <c r="AI6018"/>
      <c r="AJ6018"/>
    </row>
    <row r="6019" spans="35:36" x14ac:dyDescent="0.2">
      <c r="AI6019"/>
      <c r="AJ6019"/>
    </row>
    <row r="6020" spans="35:36" x14ac:dyDescent="0.2">
      <c r="AI6020"/>
      <c r="AJ6020"/>
    </row>
    <row r="6021" spans="35:36" x14ac:dyDescent="0.2">
      <c r="AI6021"/>
      <c r="AJ6021"/>
    </row>
    <row r="6022" spans="35:36" x14ac:dyDescent="0.2">
      <c r="AI6022"/>
      <c r="AJ6022"/>
    </row>
    <row r="6023" spans="35:36" x14ac:dyDescent="0.2">
      <c r="AI6023"/>
      <c r="AJ6023"/>
    </row>
    <row r="6024" spans="35:36" x14ac:dyDescent="0.2">
      <c r="AI6024"/>
      <c r="AJ6024"/>
    </row>
    <row r="6025" spans="35:36" x14ac:dyDescent="0.2">
      <c r="AI6025"/>
      <c r="AJ6025"/>
    </row>
    <row r="6026" spans="35:36" x14ac:dyDescent="0.2">
      <c r="AI6026"/>
      <c r="AJ6026"/>
    </row>
    <row r="6027" spans="35:36" x14ac:dyDescent="0.2">
      <c r="AI6027"/>
      <c r="AJ6027"/>
    </row>
    <row r="6028" spans="35:36" x14ac:dyDescent="0.2">
      <c r="AI6028"/>
      <c r="AJ6028"/>
    </row>
    <row r="6029" spans="35:36" x14ac:dyDescent="0.2">
      <c r="AI6029"/>
      <c r="AJ6029"/>
    </row>
    <row r="6030" spans="35:36" x14ac:dyDescent="0.2">
      <c r="AI6030"/>
      <c r="AJ6030"/>
    </row>
    <row r="6031" spans="35:36" x14ac:dyDescent="0.2">
      <c r="AI6031"/>
      <c r="AJ6031"/>
    </row>
    <row r="6032" spans="35:36" x14ac:dyDescent="0.2">
      <c r="AI6032"/>
      <c r="AJ6032"/>
    </row>
    <row r="6033" spans="35:36" x14ac:dyDescent="0.2">
      <c r="AI6033"/>
      <c r="AJ6033"/>
    </row>
    <row r="6034" spans="35:36" x14ac:dyDescent="0.2">
      <c r="AI6034"/>
      <c r="AJ6034"/>
    </row>
    <row r="6035" spans="35:36" x14ac:dyDescent="0.2">
      <c r="AI6035"/>
      <c r="AJ6035"/>
    </row>
    <row r="6036" spans="35:36" x14ac:dyDescent="0.2">
      <c r="AI6036"/>
      <c r="AJ6036"/>
    </row>
    <row r="6037" spans="35:36" x14ac:dyDescent="0.2">
      <c r="AI6037"/>
      <c r="AJ6037"/>
    </row>
    <row r="6038" spans="35:36" x14ac:dyDescent="0.2">
      <c r="AI6038"/>
      <c r="AJ6038"/>
    </row>
    <row r="6039" spans="35:36" x14ac:dyDescent="0.2">
      <c r="AI6039"/>
      <c r="AJ6039"/>
    </row>
    <row r="6040" spans="35:36" x14ac:dyDescent="0.2">
      <c r="AI6040"/>
      <c r="AJ6040"/>
    </row>
    <row r="6041" spans="35:36" x14ac:dyDescent="0.2">
      <c r="AI6041"/>
      <c r="AJ6041"/>
    </row>
    <row r="6042" spans="35:36" x14ac:dyDescent="0.2">
      <c r="AI6042"/>
      <c r="AJ6042"/>
    </row>
    <row r="6043" spans="35:36" x14ac:dyDescent="0.2">
      <c r="AI6043"/>
      <c r="AJ6043"/>
    </row>
    <row r="6044" spans="35:36" x14ac:dyDescent="0.2">
      <c r="AI6044"/>
      <c r="AJ6044"/>
    </row>
    <row r="6045" spans="35:36" x14ac:dyDescent="0.2">
      <c r="AI6045"/>
      <c r="AJ6045"/>
    </row>
    <row r="6046" spans="35:36" x14ac:dyDescent="0.2">
      <c r="AI6046"/>
      <c r="AJ6046"/>
    </row>
    <row r="6047" spans="35:36" x14ac:dyDescent="0.2">
      <c r="AI6047"/>
      <c r="AJ6047"/>
    </row>
    <row r="6048" spans="35:36" x14ac:dyDescent="0.2">
      <c r="AI6048"/>
      <c r="AJ6048"/>
    </row>
    <row r="6049" spans="35:36" x14ac:dyDescent="0.2">
      <c r="AI6049"/>
      <c r="AJ6049"/>
    </row>
    <row r="6050" spans="35:36" x14ac:dyDescent="0.2">
      <c r="AI6050"/>
      <c r="AJ6050"/>
    </row>
    <row r="6051" spans="35:36" x14ac:dyDescent="0.2">
      <c r="AI6051"/>
      <c r="AJ6051"/>
    </row>
    <row r="6052" spans="35:36" x14ac:dyDescent="0.2">
      <c r="AI6052"/>
      <c r="AJ6052"/>
    </row>
    <row r="6053" spans="35:36" x14ac:dyDescent="0.2">
      <c r="AI6053"/>
      <c r="AJ6053"/>
    </row>
    <row r="6054" spans="35:36" x14ac:dyDescent="0.2">
      <c r="AI6054"/>
      <c r="AJ6054"/>
    </row>
    <row r="6055" spans="35:36" x14ac:dyDescent="0.2">
      <c r="AI6055"/>
      <c r="AJ6055"/>
    </row>
    <row r="6056" spans="35:36" x14ac:dyDescent="0.2">
      <c r="AI6056"/>
      <c r="AJ6056"/>
    </row>
    <row r="6057" spans="35:36" x14ac:dyDescent="0.2">
      <c r="AI6057"/>
      <c r="AJ6057"/>
    </row>
    <row r="6058" spans="35:36" x14ac:dyDescent="0.2">
      <c r="AI6058"/>
      <c r="AJ6058"/>
    </row>
    <row r="6059" spans="35:36" x14ac:dyDescent="0.2">
      <c r="AI6059"/>
      <c r="AJ6059"/>
    </row>
    <row r="6060" spans="35:36" x14ac:dyDescent="0.2">
      <c r="AI6060"/>
      <c r="AJ6060"/>
    </row>
    <row r="6061" spans="35:36" x14ac:dyDescent="0.2">
      <c r="AI6061"/>
      <c r="AJ6061"/>
    </row>
    <row r="6062" spans="35:36" x14ac:dyDescent="0.2">
      <c r="AI6062"/>
      <c r="AJ6062"/>
    </row>
    <row r="6063" spans="35:36" x14ac:dyDescent="0.2">
      <c r="AI6063"/>
      <c r="AJ6063"/>
    </row>
    <row r="6064" spans="35:36" x14ac:dyDescent="0.2">
      <c r="AI6064"/>
      <c r="AJ6064"/>
    </row>
    <row r="6065" spans="35:36" x14ac:dyDescent="0.2">
      <c r="AI6065"/>
      <c r="AJ6065"/>
    </row>
    <row r="6066" spans="35:36" x14ac:dyDescent="0.2">
      <c r="AI6066"/>
      <c r="AJ6066"/>
    </row>
    <row r="6067" spans="35:36" x14ac:dyDescent="0.2">
      <c r="AI6067"/>
      <c r="AJ6067"/>
    </row>
    <row r="6068" spans="35:36" x14ac:dyDescent="0.2">
      <c r="AI6068"/>
      <c r="AJ6068"/>
    </row>
    <row r="6069" spans="35:36" x14ac:dyDescent="0.2">
      <c r="AI6069"/>
      <c r="AJ6069"/>
    </row>
    <row r="6070" spans="35:36" x14ac:dyDescent="0.2">
      <c r="AI6070"/>
      <c r="AJ6070"/>
    </row>
    <row r="6071" spans="35:36" x14ac:dyDescent="0.2">
      <c r="AI6071"/>
      <c r="AJ6071"/>
    </row>
    <row r="6072" spans="35:36" x14ac:dyDescent="0.2">
      <c r="AI6072"/>
      <c r="AJ6072"/>
    </row>
    <row r="6073" spans="35:36" x14ac:dyDescent="0.2">
      <c r="AI6073"/>
      <c r="AJ6073"/>
    </row>
    <row r="6074" spans="35:36" x14ac:dyDescent="0.2">
      <c r="AI6074"/>
      <c r="AJ6074"/>
    </row>
    <row r="6075" spans="35:36" x14ac:dyDescent="0.2">
      <c r="AI6075"/>
      <c r="AJ6075"/>
    </row>
    <row r="6076" spans="35:36" x14ac:dyDescent="0.2">
      <c r="AI6076"/>
      <c r="AJ6076"/>
    </row>
    <row r="6077" spans="35:36" x14ac:dyDescent="0.2">
      <c r="AI6077"/>
      <c r="AJ6077"/>
    </row>
    <row r="6078" spans="35:36" x14ac:dyDescent="0.2">
      <c r="AI6078"/>
      <c r="AJ6078"/>
    </row>
    <row r="6079" spans="35:36" x14ac:dyDescent="0.2">
      <c r="AI6079"/>
      <c r="AJ6079"/>
    </row>
    <row r="6080" spans="35:36" x14ac:dyDescent="0.2">
      <c r="AI6080"/>
      <c r="AJ6080"/>
    </row>
    <row r="6081" spans="35:36" x14ac:dyDescent="0.2">
      <c r="AI6081"/>
      <c r="AJ6081"/>
    </row>
    <row r="6082" spans="35:36" x14ac:dyDescent="0.2">
      <c r="AI6082"/>
      <c r="AJ6082"/>
    </row>
    <row r="6083" spans="35:36" x14ac:dyDescent="0.2">
      <c r="AI6083"/>
      <c r="AJ6083"/>
    </row>
    <row r="6084" spans="35:36" x14ac:dyDescent="0.2">
      <c r="AI6084"/>
      <c r="AJ6084"/>
    </row>
    <row r="6085" spans="35:36" x14ac:dyDescent="0.2">
      <c r="AI6085"/>
      <c r="AJ6085"/>
    </row>
    <row r="6086" spans="35:36" x14ac:dyDescent="0.2">
      <c r="AI6086"/>
      <c r="AJ6086"/>
    </row>
    <row r="6087" spans="35:36" x14ac:dyDescent="0.2">
      <c r="AI6087"/>
      <c r="AJ6087"/>
    </row>
    <row r="6088" spans="35:36" x14ac:dyDescent="0.2">
      <c r="AI6088"/>
      <c r="AJ6088"/>
    </row>
    <row r="6089" spans="35:36" x14ac:dyDescent="0.2">
      <c r="AI6089"/>
      <c r="AJ6089"/>
    </row>
    <row r="6090" spans="35:36" x14ac:dyDescent="0.2">
      <c r="AI6090"/>
      <c r="AJ6090"/>
    </row>
    <row r="6091" spans="35:36" x14ac:dyDescent="0.2">
      <c r="AI6091"/>
      <c r="AJ6091"/>
    </row>
    <row r="6092" spans="35:36" x14ac:dyDescent="0.2">
      <c r="AI6092"/>
      <c r="AJ6092"/>
    </row>
    <row r="6093" spans="35:36" x14ac:dyDescent="0.2">
      <c r="AI6093"/>
      <c r="AJ6093"/>
    </row>
    <row r="6094" spans="35:36" x14ac:dyDescent="0.2">
      <c r="AI6094"/>
      <c r="AJ6094"/>
    </row>
    <row r="6095" spans="35:36" x14ac:dyDescent="0.2">
      <c r="AI6095"/>
      <c r="AJ6095"/>
    </row>
    <row r="6096" spans="35:36" x14ac:dyDescent="0.2">
      <c r="AI6096"/>
      <c r="AJ6096"/>
    </row>
    <row r="6097" spans="35:36" x14ac:dyDescent="0.2">
      <c r="AI6097"/>
      <c r="AJ6097"/>
    </row>
    <row r="6098" spans="35:36" x14ac:dyDescent="0.2">
      <c r="AI6098"/>
      <c r="AJ6098"/>
    </row>
    <row r="6099" spans="35:36" x14ac:dyDescent="0.2">
      <c r="AI6099"/>
      <c r="AJ6099"/>
    </row>
    <row r="6100" spans="35:36" x14ac:dyDescent="0.2">
      <c r="AI6100"/>
      <c r="AJ6100"/>
    </row>
    <row r="6101" spans="35:36" x14ac:dyDescent="0.2">
      <c r="AI6101"/>
      <c r="AJ6101"/>
    </row>
    <row r="6102" spans="35:36" x14ac:dyDescent="0.2">
      <c r="AI6102"/>
      <c r="AJ6102"/>
    </row>
    <row r="6103" spans="35:36" x14ac:dyDescent="0.2">
      <c r="AI6103"/>
      <c r="AJ6103"/>
    </row>
    <row r="6104" spans="35:36" x14ac:dyDescent="0.2">
      <c r="AI6104"/>
      <c r="AJ6104"/>
    </row>
    <row r="6105" spans="35:36" x14ac:dyDescent="0.2">
      <c r="AI6105"/>
      <c r="AJ6105"/>
    </row>
    <row r="6106" spans="35:36" x14ac:dyDescent="0.2">
      <c r="AI6106"/>
      <c r="AJ6106"/>
    </row>
    <row r="6107" spans="35:36" x14ac:dyDescent="0.2">
      <c r="AI6107"/>
      <c r="AJ6107"/>
    </row>
    <row r="6108" spans="35:36" x14ac:dyDescent="0.2">
      <c r="AI6108"/>
      <c r="AJ6108"/>
    </row>
    <row r="6109" spans="35:36" x14ac:dyDescent="0.2">
      <c r="AI6109"/>
      <c r="AJ6109"/>
    </row>
    <row r="6110" spans="35:36" x14ac:dyDescent="0.2">
      <c r="AI6110"/>
      <c r="AJ6110"/>
    </row>
    <row r="6111" spans="35:36" x14ac:dyDescent="0.2">
      <c r="AI6111"/>
      <c r="AJ6111"/>
    </row>
    <row r="6112" spans="35:36" x14ac:dyDescent="0.2">
      <c r="AI6112"/>
      <c r="AJ6112"/>
    </row>
    <row r="6113" spans="35:36" x14ac:dyDescent="0.2">
      <c r="AI6113"/>
      <c r="AJ6113"/>
    </row>
    <row r="6114" spans="35:36" x14ac:dyDescent="0.2">
      <c r="AI6114"/>
      <c r="AJ6114"/>
    </row>
    <row r="6115" spans="35:36" x14ac:dyDescent="0.2">
      <c r="AI6115"/>
      <c r="AJ6115"/>
    </row>
    <row r="6116" spans="35:36" x14ac:dyDescent="0.2">
      <c r="AI6116"/>
      <c r="AJ6116"/>
    </row>
    <row r="6117" spans="35:36" x14ac:dyDescent="0.2">
      <c r="AI6117"/>
      <c r="AJ6117"/>
    </row>
    <row r="6118" spans="35:36" x14ac:dyDescent="0.2">
      <c r="AI6118"/>
      <c r="AJ6118"/>
    </row>
    <row r="6119" spans="35:36" x14ac:dyDescent="0.2">
      <c r="AI6119"/>
      <c r="AJ6119"/>
    </row>
    <row r="6120" spans="35:36" x14ac:dyDescent="0.2">
      <c r="AI6120"/>
      <c r="AJ6120"/>
    </row>
    <row r="6121" spans="35:36" x14ac:dyDescent="0.2">
      <c r="AI6121"/>
      <c r="AJ6121"/>
    </row>
    <row r="6122" spans="35:36" x14ac:dyDescent="0.2">
      <c r="AI6122"/>
      <c r="AJ6122"/>
    </row>
    <row r="6123" spans="35:36" x14ac:dyDescent="0.2">
      <c r="AI6123"/>
      <c r="AJ6123"/>
    </row>
    <row r="6124" spans="35:36" x14ac:dyDescent="0.2">
      <c r="AI6124"/>
      <c r="AJ6124"/>
    </row>
    <row r="6125" spans="35:36" x14ac:dyDescent="0.2">
      <c r="AI6125"/>
      <c r="AJ6125"/>
    </row>
    <row r="6126" spans="35:36" x14ac:dyDescent="0.2">
      <c r="AI6126"/>
      <c r="AJ6126"/>
    </row>
    <row r="6127" spans="35:36" x14ac:dyDescent="0.2">
      <c r="AI6127"/>
      <c r="AJ6127"/>
    </row>
    <row r="6128" spans="35:36" x14ac:dyDescent="0.2">
      <c r="AI6128"/>
      <c r="AJ6128"/>
    </row>
    <row r="6129" spans="35:36" x14ac:dyDescent="0.2">
      <c r="AI6129"/>
      <c r="AJ6129"/>
    </row>
    <row r="6130" spans="35:36" x14ac:dyDescent="0.2">
      <c r="AI6130"/>
      <c r="AJ6130"/>
    </row>
    <row r="6131" spans="35:36" x14ac:dyDescent="0.2">
      <c r="AI6131"/>
      <c r="AJ6131"/>
    </row>
    <row r="6132" spans="35:36" x14ac:dyDescent="0.2">
      <c r="AI6132"/>
      <c r="AJ6132"/>
    </row>
    <row r="6133" spans="35:36" x14ac:dyDescent="0.2">
      <c r="AI6133"/>
      <c r="AJ6133"/>
    </row>
    <row r="6134" spans="35:36" x14ac:dyDescent="0.2">
      <c r="AI6134"/>
      <c r="AJ6134"/>
    </row>
    <row r="6135" spans="35:36" x14ac:dyDescent="0.2">
      <c r="AI6135"/>
      <c r="AJ6135"/>
    </row>
    <row r="6136" spans="35:36" x14ac:dyDescent="0.2">
      <c r="AI6136"/>
      <c r="AJ6136"/>
    </row>
    <row r="6137" spans="35:36" x14ac:dyDescent="0.2">
      <c r="AI6137"/>
      <c r="AJ6137"/>
    </row>
    <row r="6138" spans="35:36" x14ac:dyDescent="0.2">
      <c r="AI6138"/>
      <c r="AJ6138"/>
    </row>
    <row r="6139" spans="35:36" x14ac:dyDescent="0.2">
      <c r="AI6139"/>
      <c r="AJ6139"/>
    </row>
    <row r="6140" spans="35:36" x14ac:dyDescent="0.2">
      <c r="AI6140"/>
      <c r="AJ6140"/>
    </row>
    <row r="6141" spans="35:36" x14ac:dyDescent="0.2">
      <c r="AI6141"/>
      <c r="AJ6141"/>
    </row>
    <row r="6142" spans="35:36" x14ac:dyDescent="0.2">
      <c r="AI6142"/>
      <c r="AJ6142"/>
    </row>
    <row r="6143" spans="35:36" x14ac:dyDescent="0.2">
      <c r="AI6143"/>
      <c r="AJ6143"/>
    </row>
    <row r="6144" spans="35:36" x14ac:dyDescent="0.2">
      <c r="AI6144"/>
      <c r="AJ6144"/>
    </row>
    <row r="6145" spans="35:36" x14ac:dyDescent="0.2">
      <c r="AI6145"/>
      <c r="AJ6145"/>
    </row>
    <row r="6146" spans="35:36" x14ac:dyDescent="0.2">
      <c r="AI6146"/>
      <c r="AJ6146"/>
    </row>
    <row r="6147" spans="35:36" x14ac:dyDescent="0.2">
      <c r="AI6147"/>
      <c r="AJ6147"/>
    </row>
    <row r="6148" spans="35:36" x14ac:dyDescent="0.2">
      <c r="AI6148"/>
      <c r="AJ6148"/>
    </row>
    <row r="6149" spans="35:36" x14ac:dyDescent="0.2">
      <c r="AI6149"/>
      <c r="AJ6149"/>
    </row>
    <row r="6150" spans="35:36" x14ac:dyDescent="0.2">
      <c r="AI6150"/>
      <c r="AJ6150"/>
    </row>
    <row r="6151" spans="35:36" x14ac:dyDescent="0.2">
      <c r="AI6151"/>
      <c r="AJ6151"/>
    </row>
    <row r="6152" spans="35:36" x14ac:dyDescent="0.2">
      <c r="AI6152"/>
      <c r="AJ6152"/>
    </row>
    <row r="6153" spans="35:36" x14ac:dyDescent="0.2">
      <c r="AI6153"/>
      <c r="AJ6153"/>
    </row>
    <row r="6154" spans="35:36" x14ac:dyDescent="0.2">
      <c r="AI6154"/>
      <c r="AJ6154"/>
    </row>
    <row r="6155" spans="35:36" x14ac:dyDescent="0.2">
      <c r="AI6155"/>
      <c r="AJ6155"/>
    </row>
    <row r="6156" spans="35:36" x14ac:dyDescent="0.2">
      <c r="AI6156"/>
      <c r="AJ6156"/>
    </row>
    <row r="6157" spans="35:36" x14ac:dyDescent="0.2">
      <c r="AI6157"/>
      <c r="AJ6157"/>
    </row>
    <row r="6158" spans="35:36" x14ac:dyDescent="0.2">
      <c r="AI6158"/>
      <c r="AJ6158"/>
    </row>
    <row r="6159" spans="35:36" x14ac:dyDescent="0.2">
      <c r="AI6159"/>
      <c r="AJ6159"/>
    </row>
    <row r="6160" spans="35:36" x14ac:dyDescent="0.2">
      <c r="AI6160"/>
      <c r="AJ6160"/>
    </row>
    <row r="6161" spans="35:36" x14ac:dyDescent="0.2">
      <c r="AI6161"/>
      <c r="AJ6161"/>
    </row>
    <row r="6162" spans="35:36" x14ac:dyDescent="0.2">
      <c r="AI6162"/>
      <c r="AJ6162"/>
    </row>
    <row r="6163" spans="35:36" x14ac:dyDescent="0.2">
      <c r="AI6163"/>
      <c r="AJ6163"/>
    </row>
    <row r="6164" spans="35:36" x14ac:dyDescent="0.2">
      <c r="AI6164"/>
      <c r="AJ6164"/>
    </row>
    <row r="6165" spans="35:36" x14ac:dyDescent="0.2">
      <c r="AI6165"/>
      <c r="AJ6165"/>
    </row>
    <row r="6166" spans="35:36" x14ac:dyDescent="0.2">
      <c r="AI6166"/>
      <c r="AJ6166"/>
    </row>
    <row r="6167" spans="35:36" x14ac:dyDescent="0.2">
      <c r="AI6167"/>
      <c r="AJ6167"/>
    </row>
    <row r="6168" spans="35:36" x14ac:dyDescent="0.2">
      <c r="AI6168"/>
      <c r="AJ6168"/>
    </row>
    <row r="6169" spans="35:36" x14ac:dyDescent="0.2">
      <c r="AI6169"/>
      <c r="AJ6169"/>
    </row>
    <row r="6170" spans="35:36" x14ac:dyDescent="0.2">
      <c r="AI6170"/>
      <c r="AJ6170"/>
    </row>
    <row r="6171" spans="35:36" x14ac:dyDescent="0.2">
      <c r="AI6171"/>
      <c r="AJ6171"/>
    </row>
    <row r="6172" spans="35:36" x14ac:dyDescent="0.2">
      <c r="AI6172"/>
      <c r="AJ6172"/>
    </row>
    <row r="6173" spans="35:36" x14ac:dyDescent="0.2">
      <c r="AI6173"/>
      <c r="AJ6173"/>
    </row>
    <row r="6174" spans="35:36" x14ac:dyDescent="0.2">
      <c r="AI6174"/>
      <c r="AJ6174"/>
    </row>
    <row r="6175" spans="35:36" x14ac:dyDescent="0.2">
      <c r="AI6175"/>
      <c r="AJ6175"/>
    </row>
    <row r="6176" spans="35:36" x14ac:dyDescent="0.2">
      <c r="AI6176"/>
      <c r="AJ6176"/>
    </row>
    <row r="6177" spans="35:36" x14ac:dyDescent="0.2">
      <c r="AI6177"/>
      <c r="AJ6177"/>
    </row>
    <row r="6178" spans="35:36" x14ac:dyDescent="0.2">
      <c r="AI6178"/>
      <c r="AJ6178"/>
    </row>
    <row r="6179" spans="35:36" x14ac:dyDescent="0.2">
      <c r="AI6179"/>
      <c r="AJ6179"/>
    </row>
    <row r="6180" spans="35:36" x14ac:dyDescent="0.2">
      <c r="AI6180"/>
      <c r="AJ6180"/>
    </row>
    <row r="6181" spans="35:36" x14ac:dyDescent="0.2">
      <c r="AI6181"/>
      <c r="AJ6181"/>
    </row>
    <row r="6182" spans="35:36" x14ac:dyDescent="0.2">
      <c r="AI6182"/>
      <c r="AJ6182"/>
    </row>
    <row r="6183" spans="35:36" x14ac:dyDescent="0.2">
      <c r="AI6183"/>
      <c r="AJ6183"/>
    </row>
    <row r="6184" spans="35:36" x14ac:dyDescent="0.2">
      <c r="AI6184"/>
      <c r="AJ6184"/>
    </row>
    <row r="6185" spans="35:36" x14ac:dyDescent="0.2">
      <c r="AI6185"/>
      <c r="AJ6185"/>
    </row>
    <row r="6186" spans="35:36" x14ac:dyDescent="0.2">
      <c r="AI6186"/>
      <c r="AJ6186"/>
    </row>
    <row r="6187" spans="35:36" x14ac:dyDescent="0.2">
      <c r="AI6187"/>
      <c r="AJ6187"/>
    </row>
    <row r="6188" spans="35:36" x14ac:dyDescent="0.2">
      <c r="AI6188"/>
      <c r="AJ6188"/>
    </row>
    <row r="6189" spans="35:36" x14ac:dyDescent="0.2">
      <c r="AI6189"/>
      <c r="AJ6189"/>
    </row>
    <row r="6190" spans="35:36" x14ac:dyDescent="0.2">
      <c r="AI6190"/>
      <c r="AJ6190"/>
    </row>
    <row r="6191" spans="35:36" x14ac:dyDescent="0.2">
      <c r="AI6191"/>
      <c r="AJ6191"/>
    </row>
    <row r="6192" spans="35:36" x14ac:dyDescent="0.2">
      <c r="AI6192"/>
      <c r="AJ6192"/>
    </row>
    <row r="6193" spans="35:36" x14ac:dyDescent="0.2">
      <c r="AI6193"/>
      <c r="AJ6193"/>
    </row>
    <row r="6194" spans="35:36" x14ac:dyDescent="0.2">
      <c r="AI6194"/>
      <c r="AJ6194"/>
    </row>
    <row r="6195" spans="35:36" x14ac:dyDescent="0.2">
      <c r="AI6195"/>
      <c r="AJ6195"/>
    </row>
    <row r="6196" spans="35:36" x14ac:dyDescent="0.2">
      <c r="AI6196"/>
      <c r="AJ6196"/>
    </row>
    <row r="6197" spans="35:36" x14ac:dyDescent="0.2">
      <c r="AI6197"/>
      <c r="AJ6197"/>
    </row>
    <row r="6198" spans="35:36" x14ac:dyDescent="0.2">
      <c r="AI6198"/>
      <c r="AJ6198"/>
    </row>
    <row r="6199" spans="35:36" x14ac:dyDescent="0.2">
      <c r="AI6199"/>
      <c r="AJ6199"/>
    </row>
    <row r="6200" spans="35:36" x14ac:dyDescent="0.2">
      <c r="AI6200"/>
      <c r="AJ6200"/>
    </row>
    <row r="6201" spans="35:36" x14ac:dyDescent="0.2">
      <c r="AI6201"/>
      <c r="AJ6201"/>
    </row>
    <row r="6202" spans="35:36" x14ac:dyDescent="0.2">
      <c r="AI6202"/>
      <c r="AJ6202"/>
    </row>
    <row r="6203" spans="35:36" x14ac:dyDescent="0.2">
      <c r="AI6203"/>
      <c r="AJ6203"/>
    </row>
    <row r="6204" spans="35:36" x14ac:dyDescent="0.2">
      <c r="AI6204"/>
      <c r="AJ6204"/>
    </row>
    <row r="6205" spans="35:36" x14ac:dyDescent="0.2">
      <c r="AI6205"/>
      <c r="AJ6205"/>
    </row>
    <row r="6206" spans="35:36" x14ac:dyDescent="0.2">
      <c r="AI6206"/>
      <c r="AJ6206"/>
    </row>
    <row r="6207" spans="35:36" x14ac:dyDescent="0.2">
      <c r="AI6207"/>
      <c r="AJ6207"/>
    </row>
    <row r="6208" spans="35:36" x14ac:dyDescent="0.2">
      <c r="AI6208"/>
      <c r="AJ6208"/>
    </row>
    <row r="6209" spans="35:36" x14ac:dyDescent="0.2">
      <c r="AI6209"/>
      <c r="AJ6209"/>
    </row>
    <row r="6210" spans="35:36" x14ac:dyDescent="0.2">
      <c r="AI6210"/>
      <c r="AJ6210"/>
    </row>
    <row r="6211" spans="35:36" x14ac:dyDescent="0.2">
      <c r="AI6211"/>
      <c r="AJ6211"/>
    </row>
    <row r="6212" spans="35:36" x14ac:dyDescent="0.2">
      <c r="AI6212"/>
      <c r="AJ6212"/>
    </row>
    <row r="6213" spans="35:36" x14ac:dyDescent="0.2">
      <c r="AI6213"/>
      <c r="AJ6213"/>
    </row>
    <row r="6214" spans="35:36" x14ac:dyDescent="0.2">
      <c r="AI6214"/>
      <c r="AJ6214"/>
    </row>
    <row r="6215" spans="35:36" x14ac:dyDescent="0.2">
      <c r="AI6215"/>
      <c r="AJ6215"/>
    </row>
    <row r="6216" spans="35:36" x14ac:dyDescent="0.2">
      <c r="AI6216"/>
      <c r="AJ6216"/>
    </row>
    <row r="6217" spans="35:36" x14ac:dyDescent="0.2">
      <c r="AI6217"/>
      <c r="AJ6217"/>
    </row>
    <row r="6218" spans="35:36" x14ac:dyDescent="0.2">
      <c r="AI6218"/>
      <c r="AJ6218"/>
    </row>
    <row r="6219" spans="35:36" x14ac:dyDescent="0.2">
      <c r="AI6219"/>
      <c r="AJ6219"/>
    </row>
    <row r="6220" spans="35:36" x14ac:dyDescent="0.2">
      <c r="AI6220"/>
      <c r="AJ6220"/>
    </row>
    <row r="6221" spans="35:36" x14ac:dyDescent="0.2">
      <c r="AI6221"/>
      <c r="AJ6221"/>
    </row>
    <row r="6222" spans="35:36" x14ac:dyDescent="0.2">
      <c r="AI6222"/>
      <c r="AJ6222"/>
    </row>
    <row r="6223" spans="35:36" x14ac:dyDescent="0.2">
      <c r="AI6223"/>
      <c r="AJ6223"/>
    </row>
    <row r="6224" spans="35:36" x14ac:dyDescent="0.2">
      <c r="AI6224"/>
      <c r="AJ6224"/>
    </row>
    <row r="6225" spans="35:36" x14ac:dyDescent="0.2">
      <c r="AI6225"/>
      <c r="AJ6225"/>
    </row>
    <row r="6226" spans="35:36" x14ac:dyDescent="0.2">
      <c r="AI6226"/>
      <c r="AJ6226"/>
    </row>
    <row r="6227" spans="35:36" x14ac:dyDescent="0.2">
      <c r="AI6227"/>
      <c r="AJ6227"/>
    </row>
    <row r="6228" spans="35:36" x14ac:dyDescent="0.2">
      <c r="AI6228"/>
      <c r="AJ6228"/>
    </row>
    <row r="6229" spans="35:36" x14ac:dyDescent="0.2">
      <c r="AI6229"/>
      <c r="AJ6229"/>
    </row>
    <row r="6230" spans="35:36" x14ac:dyDescent="0.2">
      <c r="AI6230"/>
      <c r="AJ6230"/>
    </row>
    <row r="6231" spans="35:36" x14ac:dyDescent="0.2">
      <c r="AI6231"/>
      <c r="AJ6231"/>
    </row>
    <row r="6232" spans="35:36" x14ac:dyDescent="0.2">
      <c r="AI6232"/>
      <c r="AJ6232"/>
    </row>
    <row r="6233" spans="35:36" x14ac:dyDescent="0.2">
      <c r="AI6233"/>
      <c r="AJ6233"/>
    </row>
    <row r="6234" spans="35:36" x14ac:dyDescent="0.2">
      <c r="AI6234"/>
      <c r="AJ6234"/>
    </row>
    <row r="6235" spans="35:36" x14ac:dyDescent="0.2">
      <c r="AI6235"/>
      <c r="AJ6235"/>
    </row>
    <row r="6236" spans="35:36" x14ac:dyDescent="0.2">
      <c r="AI6236"/>
      <c r="AJ6236"/>
    </row>
    <row r="6237" spans="35:36" x14ac:dyDescent="0.2">
      <c r="AI6237"/>
      <c r="AJ6237"/>
    </row>
    <row r="6238" spans="35:36" x14ac:dyDescent="0.2">
      <c r="AI6238"/>
      <c r="AJ6238"/>
    </row>
    <row r="6239" spans="35:36" x14ac:dyDescent="0.2">
      <c r="AI6239"/>
      <c r="AJ6239"/>
    </row>
    <row r="6240" spans="35:36" x14ac:dyDescent="0.2">
      <c r="AI6240"/>
      <c r="AJ6240"/>
    </row>
    <row r="6241" spans="35:36" x14ac:dyDescent="0.2">
      <c r="AI6241"/>
      <c r="AJ6241"/>
    </row>
    <row r="6242" spans="35:36" x14ac:dyDescent="0.2">
      <c r="AI6242"/>
      <c r="AJ6242"/>
    </row>
    <row r="6243" spans="35:36" x14ac:dyDescent="0.2">
      <c r="AI6243"/>
      <c r="AJ6243"/>
    </row>
    <row r="6244" spans="35:36" x14ac:dyDescent="0.2">
      <c r="AI6244"/>
      <c r="AJ6244"/>
    </row>
    <row r="6245" spans="35:36" x14ac:dyDescent="0.2">
      <c r="AI6245"/>
      <c r="AJ6245"/>
    </row>
    <row r="6246" spans="35:36" x14ac:dyDescent="0.2">
      <c r="AI6246"/>
      <c r="AJ6246"/>
    </row>
    <row r="6247" spans="35:36" x14ac:dyDescent="0.2">
      <c r="AI6247"/>
      <c r="AJ6247"/>
    </row>
    <row r="6248" spans="35:36" x14ac:dyDescent="0.2">
      <c r="AI6248"/>
      <c r="AJ6248"/>
    </row>
    <row r="6249" spans="35:36" x14ac:dyDescent="0.2">
      <c r="AI6249"/>
      <c r="AJ6249"/>
    </row>
    <row r="6250" spans="35:36" x14ac:dyDescent="0.2">
      <c r="AI6250"/>
      <c r="AJ6250"/>
    </row>
    <row r="6251" spans="35:36" x14ac:dyDescent="0.2">
      <c r="AI6251"/>
      <c r="AJ6251"/>
    </row>
    <row r="6252" spans="35:36" x14ac:dyDescent="0.2">
      <c r="AI6252"/>
      <c r="AJ6252"/>
    </row>
    <row r="6253" spans="35:36" x14ac:dyDescent="0.2">
      <c r="AI6253"/>
      <c r="AJ6253"/>
    </row>
    <row r="6254" spans="35:36" x14ac:dyDescent="0.2">
      <c r="AI6254"/>
      <c r="AJ6254"/>
    </row>
    <row r="6255" spans="35:36" x14ac:dyDescent="0.2">
      <c r="AI6255"/>
      <c r="AJ6255"/>
    </row>
    <row r="6256" spans="35:36" x14ac:dyDescent="0.2">
      <c r="AI6256"/>
      <c r="AJ6256"/>
    </row>
    <row r="6257" spans="35:36" x14ac:dyDescent="0.2">
      <c r="AI6257"/>
      <c r="AJ6257"/>
    </row>
    <row r="6258" spans="35:36" x14ac:dyDescent="0.2">
      <c r="AI6258"/>
      <c r="AJ6258"/>
    </row>
    <row r="6259" spans="35:36" x14ac:dyDescent="0.2">
      <c r="AI6259"/>
      <c r="AJ6259"/>
    </row>
    <row r="6260" spans="35:36" x14ac:dyDescent="0.2">
      <c r="AI6260"/>
      <c r="AJ6260"/>
    </row>
    <row r="6261" spans="35:36" x14ac:dyDescent="0.2">
      <c r="AI6261"/>
      <c r="AJ6261"/>
    </row>
    <row r="6262" spans="35:36" x14ac:dyDescent="0.2">
      <c r="AI6262"/>
      <c r="AJ6262"/>
    </row>
    <row r="6263" spans="35:36" x14ac:dyDescent="0.2">
      <c r="AI6263"/>
      <c r="AJ6263"/>
    </row>
    <row r="6264" spans="35:36" x14ac:dyDescent="0.2">
      <c r="AI6264"/>
      <c r="AJ6264"/>
    </row>
    <row r="6265" spans="35:36" x14ac:dyDescent="0.2">
      <c r="AI6265"/>
      <c r="AJ6265"/>
    </row>
    <row r="6266" spans="35:36" x14ac:dyDescent="0.2">
      <c r="AI6266"/>
      <c r="AJ6266"/>
    </row>
    <row r="6267" spans="35:36" x14ac:dyDescent="0.2">
      <c r="AI6267"/>
      <c r="AJ6267"/>
    </row>
    <row r="6268" spans="35:36" x14ac:dyDescent="0.2">
      <c r="AI6268"/>
      <c r="AJ6268"/>
    </row>
    <row r="6269" spans="35:36" x14ac:dyDescent="0.2">
      <c r="AI6269"/>
      <c r="AJ6269"/>
    </row>
    <row r="6270" spans="35:36" x14ac:dyDescent="0.2">
      <c r="AI6270"/>
      <c r="AJ6270"/>
    </row>
    <row r="6271" spans="35:36" x14ac:dyDescent="0.2">
      <c r="AI6271"/>
      <c r="AJ6271"/>
    </row>
    <row r="6272" spans="35:36" x14ac:dyDescent="0.2">
      <c r="AI6272"/>
      <c r="AJ6272"/>
    </row>
    <row r="6273" spans="35:36" x14ac:dyDescent="0.2">
      <c r="AI6273"/>
      <c r="AJ6273"/>
    </row>
    <row r="6274" spans="35:36" x14ac:dyDescent="0.2">
      <c r="AI6274"/>
      <c r="AJ6274"/>
    </row>
    <row r="6275" spans="35:36" x14ac:dyDescent="0.2">
      <c r="AI6275"/>
      <c r="AJ6275"/>
    </row>
    <row r="6276" spans="35:36" x14ac:dyDescent="0.2">
      <c r="AI6276"/>
      <c r="AJ6276"/>
    </row>
    <row r="6277" spans="35:36" x14ac:dyDescent="0.2">
      <c r="AI6277"/>
      <c r="AJ6277"/>
    </row>
    <row r="6278" spans="35:36" x14ac:dyDescent="0.2">
      <c r="AI6278"/>
      <c r="AJ6278"/>
    </row>
    <row r="6279" spans="35:36" x14ac:dyDescent="0.2">
      <c r="AI6279"/>
      <c r="AJ6279"/>
    </row>
    <row r="6280" spans="35:36" x14ac:dyDescent="0.2">
      <c r="AI6280"/>
      <c r="AJ6280"/>
    </row>
    <row r="6281" spans="35:36" x14ac:dyDescent="0.2">
      <c r="AI6281"/>
      <c r="AJ6281"/>
    </row>
    <row r="6282" spans="35:36" x14ac:dyDescent="0.2">
      <c r="AI6282"/>
      <c r="AJ6282"/>
    </row>
    <row r="6283" spans="35:36" x14ac:dyDescent="0.2">
      <c r="AI6283"/>
      <c r="AJ6283"/>
    </row>
    <row r="6284" spans="35:36" x14ac:dyDescent="0.2">
      <c r="AI6284"/>
      <c r="AJ6284"/>
    </row>
    <row r="6285" spans="35:36" x14ac:dyDescent="0.2">
      <c r="AI6285"/>
      <c r="AJ6285"/>
    </row>
    <row r="6286" spans="35:36" x14ac:dyDescent="0.2">
      <c r="AI6286"/>
      <c r="AJ6286"/>
    </row>
    <row r="6287" spans="35:36" x14ac:dyDescent="0.2">
      <c r="AI6287"/>
      <c r="AJ6287"/>
    </row>
    <row r="6288" spans="35:36" x14ac:dyDescent="0.2">
      <c r="AI6288"/>
      <c r="AJ6288"/>
    </row>
    <row r="6289" spans="35:36" x14ac:dyDescent="0.2">
      <c r="AI6289"/>
      <c r="AJ6289"/>
    </row>
    <row r="6290" spans="35:36" x14ac:dyDescent="0.2">
      <c r="AI6290"/>
      <c r="AJ6290"/>
    </row>
    <row r="6291" spans="35:36" x14ac:dyDescent="0.2">
      <c r="AI6291"/>
      <c r="AJ6291"/>
    </row>
    <row r="6292" spans="35:36" x14ac:dyDescent="0.2">
      <c r="AI6292"/>
      <c r="AJ6292"/>
    </row>
    <row r="6293" spans="35:36" x14ac:dyDescent="0.2">
      <c r="AI6293"/>
      <c r="AJ6293"/>
    </row>
    <row r="6294" spans="35:36" x14ac:dyDescent="0.2">
      <c r="AI6294"/>
      <c r="AJ6294"/>
    </row>
    <row r="6295" spans="35:36" x14ac:dyDescent="0.2">
      <c r="AI6295"/>
      <c r="AJ6295"/>
    </row>
    <row r="6296" spans="35:36" x14ac:dyDescent="0.2">
      <c r="AI6296"/>
      <c r="AJ6296"/>
    </row>
    <row r="6297" spans="35:36" x14ac:dyDescent="0.2">
      <c r="AI6297"/>
      <c r="AJ6297"/>
    </row>
    <row r="6298" spans="35:36" x14ac:dyDescent="0.2">
      <c r="AI6298"/>
      <c r="AJ6298"/>
    </row>
    <row r="6299" spans="35:36" x14ac:dyDescent="0.2">
      <c r="AI6299"/>
      <c r="AJ6299"/>
    </row>
    <row r="6300" spans="35:36" x14ac:dyDescent="0.2">
      <c r="AI6300"/>
      <c r="AJ6300"/>
    </row>
    <row r="6301" spans="35:36" x14ac:dyDescent="0.2">
      <c r="AI6301"/>
      <c r="AJ6301"/>
    </row>
    <row r="6302" spans="35:36" x14ac:dyDescent="0.2">
      <c r="AI6302"/>
      <c r="AJ6302"/>
    </row>
    <row r="6303" spans="35:36" x14ac:dyDescent="0.2">
      <c r="AI6303"/>
      <c r="AJ6303"/>
    </row>
    <row r="6304" spans="35:36" x14ac:dyDescent="0.2">
      <c r="AI6304"/>
      <c r="AJ6304"/>
    </row>
    <row r="6305" spans="35:36" x14ac:dyDescent="0.2">
      <c r="AI6305"/>
      <c r="AJ6305"/>
    </row>
    <row r="6306" spans="35:36" x14ac:dyDescent="0.2">
      <c r="AI6306"/>
      <c r="AJ6306"/>
    </row>
    <row r="6307" spans="35:36" x14ac:dyDescent="0.2">
      <c r="AI6307"/>
      <c r="AJ6307"/>
    </row>
    <row r="6308" spans="35:36" x14ac:dyDescent="0.2">
      <c r="AI6308"/>
      <c r="AJ6308"/>
    </row>
    <row r="6309" spans="35:36" x14ac:dyDescent="0.2">
      <c r="AI6309"/>
      <c r="AJ6309"/>
    </row>
    <row r="6310" spans="35:36" x14ac:dyDescent="0.2">
      <c r="AI6310"/>
      <c r="AJ6310"/>
    </row>
    <row r="6311" spans="35:36" x14ac:dyDescent="0.2">
      <c r="AI6311"/>
      <c r="AJ6311"/>
    </row>
    <row r="6312" spans="35:36" x14ac:dyDescent="0.2">
      <c r="AI6312"/>
      <c r="AJ6312"/>
    </row>
    <row r="6313" spans="35:36" x14ac:dyDescent="0.2">
      <c r="AI6313"/>
      <c r="AJ6313"/>
    </row>
    <row r="6314" spans="35:36" x14ac:dyDescent="0.2">
      <c r="AI6314"/>
      <c r="AJ6314"/>
    </row>
    <row r="6315" spans="35:36" x14ac:dyDescent="0.2">
      <c r="AI6315"/>
      <c r="AJ6315"/>
    </row>
    <row r="6316" spans="35:36" x14ac:dyDescent="0.2">
      <c r="AI6316"/>
      <c r="AJ6316"/>
    </row>
    <row r="6317" spans="35:36" x14ac:dyDescent="0.2">
      <c r="AI6317"/>
      <c r="AJ6317"/>
    </row>
    <row r="6318" spans="35:36" x14ac:dyDescent="0.2">
      <c r="AI6318"/>
      <c r="AJ6318"/>
    </row>
    <row r="6319" spans="35:36" x14ac:dyDescent="0.2">
      <c r="AI6319"/>
      <c r="AJ6319"/>
    </row>
    <row r="6320" spans="35:36" x14ac:dyDescent="0.2">
      <c r="AI6320"/>
      <c r="AJ6320"/>
    </row>
    <row r="6321" spans="35:36" x14ac:dyDescent="0.2">
      <c r="AI6321"/>
      <c r="AJ6321"/>
    </row>
    <row r="6322" spans="35:36" x14ac:dyDescent="0.2">
      <c r="AI6322"/>
      <c r="AJ6322"/>
    </row>
    <row r="6323" spans="35:36" x14ac:dyDescent="0.2">
      <c r="AI6323"/>
      <c r="AJ6323"/>
    </row>
    <row r="6324" spans="35:36" x14ac:dyDescent="0.2">
      <c r="AI6324"/>
      <c r="AJ6324"/>
    </row>
    <row r="6325" spans="35:36" x14ac:dyDescent="0.2">
      <c r="AI6325"/>
      <c r="AJ6325"/>
    </row>
    <row r="6326" spans="35:36" x14ac:dyDescent="0.2">
      <c r="AI6326"/>
      <c r="AJ6326"/>
    </row>
    <row r="6327" spans="35:36" x14ac:dyDescent="0.2">
      <c r="AI6327"/>
      <c r="AJ6327"/>
    </row>
    <row r="6328" spans="35:36" x14ac:dyDescent="0.2">
      <c r="AI6328"/>
      <c r="AJ6328"/>
    </row>
    <row r="6329" spans="35:36" x14ac:dyDescent="0.2">
      <c r="AI6329"/>
      <c r="AJ6329"/>
    </row>
    <row r="6330" spans="35:36" x14ac:dyDescent="0.2">
      <c r="AI6330"/>
      <c r="AJ6330"/>
    </row>
    <row r="6331" spans="35:36" x14ac:dyDescent="0.2">
      <c r="AI6331"/>
      <c r="AJ6331"/>
    </row>
    <row r="6332" spans="35:36" x14ac:dyDescent="0.2">
      <c r="AI6332"/>
      <c r="AJ6332"/>
    </row>
    <row r="6333" spans="35:36" x14ac:dyDescent="0.2">
      <c r="AI6333"/>
      <c r="AJ6333"/>
    </row>
    <row r="6334" spans="35:36" x14ac:dyDescent="0.2">
      <c r="AI6334"/>
      <c r="AJ6334"/>
    </row>
    <row r="6335" spans="35:36" x14ac:dyDescent="0.2">
      <c r="AI6335"/>
      <c r="AJ6335"/>
    </row>
    <row r="6336" spans="35:36" x14ac:dyDescent="0.2">
      <c r="AI6336"/>
      <c r="AJ6336"/>
    </row>
    <row r="6337" spans="35:36" x14ac:dyDescent="0.2">
      <c r="AI6337"/>
      <c r="AJ6337"/>
    </row>
    <row r="6338" spans="35:36" x14ac:dyDescent="0.2">
      <c r="AI6338"/>
      <c r="AJ6338"/>
    </row>
    <row r="6339" spans="35:36" x14ac:dyDescent="0.2">
      <c r="AI6339"/>
      <c r="AJ6339"/>
    </row>
    <row r="6340" spans="35:36" x14ac:dyDescent="0.2">
      <c r="AI6340"/>
      <c r="AJ6340"/>
    </row>
    <row r="6341" spans="35:36" x14ac:dyDescent="0.2">
      <c r="AI6341"/>
      <c r="AJ6341"/>
    </row>
    <row r="6342" spans="35:36" x14ac:dyDescent="0.2">
      <c r="AI6342"/>
      <c r="AJ6342"/>
    </row>
    <row r="6343" spans="35:36" x14ac:dyDescent="0.2">
      <c r="AI6343"/>
      <c r="AJ6343"/>
    </row>
    <row r="6344" spans="35:36" x14ac:dyDescent="0.2">
      <c r="AI6344"/>
      <c r="AJ6344"/>
    </row>
    <row r="6345" spans="35:36" x14ac:dyDescent="0.2">
      <c r="AI6345"/>
      <c r="AJ6345"/>
    </row>
    <row r="6346" spans="35:36" x14ac:dyDescent="0.2">
      <c r="AI6346"/>
      <c r="AJ6346"/>
    </row>
    <row r="6347" spans="35:36" x14ac:dyDescent="0.2">
      <c r="AI6347"/>
      <c r="AJ6347"/>
    </row>
    <row r="6348" spans="35:36" x14ac:dyDescent="0.2">
      <c r="AI6348"/>
      <c r="AJ6348"/>
    </row>
    <row r="6349" spans="35:36" x14ac:dyDescent="0.2">
      <c r="AI6349"/>
      <c r="AJ6349"/>
    </row>
    <row r="6350" spans="35:36" x14ac:dyDescent="0.2">
      <c r="AI6350"/>
      <c r="AJ6350"/>
    </row>
    <row r="6351" spans="35:36" x14ac:dyDescent="0.2">
      <c r="AI6351"/>
      <c r="AJ6351"/>
    </row>
    <row r="6352" spans="35:36" x14ac:dyDescent="0.2">
      <c r="AI6352"/>
      <c r="AJ6352"/>
    </row>
    <row r="6353" spans="35:36" x14ac:dyDescent="0.2">
      <c r="AI6353"/>
      <c r="AJ6353"/>
    </row>
    <row r="6354" spans="35:36" x14ac:dyDescent="0.2">
      <c r="AI6354"/>
      <c r="AJ6354"/>
    </row>
    <row r="6355" spans="35:36" x14ac:dyDescent="0.2">
      <c r="AI6355"/>
      <c r="AJ6355"/>
    </row>
    <row r="6356" spans="35:36" x14ac:dyDescent="0.2">
      <c r="AI6356"/>
      <c r="AJ6356"/>
    </row>
    <row r="6357" spans="35:36" x14ac:dyDescent="0.2">
      <c r="AI6357"/>
      <c r="AJ6357"/>
    </row>
    <row r="6358" spans="35:36" x14ac:dyDescent="0.2">
      <c r="AI6358"/>
      <c r="AJ6358"/>
    </row>
    <row r="6359" spans="35:36" x14ac:dyDescent="0.2">
      <c r="AI6359"/>
      <c r="AJ6359"/>
    </row>
    <row r="6360" spans="35:36" x14ac:dyDescent="0.2">
      <c r="AI6360"/>
      <c r="AJ6360"/>
    </row>
    <row r="6361" spans="35:36" x14ac:dyDescent="0.2">
      <c r="AI6361"/>
      <c r="AJ6361"/>
    </row>
    <row r="6362" spans="35:36" x14ac:dyDescent="0.2">
      <c r="AI6362"/>
      <c r="AJ6362"/>
    </row>
    <row r="6363" spans="35:36" x14ac:dyDescent="0.2">
      <c r="AI6363"/>
      <c r="AJ6363"/>
    </row>
    <row r="6364" spans="35:36" x14ac:dyDescent="0.2">
      <c r="AI6364"/>
      <c r="AJ6364"/>
    </row>
    <row r="6365" spans="35:36" x14ac:dyDescent="0.2">
      <c r="AI6365"/>
      <c r="AJ6365"/>
    </row>
    <row r="6366" spans="35:36" x14ac:dyDescent="0.2">
      <c r="AI6366"/>
      <c r="AJ6366"/>
    </row>
    <row r="6367" spans="35:36" x14ac:dyDescent="0.2">
      <c r="AI6367"/>
      <c r="AJ6367"/>
    </row>
    <row r="6368" spans="35:36" x14ac:dyDescent="0.2">
      <c r="AI6368"/>
      <c r="AJ6368"/>
    </row>
    <row r="6369" spans="35:36" x14ac:dyDescent="0.2">
      <c r="AI6369"/>
      <c r="AJ6369"/>
    </row>
    <row r="6370" spans="35:36" x14ac:dyDescent="0.2">
      <c r="AI6370"/>
      <c r="AJ6370"/>
    </row>
    <row r="6371" spans="35:36" x14ac:dyDescent="0.2">
      <c r="AI6371"/>
      <c r="AJ6371"/>
    </row>
    <row r="6372" spans="35:36" x14ac:dyDescent="0.2">
      <c r="AI6372"/>
      <c r="AJ6372"/>
    </row>
    <row r="6373" spans="35:36" x14ac:dyDescent="0.2">
      <c r="AI6373"/>
      <c r="AJ6373"/>
    </row>
    <row r="6374" spans="35:36" x14ac:dyDescent="0.2">
      <c r="AI6374"/>
      <c r="AJ6374"/>
    </row>
    <row r="6375" spans="35:36" x14ac:dyDescent="0.2">
      <c r="AI6375"/>
      <c r="AJ6375"/>
    </row>
    <row r="6376" spans="35:36" x14ac:dyDescent="0.2">
      <c r="AI6376"/>
      <c r="AJ6376"/>
    </row>
    <row r="6377" spans="35:36" x14ac:dyDescent="0.2">
      <c r="AI6377"/>
      <c r="AJ6377"/>
    </row>
    <row r="6378" spans="35:36" x14ac:dyDescent="0.2">
      <c r="AI6378"/>
      <c r="AJ6378"/>
    </row>
    <row r="6379" spans="35:36" x14ac:dyDescent="0.2">
      <c r="AI6379"/>
      <c r="AJ6379"/>
    </row>
    <row r="6380" spans="35:36" x14ac:dyDescent="0.2">
      <c r="AI6380"/>
      <c r="AJ6380"/>
    </row>
    <row r="6381" spans="35:36" x14ac:dyDescent="0.2">
      <c r="AI6381"/>
      <c r="AJ6381"/>
    </row>
    <row r="6382" spans="35:36" x14ac:dyDescent="0.2">
      <c r="AI6382"/>
      <c r="AJ6382"/>
    </row>
    <row r="6383" spans="35:36" x14ac:dyDescent="0.2">
      <c r="AI6383"/>
      <c r="AJ6383"/>
    </row>
    <row r="6384" spans="35:36" x14ac:dyDescent="0.2">
      <c r="AI6384"/>
      <c r="AJ6384"/>
    </row>
    <row r="6385" spans="35:36" x14ac:dyDescent="0.2">
      <c r="AI6385"/>
      <c r="AJ6385"/>
    </row>
    <row r="6386" spans="35:36" x14ac:dyDescent="0.2">
      <c r="AI6386"/>
      <c r="AJ6386"/>
    </row>
    <row r="6387" spans="35:36" x14ac:dyDescent="0.2">
      <c r="AI6387"/>
      <c r="AJ6387"/>
    </row>
    <row r="6388" spans="35:36" x14ac:dyDescent="0.2">
      <c r="AI6388"/>
      <c r="AJ6388"/>
    </row>
    <row r="6389" spans="35:36" x14ac:dyDescent="0.2">
      <c r="AI6389"/>
      <c r="AJ6389"/>
    </row>
    <row r="6390" spans="35:36" x14ac:dyDescent="0.2">
      <c r="AI6390"/>
      <c r="AJ6390"/>
    </row>
    <row r="6391" spans="35:36" x14ac:dyDescent="0.2">
      <c r="AI6391"/>
      <c r="AJ6391"/>
    </row>
    <row r="6392" spans="35:36" x14ac:dyDescent="0.2">
      <c r="AI6392"/>
      <c r="AJ6392"/>
    </row>
    <row r="6393" spans="35:36" x14ac:dyDescent="0.2">
      <c r="AI6393"/>
      <c r="AJ6393"/>
    </row>
    <row r="6394" spans="35:36" x14ac:dyDescent="0.2">
      <c r="AI6394"/>
      <c r="AJ6394"/>
    </row>
    <row r="6395" spans="35:36" x14ac:dyDescent="0.2">
      <c r="AI6395"/>
      <c r="AJ6395"/>
    </row>
    <row r="6396" spans="35:36" x14ac:dyDescent="0.2">
      <c r="AI6396"/>
      <c r="AJ6396"/>
    </row>
    <row r="6397" spans="35:36" x14ac:dyDescent="0.2">
      <c r="AI6397"/>
      <c r="AJ6397"/>
    </row>
    <row r="6398" spans="35:36" x14ac:dyDescent="0.2">
      <c r="AI6398"/>
      <c r="AJ6398"/>
    </row>
    <row r="6399" spans="35:36" x14ac:dyDescent="0.2">
      <c r="AI6399"/>
      <c r="AJ6399"/>
    </row>
    <row r="6400" spans="35:36" x14ac:dyDescent="0.2">
      <c r="AI6400"/>
      <c r="AJ6400"/>
    </row>
    <row r="6401" spans="35:36" x14ac:dyDescent="0.2">
      <c r="AI6401"/>
      <c r="AJ6401"/>
    </row>
    <row r="6402" spans="35:36" x14ac:dyDescent="0.2">
      <c r="AI6402"/>
      <c r="AJ6402"/>
    </row>
    <row r="6403" spans="35:36" x14ac:dyDescent="0.2">
      <c r="AI6403"/>
      <c r="AJ6403"/>
    </row>
    <row r="6404" spans="35:36" x14ac:dyDescent="0.2">
      <c r="AI6404"/>
      <c r="AJ6404"/>
    </row>
    <row r="6405" spans="35:36" x14ac:dyDescent="0.2">
      <c r="AI6405"/>
      <c r="AJ6405"/>
    </row>
    <row r="6406" spans="35:36" x14ac:dyDescent="0.2">
      <c r="AI6406"/>
      <c r="AJ6406"/>
    </row>
    <row r="6407" spans="35:36" x14ac:dyDescent="0.2">
      <c r="AI6407"/>
      <c r="AJ6407"/>
    </row>
    <row r="6408" spans="35:36" x14ac:dyDescent="0.2">
      <c r="AI6408"/>
      <c r="AJ6408"/>
    </row>
    <row r="6409" spans="35:36" x14ac:dyDescent="0.2">
      <c r="AI6409"/>
      <c r="AJ6409"/>
    </row>
    <row r="6410" spans="35:36" x14ac:dyDescent="0.2">
      <c r="AI6410"/>
      <c r="AJ6410"/>
    </row>
    <row r="6411" spans="35:36" x14ac:dyDescent="0.2">
      <c r="AI6411"/>
      <c r="AJ6411"/>
    </row>
    <row r="6412" spans="35:36" x14ac:dyDescent="0.2">
      <c r="AI6412"/>
      <c r="AJ6412"/>
    </row>
    <row r="6413" spans="35:36" x14ac:dyDescent="0.2">
      <c r="AI6413"/>
      <c r="AJ6413"/>
    </row>
    <row r="6414" spans="35:36" x14ac:dyDescent="0.2">
      <c r="AI6414"/>
      <c r="AJ6414"/>
    </row>
    <row r="6415" spans="35:36" x14ac:dyDescent="0.2">
      <c r="AI6415"/>
      <c r="AJ6415"/>
    </row>
    <row r="6416" spans="35:36" x14ac:dyDescent="0.2">
      <c r="AI6416"/>
      <c r="AJ6416"/>
    </row>
    <row r="6417" spans="35:36" x14ac:dyDescent="0.2">
      <c r="AI6417"/>
      <c r="AJ6417"/>
    </row>
    <row r="6418" spans="35:36" x14ac:dyDescent="0.2">
      <c r="AI6418"/>
      <c r="AJ6418"/>
    </row>
    <row r="6419" spans="35:36" x14ac:dyDescent="0.2">
      <c r="AI6419"/>
      <c r="AJ6419"/>
    </row>
    <row r="6420" spans="35:36" x14ac:dyDescent="0.2">
      <c r="AI6420"/>
      <c r="AJ6420"/>
    </row>
    <row r="6421" spans="35:36" x14ac:dyDescent="0.2">
      <c r="AI6421"/>
      <c r="AJ6421"/>
    </row>
    <row r="6422" spans="35:36" x14ac:dyDescent="0.2">
      <c r="AI6422"/>
      <c r="AJ6422"/>
    </row>
    <row r="6423" spans="35:36" x14ac:dyDescent="0.2">
      <c r="AI6423"/>
      <c r="AJ6423"/>
    </row>
    <row r="6424" spans="35:36" x14ac:dyDescent="0.2">
      <c r="AI6424"/>
      <c r="AJ6424"/>
    </row>
    <row r="6425" spans="35:36" x14ac:dyDescent="0.2">
      <c r="AI6425"/>
      <c r="AJ6425"/>
    </row>
    <row r="6426" spans="35:36" x14ac:dyDescent="0.2">
      <c r="AI6426"/>
      <c r="AJ6426"/>
    </row>
    <row r="6427" spans="35:36" x14ac:dyDescent="0.2">
      <c r="AI6427"/>
      <c r="AJ6427"/>
    </row>
    <row r="6428" spans="35:36" x14ac:dyDescent="0.2">
      <c r="AI6428"/>
      <c r="AJ6428"/>
    </row>
    <row r="6429" spans="35:36" x14ac:dyDescent="0.2">
      <c r="AI6429"/>
      <c r="AJ6429"/>
    </row>
    <row r="6430" spans="35:36" x14ac:dyDescent="0.2">
      <c r="AI6430"/>
      <c r="AJ6430"/>
    </row>
    <row r="6431" spans="35:36" x14ac:dyDescent="0.2">
      <c r="AI6431"/>
      <c r="AJ6431"/>
    </row>
    <row r="6432" spans="35:36" x14ac:dyDescent="0.2">
      <c r="AI6432"/>
      <c r="AJ6432"/>
    </row>
    <row r="6433" spans="35:36" x14ac:dyDescent="0.2">
      <c r="AI6433"/>
      <c r="AJ6433"/>
    </row>
    <row r="6434" spans="35:36" x14ac:dyDescent="0.2">
      <c r="AI6434"/>
      <c r="AJ6434"/>
    </row>
    <row r="6435" spans="35:36" x14ac:dyDescent="0.2">
      <c r="AI6435"/>
      <c r="AJ6435"/>
    </row>
    <row r="6436" spans="35:36" x14ac:dyDescent="0.2">
      <c r="AI6436"/>
      <c r="AJ6436"/>
    </row>
    <row r="6437" spans="35:36" x14ac:dyDescent="0.2">
      <c r="AI6437"/>
      <c r="AJ6437"/>
    </row>
    <row r="6438" spans="35:36" x14ac:dyDescent="0.2">
      <c r="AI6438"/>
      <c r="AJ6438"/>
    </row>
    <row r="6439" spans="35:36" x14ac:dyDescent="0.2">
      <c r="AI6439"/>
      <c r="AJ6439"/>
    </row>
    <row r="6440" spans="35:36" x14ac:dyDescent="0.2">
      <c r="AI6440"/>
      <c r="AJ6440"/>
    </row>
    <row r="6441" spans="35:36" x14ac:dyDescent="0.2">
      <c r="AI6441"/>
      <c r="AJ6441"/>
    </row>
    <row r="6442" spans="35:36" x14ac:dyDescent="0.2">
      <c r="AI6442"/>
      <c r="AJ6442"/>
    </row>
    <row r="6443" spans="35:36" x14ac:dyDescent="0.2">
      <c r="AI6443"/>
      <c r="AJ6443"/>
    </row>
    <row r="6444" spans="35:36" x14ac:dyDescent="0.2">
      <c r="AI6444"/>
      <c r="AJ6444"/>
    </row>
    <row r="6445" spans="35:36" x14ac:dyDescent="0.2">
      <c r="AI6445"/>
      <c r="AJ6445"/>
    </row>
    <row r="6446" spans="35:36" x14ac:dyDescent="0.2">
      <c r="AI6446"/>
      <c r="AJ6446"/>
    </row>
    <row r="6447" spans="35:36" x14ac:dyDescent="0.2">
      <c r="AI6447"/>
      <c r="AJ6447"/>
    </row>
    <row r="6448" spans="35:36" x14ac:dyDescent="0.2">
      <c r="AI6448"/>
      <c r="AJ6448"/>
    </row>
    <row r="6449" spans="35:36" x14ac:dyDescent="0.2">
      <c r="AI6449"/>
      <c r="AJ6449"/>
    </row>
    <row r="6450" spans="35:36" x14ac:dyDescent="0.2">
      <c r="AI6450"/>
      <c r="AJ6450"/>
    </row>
    <row r="6451" spans="35:36" x14ac:dyDescent="0.2">
      <c r="AI6451"/>
      <c r="AJ6451"/>
    </row>
    <row r="6452" spans="35:36" x14ac:dyDescent="0.2">
      <c r="AI6452"/>
      <c r="AJ6452"/>
    </row>
    <row r="6453" spans="35:36" x14ac:dyDescent="0.2">
      <c r="AI6453"/>
      <c r="AJ6453"/>
    </row>
    <row r="6454" spans="35:36" x14ac:dyDescent="0.2">
      <c r="AI6454"/>
      <c r="AJ6454"/>
    </row>
    <row r="6455" spans="35:36" x14ac:dyDescent="0.2">
      <c r="AI6455"/>
      <c r="AJ6455"/>
    </row>
    <row r="6456" spans="35:36" x14ac:dyDescent="0.2">
      <c r="AI6456"/>
      <c r="AJ6456"/>
    </row>
    <row r="6457" spans="35:36" x14ac:dyDescent="0.2">
      <c r="AI6457"/>
      <c r="AJ6457"/>
    </row>
    <row r="6458" spans="35:36" x14ac:dyDescent="0.2">
      <c r="AI6458"/>
      <c r="AJ6458"/>
    </row>
    <row r="6459" spans="35:36" x14ac:dyDescent="0.2">
      <c r="AI6459"/>
      <c r="AJ6459"/>
    </row>
    <row r="6460" spans="35:36" x14ac:dyDescent="0.2">
      <c r="AI6460"/>
      <c r="AJ6460"/>
    </row>
    <row r="6461" spans="35:36" x14ac:dyDescent="0.2">
      <c r="AI6461"/>
      <c r="AJ6461"/>
    </row>
    <row r="6462" spans="35:36" x14ac:dyDescent="0.2">
      <c r="AI6462"/>
      <c r="AJ6462"/>
    </row>
    <row r="6463" spans="35:36" x14ac:dyDescent="0.2">
      <c r="AI6463"/>
      <c r="AJ6463"/>
    </row>
    <row r="6464" spans="35:36" x14ac:dyDescent="0.2">
      <c r="AI6464"/>
      <c r="AJ6464"/>
    </row>
    <row r="6465" spans="35:36" x14ac:dyDescent="0.2">
      <c r="AI6465"/>
      <c r="AJ6465"/>
    </row>
    <row r="6466" spans="35:36" x14ac:dyDescent="0.2">
      <c r="AI6466"/>
      <c r="AJ6466"/>
    </row>
    <row r="6467" spans="35:36" x14ac:dyDescent="0.2">
      <c r="AI6467"/>
      <c r="AJ6467"/>
    </row>
    <row r="6468" spans="35:36" x14ac:dyDescent="0.2">
      <c r="AI6468"/>
      <c r="AJ6468"/>
    </row>
    <row r="6469" spans="35:36" x14ac:dyDescent="0.2">
      <c r="AI6469"/>
      <c r="AJ6469"/>
    </row>
    <row r="6470" spans="35:36" x14ac:dyDescent="0.2">
      <c r="AI6470"/>
      <c r="AJ6470"/>
    </row>
    <row r="6471" spans="35:36" x14ac:dyDescent="0.2">
      <c r="AI6471"/>
      <c r="AJ6471"/>
    </row>
    <row r="6472" spans="35:36" x14ac:dyDescent="0.2">
      <c r="AI6472"/>
      <c r="AJ6472"/>
    </row>
    <row r="6473" spans="35:36" x14ac:dyDescent="0.2">
      <c r="AI6473"/>
      <c r="AJ6473"/>
    </row>
    <row r="6474" spans="35:36" x14ac:dyDescent="0.2">
      <c r="AI6474"/>
      <c r="AJ6474"/>
    </row>
    <row r="6475" spans="35:36" x14ac:dyDescent="0.2">
      <c r="AI6475"/>
      <c r="AJ6475"/>
    </row>
    <row r="6476" spans="35:36" x14ac:dyDescent="0.2">
      <c r="AI6476"/>
      <c r="AJ6476"/>
    </row>
    <row r="6477" spans="35:36" x14ac:dyDescent="0.2">
      <c r="AI6477"/>
      <c r="AJ6477"/>
    </row>
    <row r="6478" spans="35:36" x14ac:dyDescent="0.2">
      <c r="AI6478"/>
      <c r="AJ6478"/>
    </row>
    <row r="6479" spans="35:36" x14ac:dyDescent="0.2">
      <c r="AI6479"/>
      <c r="AJ6479"/>
    </row>
    <row r="6480" spans="35:36" x14ac:dyDescent="0.2">
      <c r="AI6480"/>
      <c r="AJ6480"/>
    </row>
    <row r="6481" spans="35:36" x14ac:dyDescent="0.2">
      <c r="AI6481"/>
      <c r="AJ6481"/>
    </row>
    <row r="6482" spans="35:36" x14ac:dyDescent="0.2">
      <c r="AI6482"/>
      <c r="AJ6482"/>
    </row>
    <row r="6483" spans="35:36" x14ac:dyDescent="0.2">
      <c r="AI6483"/>
      <c r="AJ6483"/>
    </row>
    <row r="6484" spans="35:36" x14ac:dyDescent="0.2">
      <c r="AI6484"/>
      <c r="AJ6484"/>
    </row>
    <row r="6485" spans="35:36" x14ac:dyDescent="0.2">
      <c r="AI6485"/>
      <c r="AJ6485"/>
    </row>
    <row r="6486" spans="35:36" x14ac:dyDescent="0.2">
      <c r="AI6486"/>
      <c r="AJ6486"/>
    </row>
    <row r="6487" spans="35:36" x14ac:dyDescent="0.2">
      <c r="AI6487"/>
      <c r="AJ6487"/>
    </row>
    <row r="6488" spans="35:36" x14ac:dyDescent="0.2">
      <c r="AI6488"/>
      <c r="AJ6488"/>
    </row>
    <row r="6489" spans="35:36" x14ac:dyDescent="0.2">
      <c r="AI6489"/>
      <c r="AJ6489"/>
    </row>
    <row r="6490" spans="35:36" x14ac:dyDescent="0.2">
      <c r="AI6490"/>
      <c r="AJ6490"/>
    </row>
    <row r="6491" spans="35:36" x14ac:dyDescent="0.2">
      <c r="AI6491"/>
      <c r="AJ6491"/>
    </row>
    <row r="6492" spans="35:36" x14ac:dyDescent="0.2">
      <c r="AI6492"/>
      <c r="AJ6492"/>
    </row>
    <row r="6493" spans="35:36" x14ac:dyDescent="0.2">
      <c r="AI6493"/>
      <c r="AJ6493"/>
    </row>
    <row r="6494" spans="35:36" x14ac:dyDescent="0.2">
      <c r="AI6494"/>
      <c r="AJ6494"/>
    </row>
    <row r="6495" spans="35:36" x14ac:dyDescent="0.2">
      <c r="AI6495"/>
      <c r="AJ6495"/>
    </row>
    <row r="6496" spans="35:36" x14ac:dyDescent="0.2">
      <c r="AI6496"/>
      <c r="AJ6496"/>
    </row>
    <row r="6497" spans="35:36" x14ac:dyDescent="0.2">
      <c r="AI6497"/>
      <c r="AJ6497"/>
    </row>
    <row r="6498" spans="35:36" x14ac:dyDescent="0.2">
      <c r="AI6498"/>
      <c r="AJ6498"/>
    </row>
    <row r="6499" spans="35:36" x14ac:dyDescent="0.2">
      <c r="AI6499"/>
      <c r="AJ6499"/>
    </row>
    <row r="6500" spans="35:36" x14ac:dyDescent="0.2">
      <c r="AI6500"/>
      <c r="AJ6500"/>
    </row>
    <row r="6501" spans="35:36" x14ac:dyDescent="0.2">
      <c r="AI6501"/>
      <c r="AJ6501"/>
    </row>
    <row r="6502" spans="35:36" x14ac:dyDescent="0.2">
      <c r="AI6502"/>
      <c r="AJ6502"/>
    </row>
    <row r="6503" spans="35:36" x14ac:dyDescent="0.2">
      <c r="AI6503"/>
      <c r="AJ6503"/>
    </row>
    <row r="6504" spans="35:36" x14ac:dyDescent="0.2">
      <c r="AI6504"/>
      <c r="AJ6504"/>
    </row>
    <row r="6505" spans="35:36" x14ac:dyDescent="0.2">
      <c r="AI6505"/>
      <c r="AJ6505"/>
    </row>
    <row r="6506" spans="35:36" x14ac:dyDescent="0.2">
      <c r="AI6506"/>
      <c r="AJ6506"/>
    </row>
    <row r="6507" spans="35:36" x14ac:dyDescent="0.2">
      <c r="AI6507"/>
      <c r="AJ6507"/>
    </row>
    <row r="6508" spans="35:36" x14ac:dyDescent="0.2">
      <c r="AI6508"/>
      <c r="AJ6508"/>
    </row>
    <row r="6509" spans="35:36" x14ac:dyDescent="0.2">
      <c r="AI6509"/>
      <c r="AJ6509"/>
    </row>
    <row r="6510" spans="35:36" x14ac:dyDescent="0.2">
      <c r="AI6510"/>
      <c r="AJ6510"/>
    </row>
    <row r="6511" spans="35:36" x14ac:dyDescent="0.2">
      <c r="AI6511"/>
      <c r="AJ6511"/>
    </row>
    <row r="6512" spans="35:36" x14ac:dyDescent="0.2">
      <c r="AI6512"/>
      <c r="AJ6512"/>
    </row>
    <row r="6513" spans="35:36" x14ac:dyDescent="0.2">
      <c r="AI6513"/>
      <c r="AJ6513"/>
    </row>
    <row r="6514" spans="35:36" x14ac:dyDescent="0.2">
      <c r="AI6514"/>
      <c r="AJ6514"/>
    </row>
    <row r="6515" spans="35:36" x14ac:dyDescent="0.2">
      <c r="AI6515"/>
      <c r="AJ6515"/>
    </row>
    <row r="6516" spans="35:36" x14ac:dyDescent="0.2">
      <c r="AI6516"/>
      <c r="AJ6516"/>
    </row>
    <row r="6517" spans="35:36" x14ac:dyDescent="0.2">
      <c r="AI6517"/>
      <c r="AJ6517"/>
    </row>
    <row r="6518" spans="35:36" x14ac:dyDescent="0.2">
      <c r="AI6518"/>
      <c r="AJ6518"/>
    </row>
    <row r="6519" spans="35:36" x14ac:dyDescent="0.2">
      <c r="AI6519"/>
      <c r="AJ6519"/>
    </row>
    <row r="6520" spans="35:36" x14ac:dyDescent="0.2">
      <c r="AI6520"/>
      <c r="AJ6520"/>
    </row>
    <row r="6521" spans="35:36" x14ac:dyDescent="0.2">
      <c r="AI6521"/>
      <c r="AJ6521"/>
    </row>
    <row r="6522" spans="35:36" x14ac:dyDescent="0.2">
      <c r="AI6522"/>
      <c r="AJ6522"/>
    </row>
    <row r="6523" spans="35:36" x14ac:dyDescent="0.2">
      <c r="AI6523"/>
      <c r="AJ6523"/>
    </row>
    <row r="6524" spans="35:36" x14ac:dyDescent="0.2">
      <c r="AI6524"/>
      <c r="AJ6524"/>
    </row>
    <row r="6525" spans="35:36" x14ac:dyDescent="0.2">
      <c r="AI6525"/>
      <c r="AJ6525"/>
    </row>
    <row r="6526" spans="35:36" x14ac:dyDescent="0.2">
      <c r="AI6526"/>
      <c r="AJ6526"/>
    </row>
    <row r="6527" spans="35:36" x14ac:dyDescent="0.2">
      <c r="AI6527"/>
      <c r="AJ6527"/>
    </row>
    <row r="6528" spans="35:36" x14ac:dyDescent="0.2">
      <c r="AI6528"/>
      <c r="AJ6528"/>
    </row>
    <row r="6529" spans="35:36" x14ac:dyDescent="0.2">
      <c r="AI6529"/>
      <c r="AJ6529"/>
    </row>
    <row r="6530" spans="35:36" x14ac:dyDescent="0.2">
      <c r="AI6530"/>
      <c r="AJ6530"/>
    </row>
    <row r="6531" spans="35:36" x14ac:dyDescent="0.2">
      <c r="AI6531"/>
      <c r="AJ6531"/>
    </row>
    <row r="6532" spans="35:36" x14ac:dyDescent="0.2">
      <c r="AI6532"/>
      <c r="AJ6532"/>
    </row>
    <row r="6533" spans="35:36" x14ac:dyDescent="0.2">
      <c r="AI6533"/>
      <c r="AJ6533"/>
    </row>
    <row r="6534" spans="35:36" x14ac:dyDescent="0.2">
      <c r="AI6534"/>
      <c r="AJ6534"/>
    </row>
    <row r="6535" spans="35:36" x14ac:dyDescent="0.2">
      <c r="AI6535"/>
      <c r="AJ6535"/>
    </row>
    <row r="6536" spans="35:36" x14ac:dyDescent="0.2">
      <c r="AI6536"/>
      <c r="AJ6536"/>
    </row>
    <row r="6537" spans="35:36" x14ac:dyDescent="0.2">
      <c r="AI6537"/>
      <c r="AJ6537"/>
    </row>
    <row r="6538" spans="35:36" x14ac:dyDescent="0.2">
      <c r="AI6538"/>
      <c r="AJ6538"/>
    </row>
    <row r="6539" spans="35:36" x14ac:dyDescent="0.2">
      <c r="AI6539"/>
      <c r="AJ6539"/>
    </row>
    <row r="6540" spans="35:36" x14ac:dyDescent="0.2">
      <c r="AI6540"/>
      <c r="AJ6540"/>
    </row>
    <row r="6541" spans="35:36" x14ac:dyDescent="0.2">
      <c r="AI6541"/>
      <c r="AJ6541"/>
    </row>
    <row r="6542" spans="35:36" x14ac:dyDescent="0.2">
      <c r="AI6542"/>
      <c r="AJ6542"/>
    </row>
    <row r="6543" spans="35:36" x14ac:dyDescent="0.2">
      <c r="AI6543"/>
      <c r="AJ6543"/>
    </row>
    <row r="6544" spans="35:36" x14ac:dyDescent="0.2">
      <c r="AI6544"/>
      <c r="AJ6544"/>
    </row>
    <row r="6545" spans="35:36" x14ac:dyDescent="0.2">
      <c r="AI6545"/>
      <c r="AJ6545"/>
    </row>
    <row r="6546" spans="35:36" x14ac:dyDescent="0.2">
      <c r="AI6546"/>
      <c r="AJ6546"/>
    </row>
    <row r="6547" spans="35:36" x14ac:dyDescent="0.2">
      <c r="AI6547"/>
      <c r="AJ6547"/>
    </row>
    <row r="6548" spans="35:36" x14ac:dyDescent="0.2">
      <c r="AI6548"/>
      <c r="AJ6548"/>
    </row>
    <row r="6549" spans="35:36" x14ac:dyDescent="0.2">
      <c r="AI6549"/>
      <c r="AJ6549"/>
    </row>
    <row r="6550" spans="35:36" x14ac:dyDescent="0.2">
      <c r="AI6550"/>
      <c r="AJ6550"/>
    </row>
    <row r="6551" spans="35:36" x14ac:dyDescent="0.2">
      <c r="AI6551"/>
      <c r="AJ6551"/>
    </row>
    <row r="6552" spans="35:36" x14ac:dyDescent="0.2">
      <c r="AI6552"/>
      <c r="AJ6552"/>
    </row>
    <row r="6553" spans="35:36" x14ac:dyDescent="0.2">
      <c r="AI6553"/>
      <c r="AJ6553"/>
    </row>
    <row r="6554" spans="35:36" x14ac:dyDescent="0.2">
      <c r="AI6554"/>
      <c r="AJ6554"/>
    </row>
    <row r="6555" spans="35:36" x14ac:dyDescent="0.2">
      <c r="AI6555"/>
      <c r="AJ6555"/>
    </row>
    <row r="6556" spans="35:36" x14ac:dyDescent="0.2">
      <c r="AI6556"/>
      <c r="AJ6556"/>
    </row>
    <row r="6557" spans="35:36" x14ac:dyDescent="0.2">
      <c r="AI6557"/>
      <c r="AJ6557"/>
    </row>
    <row r="6558" spans="35:36" x14ac:dyDescent="0.2">
      <c r="AI6558"/>
      <c r="AJ6558"/>
    </row>
    <row r="6559" spans="35:36" x14ac:dyDescent="0.2">
      <c r="AI6559"/>
      <c r="AJ6559"/>
    </row>
    <row r="6560" spans="35:36" x14ac:dyDescent="0.2">
      <c r="AI6560"/>
      <c r="AJ6560"/>
    </row>
    <row r="6561" spans="35:36" x14ac:dyDescent="0.2">
      <c r="AI6561"/>
      <c r="AJ6561"/>
    </row>
    <row r="6562" spans="35:36" x14ac:dyDescent="0.2">
      <c r="AI6562"/>
      <c r="AJ6562"/>
    </row>
    <row r="6563" spans="35:36" x14ac:dyDescent="0.2">
      <c r="AI6563"/>
      <c r="AJ6563"/>
    </row>
    <row r="6564" spans="35:36" x14ac:dyDescent="0.2">
      <c r="AI6564"/>
      <c r="AJ6564"/>
    </row>
    <row r="6565" spans="35:36" x14ac:dyDescent="0.2">
      <c r="AI6565"/>
      <c r="AJ6565"/>
    </row>
    <row r="6566" spans="35:36" x14ac:dyDescent="0.2">
      <c r="AI6566"/>
      <c r="AJ6566"/>
    </row>
    <row r="6567" spans="35:36" x14ac:dyDescent="0.2">
      <c r="AI6567"/>
      <c r="AJ6567"/>
    </row>
    <row r="6568" spans="35:36" x14ac:dyDescent="0.2">
      <c r="AI6568"/>
      <c r="AJ6568"/>
    </row>
    <row r="6569" spans="35:36" x14ac:dyDescent="0.2">
      <c r="AI6569"/>
      <c r="AJ6569"/>
    </row>
    <row r="6570" spans="35:36" x14ac:dyDescent="0.2">
      <c r="AI6570"/>
      <c r="AJ6570"/>
    </row>
    <row r="6571" spans="35:36" x14ac:dyDescent="0.2">
      <c r="AI6571"/>
      <c r="AJ6571"/>
    </row>
    <row r="6572" spans="35:36" x14ac:dyDescent="0.2">
      <c r="AI6572"/>
      <c r="AJ6572"/>
    </row>
    <row r="6573" spans="35:36" x14ac:dyDescent="0.2">
      <c r="AI6573"/>
      <c r="AJ6573"/>
    </row>
    <row r="6574" spans="35:36" x14ac:dyDescent="0.2">
      <c r="AI6574"/>
      <c r="AJ6574"/>
    </row>
    <row r="6575" spans="35:36" x14ac:dyDescent="0.2">
      <c r="AI6575"/>
      <c r="AJ6575"/>
    </row>
    <row r="6576" spans="35:36" x14ac:dyDescent="0.2">
      <c r="AI6576"/>
      <c r="AJ6576"/>
    </row>
    <row r="6577" spans="35:36" x14ac:dyDescent="0.2">
      <c r="AI6577"/>
      <c r="AJ6577"/>
    </row>
    <row r="6578" spans="35:36" x14ac:dyDescent="0.2">
      <c r="AI6578"/>
      <c r="AJ6578"/>
    </row>
    <row r="6579" spans="35:36" x14ac:dyDescent="0.2">
      <c r="AI6579"/>
      <c r="AJ6579"/>
    </row>
    <row r="6580" spans="35:36" x14ac:dyDescent="0.2">
      <c r="AI6580"/>
      <c r="AJ6580"/>
    </row>
    <row r="6581" spans="35:36" x14ac:dyDescent="0.2">
      <c r="AI6581"/>
      <c r="AJ6581"/>
    </row>
    <row r="6582" spans="35:36" x14ac:dyDescent="0.2">
      <c r="AI6582"/>
      <c r="AJ6582"/>
    </row>
    <row r="6583" spans="35:36" x14ac:dyDescent="0.2">
      <c r="AI6583"/>
      <c r="AJ6583"/>
    </row>
    <row r="6584" spans="35:36" x14ac:dyDescent="0.2">
      <c r="AI6584"/>
      <c r="AJ6584"/>
    </row>
    <row r="6585" spans="35:36" x14ac:dyDescent="0.2">
      <c r="AI6585"/>
      <c r="AJ6585"/>
    </row>
    <row r="6586" spans="35:36" x14ac:dyDescent="0.2">
      <c r="AI6586"/>
      <c r="AJ6586"/>
    </row>
    <row r="6587" spans="35:36" x14ac:dyDescent="0.2">
      <c r="AI6587"/>
      <c r="AJ6587"/>
    </row>
    <row r="6588" spans="35:36" x14ac:dyDescent="0.2">
      <c r="AI6588"/>
      <c r="AJ6588"/>
    </row>
    <row r="6589" spans="35:36" x14ac:dyDescent="0.2">
      <c r="AI6589"/>
      <c r="AJ6589"/>
    </row>
    <row r="6590" spans="35:36" x14ac:dyDescent="0.2">
      <c r="AI6590"/>
      <c r="AJ6590"/>
    </row>
    <row r="6591" spans="35:36" x14ac:dyDescent="0.2">
      <c r="AI6591"/>
      <c r="AJ6591"/>
    </row>
    <row r="6592" spans="35:36" x14ac:dyDescent="0.2">
      <c r="AI6592"/>
      <c r="AJ6592"/>
    </row>
    <row r="6593" spans="35:36" x14ac:dyDescent="0.2">
      <c r="AI6593"/>
      <c r="AJ6593"/>
    </row>
    <row r="6594" spans="35:36" x14ac:dyDescent="0.2">
      <c r="AI6594"/>
      <c r="AJ6594"/>
    </row>
    <row r="6595" spans="35:36" x14ac:dyDescent="0.2">
      <c r="AI6595"/>
      <c r="AJ6595"/>
    </row>
    <row r="6596" spans="35:36" x14ac:dyDescent="0.2">
      <c r="AI6596"/>
      <c r="AJ6596"/>
    </row>
    <row r="6597" spans="35:36" x14ac:dyDescent="0.2">
      <c r="AI6597"/>
      <c r="AJ6597"/>
    </row>
    <row r="6598" spans="35:36" x14ac:dyDescent="0.2">
      <c r="AI6598"/>
      <c r="AJ6598"/>
    </row>
    <row r="6599" spans="35:36" x14ac:dyDescent="0.2">
      <c r="AI6599"/>
      <c r="AJ6599"/>
    </row>
    <row r="6600" spans="35:36" x14ac:dyDescent="0.2">
      <c r="AI6600"/>
      <c r="AJ6600"/>
    </row>
    <row r="6601" spans="35:36" x14ac:dyDescent="0.2">
      <c r="AI6601"/>
      <c r="AJ6601"/>
    </row>
    <row r="6602" spans="35:36" x14ac:dyDescent="0.2">
      <c r="AI6602"/>
      <c r="AJ6602"/>
    </row>
    <row r="6603" spans="35:36" x14ac:dyDescent="0.2">
      <c r="AI6603"/>
      <c r="AJ6603"/>
    </row>
    <row r="6604" spans="35:36" x14ac:dyDescent="0.2">
      <c r="AI6604"/>
      <c r="AJ6604"/>
    </row>
    <row r="6605" spans="35:36" x14ac:dyDescent="0.2">
      <c r="AI6605"/>
      <c r="AJ6605"/>
    </row>
    <row r="6606" spans="35:36" x14ac:dyDescent="0.2">
      <c r="AI6606"/>
      <c r="AJ6606"/>
    </row>
    <row r="6607" spans="35:36" x14ac:dyDescent="0.2">
      <c r="AI6607"/>
      <c r="AJ6607"/>
    </row>
    <row r="6608" spans="35:36" x14ac:dyDescent="0.2">
      <c r="AI6608"/>
      <c r="AJ6608"/>
    </row>
    <row r="6609" spans="35:36" x14ac:dyDescent="0.2">
      <c r="AI6609"/>
      <c r="AJ6609"/>
    </row>
    <row r="6610" spans="35:36" x14ac:dyDescent="0.2">
      <c r="AI6610"/>
      <c r="AJ6610"/>
    </row>
    <row r="6611" spans="35:36" x14ac:dyDescent="0.2">
      <c r="AI6611"/>
      <c r="AJ6611"/>
    </row>
    <row r="6612" spans="35:36" x14ac:dyDescent="0.2">
      <c r="AI6612"/>
      <c r="AJ6612"/>
    </row>
    <row r="6613" spans="35:36" x14ac:dyDescent="0.2">
      <c r="AI6613"/>
      <c r="AJ6613"/>
    </row>
    <row r="6614" spans="35:36" x14ac:dyDescent="0.2">
      <c r="AI6614"/>
      <c r="AJ6614"/>
    </row>
    <row r="6615" spans="35:36" x14ac:dyDescent="0.2">
      <c r="AI6615"/>
      <c r="AJ6615"/>
    </row>
    <row r="6616" spans="35:36" x14ac:dyDescent="0.2">
      <c r="AI6616"/>
      <c r="AJ6616"/>
    </row>
    <row r="6617" spans="35:36" x14ac:dyDescent="0.2">
      <c r="AI6617"/>
      <c r="AJ6617"/>
    </row>
    <row r="6618" spans="35:36" x14ac:dyDescent="0.2">
      <c r="AI6618"/>
      <c r="AJ6618"/>
    </row>
    <row r="6619" spans="35:36" x14ac:dyDescent="0.2">
      <c r="AI6619"/>
      <c r="AJ6619"/>
    </row>
    <row r="6620" spans="35:36" x14ac:dyDescent="0.2">
      <c r="AI6620"/>
      <c r="AJ6620"/>
    </row>
    <row r="6621" spans="35:36" x14ac:dyDescent="0.2">
      <c r="AI6621"/>
      <c r="AJ6621"/>
    </row>
    <row r="6622" spans="35:36" x14ac:dyDescent="0.2">
      <c r="AI6622"/>
      <c r="AJ6622"/>
    </row>
    <row r="6623" spans="35:36" x14ac:dyDescent="0.2">
      <c r="AI6623"/>
      <c r="AJ6623"/>
    </row>
    <row r="6624" spans="35:36" x14ac:dyDescent="0.2">
      <c r="AI6624"/>
      <c r="AJ6624"/>
    </row>
    <row r="6625" spans="35:36" x14ac:dyDescent="0.2">
      <c r="AI6625"/>
      <c r="AJ6625"/>
    </row>
    <row r="6626" spans="35:36" x14ac:dyDescent="0.2">
      <c r="AI6626"/>
      <c r="AJ6626"/>
    </row>
    <row r="6627" spans="35:36" x14ac:dyDescent="0.2">
      <c r="AI6627"/>
      <c r="AJ6627"/>
    </row>
    <row r="6628" spans="35:36" x14ac:dyDescent="0.2">
      <c r="AI6628"/>
      <c r="AJ6628"/>
    </row>
    <row r="6629" spans="35:36" x14ac:dyDescent="0.2">
      <c r="AI6629"/>
      <c r="AJ6629"/>
    </row>
    <row r="6630" spans="35:36" x14ac:dyDescent="0.2">
      <c r="AI6630"/>
      <c r="AJ6630"/>
    </row>
    <row r="6631" spans="35:36" x14ac:dyDescent="0.2">
      <c r="AI6631"/>
      <c r="AJ6631"/>
    </row>
    <row r="6632" spans="35:36" x14ac:dyDescent="0.2">
      <c r="AI6632"/>
      <c r="AJ6632"/>
    </row>
    <row r="6633" spans="35:36" x14ac:dyDescent="0.2">
      <c r="AI6633"/>
      <c r="AJ6633"/>
    </row>
    <row r="6634" spans="35:36" x14ac:dyDescent="0.2">
      <c r="AI6634"/>
      <c r="AJ6634"/>
    </row>
    <row r="6635" spans="35:36" x14ac:dyDescent="0.2">
      <c r="AI6635"/>
      <c r="AJ6635"/>
    </row>
    <row r="6636" spans="35:36" x14ac:dyDescent="0.2">
      <c r="AI6636"/>
      <c r="AJ6636"/>
    </row>
    <row r="6637" spans="35:36" x14ac:dyDescent="0.2">
      <c r="AI6637"/>
      <c r="AJ6637"/>
    </row>
    <row r="6638" spans="35:36" x14ac:dyDescent="0.2">
      <c r="AI6638"/>
      <c r="AJ6638"/>
    </row>
    <row r="6639" spans="35:36" x14ac:dyDescent="0.2">
      <c r="AI6639"/>
      <c r="AJ6639"/>
    </row>
    <row r="6640" spans="35:36" x14ac:dyDescent="0.2">
      <c r="AI6640"/>
      <c r="AJ6640"/>
    </row>
    <row r="6641" spans="35:36" x14ac:dyDescent="0.2">
      <c r="AI6641"/>
      <c r="AJ6641"/>
    </row>
    <row r="6642" spans="35:36" x14ac:dyDescent="0.2">
      <c r="AI6642"/>
      <c r="AJ6642"/>
    </row>
    <row r="6643" spans="35:36" x14ac:dyDescent="0.2">
      <c r="AI6643"/>
      <c r="AJ6643"/>
    </row>
    <row r="6644" spans="35:36" x14ac:dyDescent="0.2">
      <c r="AI6644"/>
      <c r="AJ6644"/>
    </row>
    <row r="6645" spans="35:36" x14ac:dyDescent="0.2">
      <c r="AI6645"/>
      <c r="AJ6645"/>
    </row>
    <row r="6646" spans="35:36" x14ac:dyDescent="0.2">
      <c r="AI6646"/>
      <c r="AJ6646"/>
    </row>
    <row r="6647" spans="35:36" x14ac:dyDescent="0.2">
      <c r="AI6647"/>
      <c r="AJ6647"/>
    </row>
    <row r="6648" spans="35:36" x14ac:dyDescent="0.2">
      <c r="AI6648"/>
      <c r="AJ6648"/>
    </row>
    <row r="6649" spans="35:36" x14ac:dyDescent="0.2">
      <c r="AI6649"/>
      <c r="AJ6649"/>
    </row>
    <row r="6650" spans="35:36" x14ac:dyDescent="0.2">
      <c r="AI6650"/>
      <c r="AJ6650"/>
    </row>
    <row r="6651" spans="35:36" x14ac:dyDescent="0.2">
      <c r="AI6651"/>
      <c r="AJ6651"/>
    </row>
    <row r="6652" spans="35:36" x14ac:dyDescent="0.2">
      <c r="AI6652"/>
      <c r="AJ6652"/>
    </row>
    <row r="6653" spans="35:36" x14ac:dyDescent="0.2">
      <c r="AI6653"/>
      <c r="AJ6653"/>
    </row>
    <row r="6654" spans="35:36" x14ac:dyDescent="0.2">
      <c r="AI6654"/>
      <c r="AJ6654"/>
    </row>
    <row r="6655" spans="35:36" x14ac:dyDescent="0.2">
      <c r="AI6655"/>
      <c r="AJ6655"/>
    </row>
    <row r="6656" spans="35:36" x14ac:dyDescent="0.2">
      <c r="AI6656"/>
      <c r="AJ6656"/>
    </row>
    <row r="6657" spans="35:36" x14ac:dyDescent="0.2">
      <c r="AI6657"/>
      <c r="AJ6657"/>
    </row>
    <row r="6658" spans="35:36" x14ac:dyDescent="0.2">
      <c r="AI6658"/>
      <c r="AJ6658"/>
    </row>
    <row r="6659" spans="35:36" x14ac:dyDescent="0.2">
      <c r="AI6659"/>
      <c r="AJ6659"/>
    </row>
    <row r="6660" spans="35:36" x14ac:dyDescent="0.2">
      <c r="AI6660"/>
      <c r="AJ6660"/>
    </row>
    <row r="6661" spans="35:36" x14ac:dyDescent="0.2">
      <c r="AI6661"/>
      <c r="AJ6661"/>
    </row>
    <row r="6662" spans="35:36" x14ac:dyDescent="0.2">
      <c r="AI6662"/>
      <c r="AJ6662"/>
    </row>
    <row r="6663" spans="35:36" x14ac:dyDescent="0.2">
      <c r="AI6663"/>
      <c r="AJ6663"/>
    </row>
    <row r="6664" spans="35:36" x14ac:dyDescent="0.2">
      <c r="AI6664"/>
      <c r="AJ6664"/>
    </row>
    <row r="6665" spans="35:36" x14ac:dyDescent="0.2">
      <c r="AI6665"/>
      <c r="AJ6665"/>
    </row>
    <row r="6666" spans="35:36" x14ac:dyDescent="0.2">
      <c r="AI6666"/>
      <c r="AJ6666"/>
    </row>
    <row r="6667" spans="35:36" x14ac:dyDescent="0.2">
      <c r="AI6667"/>
      <c r="AJ6667"/>
    </row>
    <row r="6668" spans="35:36" x14ac:dyDescent="0.2">
      <c r="AI6668"/>
      <c r="AJ6668"/>
    </row>
    <row r="6669" spans="35:36" x14ac:dyDescent="0.2">
      <c r="AI6669"/>
      <c r="AJ6669"/>
    </row>
    <row r="6670" spans="35:36" x14ac:dyDescent="0.2">
      <c r="AI6670"/>
      <c r="AJ6670"/>
    </row>
    <row r="6671" spans="35:36" x14ac:dyDescent="0.2">
      <c r="AI6671"/>
      <c r="AJ6671"/>
    </row>
    <row r="6672" spans="35:36" x14ac:dyDescent="0.2">
      <c r="AI6672"/>
      <c r="AJ6672"/>
    </row>
    <row r="6673" spans="35:36" x14ac:dyDescent="0.2">
      <c r="AI6673"/>
      <c r="AJ6673"/>
    </row>
    <row r="6674" spans="35:36" x14ac:dyDescent="0.2">
      <c r="AI6674"/>
      <c r="AJ6674"/>
    </row>
    <row r="6675" spans="35:36" x14ac:dyDescent="0.2">
      <c r="AI6675"/>
      <c r="AJ6675"/>
    </row>
    <row r="6676" spans="35:36" x14ac:dyDescent="0.2">
      <c r="AI6676"/>
      <c r="AJ6676"/>
    </row>
    <row r="6677" spans="35:36" x14ac:dyDescent="0.2">
      <c r="AI6677"/>
      <c r="AJ6677"/>
    </row>
    <row r="6678" spans="35:36" x14ac:dyDescent="0.2">
      <c r="AI6678"/>
      <c r="AJ6678"/>
    </row>
    <row r="6679" spans="35:36" x14ac:dyDescent="0.2">
      <c r="AI6679"/>
      <c r="AJ6679"/>
    </row>
    <row r="6680" spans="35:36" x14ac:dyDescent="0.2">
      <c r="AI6680"/>
      <c r="AJ6680"/>
    </row>
    <row r="6681" spans="35:36" x14ac:dyDescent="0.2">
      <c r="AI6681"/>
      <c r="AJ6681"/>
    </row>
    <row r="6682" spans="35:36" x14ac:dyDescent="0.2">
      <c r="AI6682"/>
      <c r="AJ6682"/>
    </row>
    <row r="6683" spans="35:36" x14ac:dyDescent="0.2">
      <c r="AI6683"/>
      <c r="AJ6683"/>
    </row>
    <row r="6684" spans="35:36" x14ac:dyDescent="0.2">
      <c r="AI6684"/>
      <c r="AJ6684"/>
    </row>
    <row r="6685" spans="35:36" x14ac:dyDescent="0.2">
      <c r="AI6685"/>
      <c r="AJ6685"/>
    </row>
    <row r="6686" spans="35:36" x14ac:dyDescent="0.2">
      <c r="AI6686"/>
      <c r="AJ6686"/>
    </row>
    <row r="6687" spans="35:36" x14ac:dyDescent="0.2">
      <c r="AI6687"/>
      <c r="AJ6687"/>
    </row>
    <row r="6688" spans="35:36" x14ac:dyDescent="0.2">
      <c r="AI6688"/>
      <c r="AJ6688"/>
    </row>
    <row r="6689" spans="35:36" x14ac:dyDescent="0.2">
      <c r="AI6689"/>
      <c r="AJ6689"/>
    </row>
    <row r="6690" spans="35:36" x14ac:dyDescent="0.2">
      <c r="AI6690"/>
      <c r="AJ6690"/>
    </row>
    <row r="6691" spans="35:36" x14ac:dyDescent="0.2">
      <c r="AI6691"/>
      <c r="AJ6691"/>
    </row>
    <row r="6692" spans="35:36" x14ac:dyDescent="0.2">
      <c r="AI6692"/>
      <c r="AJ6692"/>
    </row>
    <row r="6693" spans="35:36" x14ac:dyDescent="0.2">
      <c r="AI6693"/>
      <c r="AJ6693"/>
    </row>
    <row r="6694" spans="35:36" x14ac:dyDescent="0.2">
      <c r="AI6694"/>
      <c r="AJ6694"/>
    </row>
    <row r="6695" spans="35:36" x14ac:dyDescent="0.2">
      <c r="AI6695"/>
      <c r="AJ6695"/>
    </row>
    <row r="6696" spans="35:36" x14ac:dyDescent="0.2">
      <c r="AI6696"/>
      <c r="AJ6696"/>
    </row>
    <row r="6697" spans="35:36" x14ac:dyDescent="0.2">
      <c r="AI6697"/>
      <c r="AJ6697"/>
    </row>
    <row r="6698" spans="35:36" x14ac:dyDescent="0.2">
      <c r="AI6698"/>
      <c r="AJ6698"/>
    </row>
    <row r="6699" spans="35:36" x14ac:dyDescent="0.2">
      <c r="AI6699"/>
      <c r="AJ6699"/>
    </row>
    <row r="6700" spans="35:36" x14ac:dyDescent="0.2">
      <c r="AI6700"/>
      <c r="AJ6700"/>
    </row>
    <row r="6701" spans="35:36" x14ac:dyDescent="0.2">
      <c r="AI6701"/>
      <c r="AJ6701"/>
    </row>
    <row r="6702" spans="35:36" x14ac:dyDescent="0.2">
      <c r="AI6702"/>
      <c r="AJ6702"/>
    </row>
    <row r="6703" spans="35:36" x14ac:dyDescent="0.2">
      <c r="AI6703"/>
      <c r="AJ6703"/>
    </row>
    <row r="6704" spans="35:36" x14ac:dyDescent="0.2">
      <c r="AI6704"/>
      <c r="AJ6704"/>
    </row>
    <row r="6705" spans="35:36" x14ac:dyDescent="0.2">
      <c r="AI6705"/>
      <c r="AJ6705"/>
    </row>
    <row r="6706" spans="35:36" x14ac:dyDescent="0.2">
      <c r="AI6706"/>
      <c r="AJ6706"/>
    </row>
    <row r="6707" spans="35:36" x14ac:dyDescent="0.2">
      <c r="AI6707"/>
      <c r="AJ6707"/>
    </row>
    <row r="6708" spans="35:36" x14ac:dyDescent="0.2">
      <c r="AI6708"/>
      <c r="AJ6708"/>
    </row>
    <row r="6709" spans="35:36" x14ac:dyDescent="0.2">
      <c r="AI6709"/>
      <c r="AJ6709"/>
    </row>
    <row r="6710" spans="35:36" x14ac:dyDescent="0.2">
      <c r="AI6710"/>
      <c r="AJ6710"/>
    </row>
    <row r="6711" spans="35:36" x14ac:dyDescent="0.2">
      <c r="AI6711"/>
      <c r="AJ6711"/>
    </row>
    <row r="6712" spans="35:36" x14ac:dyDescent="0.2">
      <c r="AI6712"/>
      <c r="AJ6712"/>
    </row>
    <row r="6713" spans="35:36" x14ac:dyDescent="0.2">
      <c r="AI6713"/>
      <c r="AJ6713"/>
    </row>
    <row r="6714" spans="35:36" x14ac:dyDescent="0.2">
      <c r="AI6714"/>
      <c r="AJ6714"/>
    </row>
    <row r="6715" spans="35:36" x14ac:dyDescent="0.2">
      <c r="AI6715"/>
      <c r="AJ6715"/>
    </row>
    <row r="6716" spans="35:36" x14ac:dyDescent="0.2">
      <c r="AI6716"/>
      <c r="AJ6716"/>
    </row>
    <row r="6717" spans="35:36" x14ac:dyDescent="0.2">
      <c r="AI6717"/>
      <c r="AJ6717"/>
    </row>
    <row r="6718" spans="35:36" x14ac:dyDescent="0.2">
      <c r="AI6718"/>
      <c r="AJ6718"/>
    </row>
    <row r="6719" spans="35:36" x14ac:dyDescent="0.2">
      <c r="AI6719"/>
      <c r="AJ6719"/>
    </row>
    <row r="6720" spans="35:36" x14ac:dyDescent="0.2">
      <c r="AI6720"/>
      <c r="AJ6720"/>
    </row>
    <row r="6721" spans="35:36" x14ac:dyDescent="0.2">
      <c r="AI6721"/>
      <c r="AJ6721"/>
    </row>
    <row r="6722" spans="35:36" x14ac:dyDescent="0.2">
      <c r="AI6722"/>
      <c r="AJ6722"/>
    </row>
    <row r="6723" spans="35:36" x14ac:dyDescent="0.2">
      <c r="AI6723"/>
      <c r="AJ6723"/>
    </row>
    <row r="6724" spans="35:36" x14ac:dyDescent="0.2">
      <c r="AI6724"/>
      <c r="AJ6724"/>
    </row>
    <row r="6725" spans="35:36" x14ac:dyDescent="0.2">
      <c r="AI6725"/>
      <c r="AJ6725"/>
    </row>
    <row r="6726" spans="35:36" x14ac:dyDescent="0.2">
      <c r="AI6726"/>
      <c r="AJ6726"/>
    </row>
    <row r="6727" spans="35:36" x14ac:dyDescent="0.2">
      <c r="AI6727"/>
      <c r="AJ6727"/>
    </row>
    <row r="6728" spans="35:36" x14ac:dyDescent="0.2">
      <c r="AI6728"/>
      <c r="AJ6728"/>
    </row>
    <row r="6729" spans="35:36" x14ac:dyDescent="0.2">
      <c r="AI6729"/>
      <c r="AJ6729"/>
    </row>
    <row r="6730" spans="35:36" x14ac:dyDescent="0.2">
      <c r="AI6730"/>
      <c r="AJ6730"/>
    </row>
    <row r="6731" spans="35:36" x14ac:dyDescent="0.2">
      <c r="AI6731"/>
      <c r="AJ6731"/>
    </row>
    <row r="6732" spans="35:36" x14ac:dyDescent="0.2">
      <c r="AI6732"/>
      <c r="AJ6732"/>
    </row>
    <row r="6733" spans="35:36" x14ac:dyDescent="0.2">
      <c r="AI6733"/>
      <c r="AJ6733"/>
    </row>
    <row r="6734" spans="35:36" x14ac:dyDescent="0.2">
      <c r="AI6734"/>
      <c r="AJ6734"/>
    </row>
    <row r="6735" spans="35:36" x14ac:dyDescent="0.2">
      <c r="AI6735"/>
      <c r="AJ6735"/>
    </row>
    <row r="6736" spans="35:36" x14ac:dyDescent="0.2">
      <c r="AI6736"/>
      <c r="AJ6736"/>
    </row>
    <row r="6737" spans="35:36" x14ac:dyDescent="0.2">
      <c r="AI6737"/>
      <c r="AJ6737"/>
    </row>
    <row r="6738" spans="35:36" x14ac:dyDescent="0.2">
      <c r="AI6738"/>
      <c r="AJ6738"/>
    </row>
    <row r="6739" spans="35:36" x14ac:dyDescent="0.2">
      <c r="AI6739"/>
      <c r="AJ6739"/>
    </row>
    <row r="6740" spans="35:36" x14ac:dyDescent="0.2">
      <c r="AI6740"/>
      <c r="AJ6740"/>
    </row>
    <row r="6741" spans="35:36" x14ac:dyDescent="0.2">
      <c r="AI6741"/>
      <c r="AJ6741"/>
    </row>
    <row r="6742" spans="35:36" x14ac:dyDescent="0.2">
      <c r="AI6742"/>
      <c r="AJ6742"/>
    </row>
    <row r="6743" spans="35:36" x14ac:dyDescent="0.2">
      <c r="AI6743"/>
      <c r="AJ6743"/>
    </row>
    <row r="6744" spans="35:36" x14ac:dyDescent="0.2">
      <c r="AI6744"/>
      <c r="AJ6744"/>
    </row>
    <row r="6745" spans="35:36" x14ac:dyDescent="0.2">
      <c r="AI6745"/>
      <c r="AJ6745"/>
    </row>
    <row r="6746" spans="35:36" x14ac:dyDescent="0.2">
      <c r="AI6746"/>
      <c r="AJ6746"/>
    </row>
    <row r="6747" spans="35:36" x14ac:dyDescent="0.2">
      <c r="AI6747"/>
      <c r="AJ6747"/>
    </row>
    <row r="6748" spans="35:36" x14ac:dyDescent="0.2">
      <c r="AI6748"/>
      <c r="AJ6748"/>
    </row>
    <row r="6749" spans="35:36" x14ac:dyDescent="0.2">
      <c r="AI6749"/>
      <c r="AJ6749"/>
    </row>
    <row r="6750" spans="35:36" x14ac:dyDescent="0.2">
      <c r="AI6750"/>
      <c r="AJ6750"/>
    </row>
    <row r="6751" spans="35:36" x14ac:dyDescent="0.2">
      <c r="AI6751"/>
      <c r="AJ6751"/>
    </row>
    <row r="6752" spans="35:36" x14ac:dyDescent="0.2">
      <c r="AI6752"/>
      <c r="AJ6752"/>
    </row>
    <row r="6753" spans="35:36" x14ac:dyDescent="0.2">
      <c r="AI6753"/>
      <c r="AJ6753"/>
    </row>
    <row r="6754" spans="35:36" x14ac:dyDescent="0.2">
      <c r="AI6754"/>
      <c r="AJ6754"/>
    </row>
    <row r="6755" spans="35:36" x14ac:dyDescent="0.2">
      <c r="AI6755"/>
      <c r="AJ6755"/>
    </row>
    <row r="6756" spans="35:36" x14ac:dyDescent="0.2">
      <c r="AI6756"/>
      <c r="AJ6756"/>
    </row>
    <row r="6757" spans="35:36" x14ac:dyDescent="0.2">
      <c r="AI6757"/>
      <c r="AJ6757"/>
    </row>
    <row r="6758" spans="35:36" x14ac:dyDescent="0.2">
      <c r="AI6758"/>
      <c r="AJ6758"/>
    </row>
    <row r="6759" spans="35:36" x14ac:dyDescent="0.2">
      <c r="AI6759"/>
      <c r="AJ6759"/>
    </row>
    <row r="6760" spans="35:36" x14ac:dyDescent="0.2">
      <c r="AI6760"/>
      <c r="AJ6760"/>
    </row>
    <row r="6761" spans="35:36" x14ac:dyDescent="0.2">
      <c r="AI6761"/>
      <c r="AJ6761"/>
    </row>
    <row r="6762" spans="35:36" x14ac:dyDescent="0.2">
      <c r="AI6762"/>
      <c r="AJ6762"/>
    </row>
    <row r="6763" spans="35:36" x14ac:dyDescent="0.2">
      <c r="AI6763"/>
      <c r="AJ6763"/>
    </row>
    <row r="6764" spans="35:36" x14ac:dyDescent="0.2">
      <c r="AI6764"/>
      <c r="AJ6764"/>
    </row>
    <row r="6765" spans="35:36" x14ac:dyDescent="0.2">
      <c r="AI6765"/>
      <c r="AJ6765"/>
    </row>
    <row r="6766" spans="35:36" x14ac:dyDescent="0.2">
      <c r="AI6766"/>
      <c r="AJ6766"/>
    </row>
    <row r="6767" spans="35:36" x14ac:dyDescent="0.2">
      <c r="AI6767"/>
      <c r="AJ6767"/>
    </row>
    <row r="6768" spans="35:36" x14ac:dyDescent="0.2">
      <c r="AI6768"/>
      <c r="AJ6768"/>
    </row>
    <row r="6769" spans="35:36" x14ac:dyDescent="0.2">
      <c r="AI6769"/>
      <c r="AJ6769"/>
    </row>
    <row r="6770" spans="35:36" x14ac:dyDescent="0.2">
      <c r="AI6770"/>
      <c r="AJ6770"/>
    </row>
    <row r="6771" spans="35:36" x14ac:dyDescent="0.2">
      <c r="AI6771"/>
      <c r="AJ6771"/>
    </row>
    <row r="6772" spans="35:36" x14ac:dyDescent="0.2">
      <c r="AI6772"/>
      <c r="AJ6772"/>
    </row>
    <row r="6773" spans="35:36" x14ac:dyDescent="0.2">
      <c r="AI6773"/>
      <c r="AJ6773"/>
    </row>
    <row r="6774" spans="35:36" x14ac:dyDescent="0.2">
      <c r="AI6774"/>
      <c r="AJ6774"/>
    </row>
    <row r="6775" spans="35:36" x14ac:dyDescent="0.2">
      <c r="AI6775"/>
      <c r="AJ6775"/>
    </row>
    <row r="6776" spans="35:36" x14ac:dyDescent="0.2">
      <c r="AI6776"/>
      <c r="AJ6776"/>
    </row>
    <row r="6777" spans="35:36" x14ac:dyDescent="0.2">
      <c r="AI6777"/>
      <c r="AJ6777"/>
    </row>
    <row r="6778" spans="35:36" x14ac:dyDescent="0.2">
      <c r="AI6778"/>
      <c r="AJ6778"/>
    </row>
    <row r="6779" spans="35:36" x14ac:dyDescent="0.2">
      <c r="AI6779"/>
      <c r="AJ6779"/>
    </row>
    <row r="6780" spans="35:36" x14ac:dyDescent="0.2">
      <c r="AI6780"/>
      <c r="AJ6780"/>
    </row>
    <row r="6781" spans="35:36" x14ac:dyDescent="0.2">
      <c r="AI6781"/>
      <c r="AJ6781"/>
    </row>
    <row r="6782" spans="35:36" x14ac:dyDescent="0.2">
      <c r="AI6782"/>
      <c r="AJ6782"/>
    </row>
    <row r="6783" spans="35:36" x14ac:dyDescent="0.2">
      <c r="AI6783"/>
      <c r="AJ6783"/>
    </row>
    <row r="6784" spans="35:36" x14ac:dyDescent="0.2">
      <c r="AI6784"/>
      <c r="AJ6784"/>
    </row>
    <row r="6785" spans="35:36" x14ac:dyDescent="0.2">
      <c r="AI6785"/>
      <c r="AJ6785"/>
    </row>
    <row r="6786" spans="35:36" x14ac:dyDescent="0.2">
      <c r="AI6786"/>
      <c r="AJ6786"/>
    </row>
    <row r="6787" spans="35:36" x14ac:dyDescent="0.2">
      <c r="AI6787"/>
      <c r="AJ6787"/>
    </row>
    <row r="6788" spans="35:36" x14ac:dyDescent="0.2">
      <c r="AI6788"/>
      <c r="AJ6788"/>
    </row>
    <row r="6789" spans="35:36" x14ac:dyDescent="0.2">
      <c r="AI6789"/>
      <c r="AJ6789"/>
    </row>
    <row r="6790" spans="35:36" x14ac:dyDescent="0.2">
      <c r="AI6790"/>
      <c r="AJ6790"/>
    </row>
    <row r="6791" spans="35:36" x14ac:dyDescent="0.2">
      <c r="AI6791"/>
      <c r="AJ6791"/>
    </row>
    <row r="6792" spans="35:36" x14ac:dyDescent="0.2">
      <c r="AI6792"/>
      <c r="AJ6792"/>
    </row>
    <row r="6793" spans="35:36" x14ac:dyDescent="0.2">
      <c r="AI6793"/>
      <c r="AJ6793"/>
    </row>
    <row r="6794" spans="35:36" x14ac:dyDescent="0.2">
      <c r="AI6794"/>
      <c r="AJ6794"/>
    </row>
    <row r="6795" spans="35:36" x14ac:dyDescent="0.2">
      <c r="AI6795"/>
      <c r="AJ6795"/>
    </row>
    <row r="6796" spans="35:36" x14ac:dyDescent="0.2">
      <c r="AI6796"/>
      <c r="AJ6796"/>
    </row>
    <row r="6797" spans="35:36" x14ac:dyDescent="0.2">
      <c r="AI6797"/>
      <c r="AJ6797"/>
    </row>
    <row r="6798" spans="35:36" x14ac:dyDescent="0.2">
      <c r="AI6798"/>
      <c r="AJ6798"/>
    </row>
    <row r="6799" spans="35:36" x14ac:dyDescent="0.2">
      <c r="AI6799"/>
      <c r="AJ6799"/>
    </row>
    <row r="6800" spans="35:36" x14ac:dyDescent="0.2">
      <c r="AI6800"/>
      <c r="AJ6800"/>
    </row>
    <row r="6801" spans="35:36" x14ac:dyDescent="0.2">
      <c r="AI6801"/>
      <c r="AJ6801"/>
    </row>
    <row r="6802" spans="35:36" x14ac:dyDescent="0.2">
      <c r="AI6802"/>
      <c r="AJ6802"/>
    </row>
    <row r="6803" spans="35:36" x14ac:dyDescent="0.2">
      <c r="AI6803"/>
      <c r="AJ6803"/>
    </row>
    <row r="6804" spans="35:36" x14ac:dyDescent="0.2">
      <c r="AI6804"/>
      <c r="AJ6804"/>
    </row>
    <row r="6805" spans="35:36" x14ac:dyDescent="0.2">
      <c r="AI6805"/>
      <c r="AJ6805"/>
    </row>
    <row r="6806" spans="35:36" x14ac:dyDescent="0.2">
      <c r="AI6806"/>
      <c r="AJ6806"/>
    </row>
    <row r="6807" spans="35:36" x14ac:dyDescent="0.2">
      <c r="AI6807"/>
      <c r="AJ6807"/>
    </row>
    <row r="6808" spans="35:36" x14ac:dyDescent="0.2">
      <c r="AI6808"/>
      <c r="AJ6808"/>
    </row>
    <row r="6809" spans="35:36" x14ac:dyDescent="0.2">
      <c r="AI6809"/>
      <c r="AJ6809"/>
    </row>
    <row r="6810" spans="35:36" x14ac:dyDescent="0.2">
      <c r="AI6810"/>
      <c r="AJ6810"/>
    </row>
    <row r="6811" spans="35:36" x14ac:dyDescent="0.2">
      <c r="AI6811"/>
      <c r="AJ6811"/>
    </row>
    <row r="6812" spans="35:36" x14ac:dyDescent="0.2">
      <c r="AI6812"/>
      <c r="AJ6812"/>
    </row>
    <row r="6813" spans="35:36" x14ac:dyDescent="0.2">
      <c r="AI6813"/>
      <c r="AJ6813"/>
    </row>
    <row r="6814" spans="35:36" x14ac:dyDescent="0.2">
      <c r="AI6814"/>
      <c r="AJ6814"/>
    </row>
    <row r="6815" spans="35:36" x14ac:dyDescent="0.2">
      <c r="AI6815"/>
      <c r="AJ6815"/>
    </row>
    <row r="6816" spans="35:36" x14ac:dyDescent="0.2">
      <c r="AI6816"/>
      <c r="AJ6816"/>
    </row>
    <row r="6817" spans="35:36" x14ac:dyDescent="0.2">
      <c r="AI6817"/>
      <c r="AJ6817"/>
    </row>
    <row r="6818" spans="35:36" x14ac:dyDescent="0.2">
      <c r="AI6818"/>
      <c r="AJ6818"/>
    </row>
    <row r="6819" spans="35:36" x14ac:dyDescent="0.2">
      <c r="AI6819"/>
      <c r="AJ6819"/>
    </row>
    <row r="6820" spans="35:36" x14ac:dyDescent="0.2">
      <c r="AI6820"/>
      <c r="AJ6820"/>
    </row>
    <row r="6821" spans="35:36" x14ac:dyDescent="0.2">
      <c r="AI6821"/>
      <c r="AJ6821"/>
    </row>
    <row r="6822" spans="35:36" x14ac:dyDescent="0.2">
      <c r="AI6822"/>
      <c r="AJ6822"/>
    </row>
    <row r="6823" spans="35:36" x14ac:dyDescent="0.2">
      <c r="AI6823"/>
      <c r="AJ6823"/>
    </row>
    <row r="6824" spans="35:36" x14ac:dyDescent="0.2">
      <c r="AI6824"/>
      <c r="AJ6824"/>
    </row>
    <row r="6825" spans="35:36" x14ac:dyDescent="0.2">
      <c r="AI6825"/>
      <c r="AJ6825"/>
    </row>
    <row r="6826" spans="35:36" x14ac:dyDescent="0.2">
      <c r="AI6826"/>
      <c r="AJ6826"/>
    </row>
    <row r="6827" spans="35:36" x14ac:dyDescent="0.2">
      <c r="AI6827"/>
      <c r="AJ6827"/>
    </row>
    <row r="6828" spans="35:36" x14ac:dyDescent="0.2">
      <c r="AI6828"/>
      <c r="AJ6828"/>
    </row>
    <row r="6829" spans="35:36" x14ac:dyDescent="0.2">
      <c r="AI6829"/>
      <c r="AJ6829"/>
    </row>
    <row r="6830" spans="35:36" x14ac:dyDescent="0.2">
      <c r="AI6830"/>
      <c r="AJ6830"/>
    </row>
    <row r="6831" spans="35:36" x14ac:dyDescent="0.2">
      <c r="AI6831"/>
      <c r="AJ6831"/>
    </row>
    <row r="6832" spans="35:36" x14ac:dyDescent="0.2">
      <c r="AI6832"/>
      <c r="AJ6832"/>
    </row>
    <row r="6833" spans="35:36" x14ac:dyDescent="0.2">
      <c r="AI6833"/>
      <c r="AJ6833"/>
    </row>
    <row r="6834" spans="35:36" x14ac:dyDescent="0.2">
      <c r="AI6834"/>
      <c r="AJ6834"/>
    </row>
    <row r="6835" spans="35:36" x14ac:dyDescent="0.2">
      <c r="AI6835"/>
      <c r="AJ6835"/>
    </row>
    <row r="6836" spans="35:36" x14ac:dyDescent="0.2">
      <c r="AI6836"/>
      <c r="AJ6836"/>
    </row>
    <row r="6837" spans="35:36" x14ac:dyDescent="0.2">
      <c r="AI6837"/>
      <c r="AJ6837"/>
    </row>
    <row r="6838" spans="35:36" x14ac:dyDescent="0.2">
      <c r="AI6838"/>
      <c r="AJ6838"/>
    </row>
    <row r="6839" spans="35:36" x14ac:dyDescent="0.2">
      <c r="AI6839"/>
      <c r="AJ6839"/>
    </row>
    <row r="6840" spans="35:36" x14ac:dyDescent="0.2">
      <c r="AI6840"/>
      <c r="AJ6840"/>
    </row>
    <row r="6841" spans="35:36" x14ac:dyDescent="0.2">
      <c r="AI6841"/>
      <c r="AJ6841"/>
    </row>
    <row r="6842" spans="35:36" x14ac:dyDescent="0.2">
      <c r="AI6842"/>
      <c r="AJ6842"/>
    </row>
    <row r="6843" spans="35:36" x14ac:dyDescent="0.2">
      <c r="AI6843"/>
      <c r="AJ6843"/>
    </row>
    <row r="6844" spans="35:36" x14ac:dyDescent="0.2">
      <c r="AI6844"/>
      <c r="AJ6844"/>
    </row>
    <row r="6845" spans="35:36" x14ac:dyDescent="0.2">
      <c r="AI6845"/>
      <c r="AJ6845"/>
    </row>
    <row r="6846" spans="35:36" x14ac:dyDescent="0.2">
      <c r="AI6846"/>
      <c r="AJ6846"/>
    </row>
    <row r="6847" spans="35:36" x14ac:dyDescent="0.2">
      <c r="AI6847"/>
      <c r="AJ6847"/>
    </row>
    <row r="6848" spans="35:36" x14ac:dyDescent="0.2">
      <c r="AI6848"/>
      <c r="AJ6848"/>
    </row>
    <row r="6849" spans="35:36" x14ac:dyDescent="0.2">
      <c r="AI6849"/>
      <c r="AJ6849"/>
    </row>
    <row r="6850" spans="35:36" x14ac:dyDescent="0.2">
      <c r="AI6850"/>
      <c r="AJ6850"/>
    </row>
    <row r="6851" spans="35:36" x14ac:dyDescent="0.2">
      <c r="AI6851"/>
      <c r="AJ6851"/>
    </row>
    <row r="6852" spans="35:36" x14ac:dyDescent="0.2">
      <c r="AI6852"/>
      <c r="AJ6852"/>
    </row>
    <row r="6853" spans="35:36" x14ac:dyDescent="0.2">
      <c r="AI6853"/>
      <c r="AJ6853"/>
    </row>
    <row r="6854" spans="35:36" x14ac:dyDescent="0.2">
      <c r="AI6854"/>
      <c r="AJ6854"/>
    </row>
    <row r="6855" spans="35:36" x14ac:dyDescent="0.2">
      <c r="AI6855"/>
      <c r="AJ6855"/>
    </row>
    <row r="6856" spans="35:36" x14ac:dyDescent="0.2">
      <c r="AI6856"/>
      <c r="AJ6856"/>
    </row>
    <row r="6857" spans="35:36" x14ac:dyDescent="0.2">
      <c r="AI6857"/>
      <c r="AJ6857"/>
    </row>
    <row r="6858" spans="35:36" x14ac:dyDescent="0.2">
      <c r="AI6858"/>
      <c r="AJ6858"/>
    </row>
    <row r="6859" spans="35:36" x14ac:dyDescent="0.2">
      <c r="AI6859"/>
      <c r="AJ6859"/>
    </row>
    <row r="6860" spans="35:36" x14ac:dyDescent="0.2">
      <c r="AI6860"/>
      <c r="AJ6860"/>
    </row>
    <row r="6861" spans="35:36" x14ac:dyDescent="0.2">
      <c r="AI6861"/>
      <c r="AJ6861"/>
    </row>
    <row r="6862" spans="35:36" x14ac:dyDescent="0.2">
      <c r="AI6862"/>
      <c r="AJ6862"/>
    </row>
    <row r="6863" spans="35:36" x14ac:dyDescent="0.2">
      <c r="AI6863"/>
      <c r="AJ6863"/>
    </row>
    <row r="6864" spans="35:36" x14ac:dyDescent="0.2">
      <c r="AI6864"/>
      <c r="AJ6864"/>
    </row>
    <row r="6865" spans="35:36" x14ac:dyDescent="0.2">
      <c r="AI6865"/>
      <c r="AJ6865"/>
    </row>
    <row r="6866" spans="35:36" x14ac:dyDescent="0.2">
      <c r="AI6866"/>
      <c r="AJ6866"/>
    </row>
    <row r="6867" spans="35:36" x14ac:dyDescent="0.2">
      <c r="AI6867"/>
      <c r="AJ6867"/>
    </row>
    <row r="6868" spans="35:36" x14ac:dyDescent="0.2">
      <c r="AI6868"/>
      <c r="AJ6868"/>
    </row>
    <row r="6869" spans="35:36" x14ac:dyDescent="0.2">
      <c r="AI6869"/>
      <c r="AJ6869"/>
    </row>
    <row r="6870" spans="35:36" x14ac:dyDescent="0.2">
      <c r="AI6870"/>
      <c r="AJ6870"/>
    </row>
    <row r="6871" spans="35:36" x14ac:dyDescent="0.2">
      <c r="AI6871"/>
      <c r="AJ6871"/>
    </row>
    <row r="6872" spans="35:36" x14ac:dyDescent="0.2">
      <c r="AI6872"/>
      <c r="AJ6872"/>
    </row>
    <row r="6873" spans="35:36" x14ac:dyDescent="0.2">
      <c r="AI6873"/>
      <c r="AJ6873"/>
    </row>
    <row r="6874" spans="35:36" x14ac:dyDescent="0.2">
      <c r="AI6874"/>
      <c r="AJ6874"/>
    </row>
    <row r="6875" spans="35:36" x14ac:dyDescent="0.2">
      <c r="AI6875"/>
      <c r="AJ6875"/>
    </row>
    <row r="6876" spans="35:36" x14ac:dyDescent="0.2">
      <c r="AI6876"/>
      <c r="AJ6876"/>
    </row>
    <row r="6877" spans="35:36" x14ac:dyDescent="0.2">
      <c r="AI6877"/>
      <c r="AJ6877"/>
    </row>
    <row r="6878" spans="35:36" x14ac:dyDescent="0.2">
      <c r="AI6878"/>
      <c r="AJ6878"/>
    </row>
    <row r="6879" spans="35:36" x14ac:dyDescent="0.2">
      <c r="AI6879"/>
      <c r="AJ6879"/>
    </row>
    <row r="6880" spans="35:36" x14ac:dyDescent="0.2">
      <c r="AI6880"/>
      <c r="AJ6880"/>
    </row>
    <row r="6881" spans="35:36" x14ac:dyDescent="0.2">
      <c r="AI6881"/>
      <c r="AJ6881"/>
    </row>
    <row r="6882" spans="35:36" x14ac:dyDescent="0.2">
      <c r="AI6882"/>
      <c r="AJ6882"/>
    </row>
    <row r="6883" spans="35:36" x14ac:dyDescent="0.2">
      <c r="AI6883"/>
      <c r="AJ6883"/>
    </row>
    <row r="6884" spans="35:36" x14ac:dyDescent="0.2">
      <c r="AI6884"/>
      <c r="AJ6884"/>
    </row>
    <row r="6885" spans="35:36" x14ac:dyDescent="0.2">
      <c r="AI6885"/>
      <c r="AJ6885"/>
    </row>
    <row r="6886" spans="35:36" x14ac:dyDescent="0.2">
      <c r="AI6886"/>
      <c r="AJ6886"/>
    </row>
    <row r="6887" spans="35:36" x14ac:dyDescent="0.2">
      <c r="AI6887"/>
      <c r="AJ6887"/>
    </row>
    <row r="6888" spans="35:36" x14ac:dyDescent="0.2">
      <c r="AI6888"/>
      <c r="AJ6888"/>
    </row>
    <row r="6889" spans="35:36" x14ac:dyDescent="0.2">
      <c r="AI6889"/>
      <c r="AJ6889"/>
    </row>
    <row r="6890" spans="35:36" x14ac:dyDescent="0.2">
      <c r="AI6890"/>
      <c r="AJ6890"/>
    </row>
    <row r="6891" spans="35:36" x14ac:dyDescent="0.2">
      <c r="AI6891"/>
      <c r="AJ6891"/>
    </row>
    <row r="6892" spans="35:36" x14ac:dyDescent="0.2">
      <c r="AI6892"/>
      <c r="AJ6892"/>
    </row>
    <row r="6893" spans="35:36" x14ac:dyDescent="0.2">
      <c r="AI6893"/>
      <c r="AJ6893"/>
    </row>
    <row r="6894" spans="35:36" x14ac:dyDescent="0.2">
      <c r="AI6894"/>
      <c r="AJ6894"/>
    </row>
    <row r="6895" spans="35:36" x14ac:dyDescent="0.2">
      <c r="AI6895"/>
      <c r="AJ6895"/>
    </row>
    <row r="6896" spans="35:36" x14ac:dyDescent="0.2">
      <c r="AI6896"/>
      <c r="AJ6896"/>
    </row>
    <row r="6897" spans="35:36" x14ac:dyDescent="0.2">
      <c r="AI6897"/>
      <c r="AJ6897"/>
    </row>
    <row r="6898" spans="35:36" x14ac:dyDescent="0.2">
      <c r="AI6898"/>
      <c r="AJ6898"/>
    </row>
    <row r="6899" spans="35:36" x14ac:dyDescent="0.2">
      <c r="AI6899"/>
      <c r="AJ6899"/>
    </row>
    <row r="6900" spans="35:36" x14ac:dyDescent="0.2">
      <c r="AI6900"/>
      <c r="AJ6900"/>
    </row>
    <row r="6901" spans="35:36" x14ac:dyDescent="0.2">
      <c r="AI6901"/>
      <c r="AJ6901"/>
    </row>
    <row r="6902" spans="35:36" x14ac:dyDescent="0.2">
      <c r="AI6902"/>
      <c r="AJ6902"/>
    </row>
    <row r="6903" spans="35:36" x14ac:dyDescent="0.2">
      <c r="AI6903"/>
      <c r="AJ6903"/>
    </row>
    <row r="6904" spans="35:36" x14ac:dyDescent="0.2">
      <c r="AI6904"/>
      <c r="AJ6904"/>
    </row>
    <row r="6905" spans="35:36" x14ac:dyDescent="0.2">
      <c r="AI6905"/>
      <c r="AJ6905"/>
    </row>
    <row r="6906" spans="35:36" x14ac:dyDescent="0.2">
      <c r="AI6906"/>
      <c r="AJ6906"/>
    </row>
    <row r="6907" spans="35:36" x14ac:dyDescent="0.2">
      <c r="AI6907"/>
      <c r="AJ6907"/>
    </row>
    <row r="6908" spans="35:36" x14ac:dyDescent="0.2">
      <c r="AI6908"/>
      <c r="AJ6908"/>
    </row>
    <row r="6909" spans="35:36" x14ac:dyDescent="0.2">
      <c r="AI6909"/>
      <c r="AJ6909"/>
    </row>
    <row r="6910" spans="35:36" x14ac:dyDescent="0.2">
      <c r="AI6910"/>
      <c r="AJ6910"/>
    </row>
    <row r="6911" spans="35:36" x14ac:dyDescent="0.2">
      <c r="AI6911"/>
      <c r="AJ6911"/>
    </row>
    <row r="6912" spans="35:36" x14ac:dyDescent="0.2">
      <c r="AI6912"/>
      <c r="AJ6912"/>
    </row>
    <row r="6913" spans="35:36" x14ac:dyDescent="0.2">
      <c r="AI6913"/>
      <c r="AJ6913"/>
    </row>
    <row r="6914" spans="35:36" x14ac:dyDescent="0.2">
      <c r="AI6914"/>
      <c r="AJ6914"/>
    </row>
    <row r="6915" spans="35:36" x14ac:dyDescent="0.2">
      <c r="AI6915"/>
      <c r="AJ6915"/>
    </row>
    <row r="6916" spans="35:36" x14ac:dyDescent="0.2">
      <c r="AI6916"/>
      <c r="AJ6916"/>
    </row>
    <row r="6917" spans="35:36" x14ac:dyDescent="0.2">
      <c r="AI6917"/>
      <c r="AJ6917"/>
    </row>
    <row r="6918" spans="35:36" x14ac:dyDescent="0.2">
      <c r="AI6918"/>
      <c r="AJ6918"/>
    </row>
    <row r="6919" spans="35:36" x14ac:dyDescent="0.2">
      <c r="AI6919"/>
      <c r="AJ6919"/>
    </row>
    <row r="6920" spans="35:36" x14ac:dyDescent="0.2">
      <c r="AI6920"/>
      <c r="AJ6920"/>
    </row>
    <row r="6921" spans="35:36" x14ac:dyDescent="0.2">
      <c r="AI6921"/>
      <c r="AJ6921"/>
    </row>
    <row r="6922" spans="35:36" x14ac:dyDescent="0.2">
      <c r="AI6922"/>
      <c r="AJ6922"/>
    </row>
    <row r="6923" spans="35:36" x14ac:dyDescent="0.2">
      <c r="AI6923"/>
      <c r="AJ6923"/>
    </row>
    <row r="6924" spans="35:36" x14ac:dyDescent="0.2">
      <c r="AI6924"/>
      <c r="AJ6924"/>
    </row>
    <row r="6925" spans="35:36" x14ac:dyDescent="0.2">
      <c r="AI6925"/>
      <c r="AJ6925"/>
    </row>
    <row r="6926" spans="35:36" x14ac:dyDescent="0.2">
      <c r="AI6926"/>
      <c r="AJ6926"/>
    </row>
    <row r="6927" spans="35:36" x14ac:dyDescent="0.2">
      <c r="AI6927"/>
      <c r="AJ6927"/>
    </row>
    <row r="6928" spans="35:36" x14ac:dyDescent="0.2">
      <c r="AI6928"/>
      <c r="AJ6928"/>
    </row>
    <row r="6929" spans="35:36" x14ac:dyDescent="0.2">
      <c r="AI6929"/>
      <c r="AJ6929"/>
    </row>
    <row r="6930" spans="35:36" x14ac:dyDescent="0.2">
      <c r="AI6930"/>
      <c r="AJ6930"/>
    </row>
    <row r="6931" spans="35:36" x14ac:dyDescent="0.2">
      <c r="AI6931"/>
      <c r="AJ6931"/>
    </row>
    <row r="6932" spans="35:36" x14ac:dyDescent="0.2">
      <c r="AI6932"/>
      <c r="AJ6932"/>
    </row>
    <row r="6933" spans="35:36" x14ac:dyDescent="0.2">
      <c r="AI6933"/>
      <c r="AJ6933"/>
    </row>
    <row r="6934" spans="35:36" x14ac:dyDescent="0.2">
      <c r="AI6934"/>
      <c r="AJ6934"/>
    </row>
    <row r="6935" spans="35:36" x14ac:dyDescent="0.2">
      <c r="AI6935"/>
      <c r="AJ6935"/>
    </row>
    <row r="6936" spans="35:36" x14ac:dyDescent="0.2">
      <c r="AI6936"/>
      <c r="AJ6936"/>
    </row>
    <row r="6937" spans="35:36" x14ac:dyDescent="0.2">
      <c r="AI6937"/>
      <c r="AJ6937"/>
    </row>
    <row r="6938" spans="35:36" x14ac:dyDescent="0.2">
      <c r="AI6938"/>
      <c r="AJ6938"/>
    </row>
    <row r="6939" spans="35:36" x14ac:dyDescent="0.2">
      <c r="AI6939"/>
      <c r="AJ6939"/>
    </row>
    <row r="6940" spans="35:36" x14ac:dyDescent="0.2">
      <c r="AI6940"/>
      <c r="AJ6940"/>
    </row>
    <row r="6941" spans="35:36" x14ac:dyDescent="0.2">
      <c r="AI6941"/>
      <c r="AJ6941"/>
    </row>
    <row r="6942" spans="35:36" x14ac:dyDescent="0.2">
      <c r="AI6942"/>
      <c r="AJ6942"/>
    </row>
    <row r="6943" spans="35:36" x14ac:dyDescent="0.2">
      <c r="AI6943"/>
      <c r="AJ6943"/>
    </row>
    <row r="6944" spans="35:36" x14ac:dyDescent="0.2">
      <c r="AI6944"/>
      <c r="AJ6944"/>
    </row>
    <row r="6945" spans="35:36" x14ac:dyDescent="0.2">
      <c r="AI6945"/>
      <c r="AJ6945"/>
    </row>
    <row r="6946" spans="35:36" x14ac:dyDescent="0.2">
      <c r="AI6946"/>
      <c r="AJ6946"/>
    </row>
    <row r="6947" spans="35:36" x14ac:dyDescent="0.2">
      <c r="AI6947"/>
      <c r="AJ6947"/>
    </row>
    <row r="6948" spans="35:36" x14ac:dyDescent="0.2">
      <c r="AI6948"/>
      <c r="AJ6948"/>
    </row>
    <row r="6949" spans="35:36" x14ac:dyDescent="0.2">
      <c r="AI6949"/>
      <c r="AJ6949"/>
    </row>
    <row r="6950" spans="35:36" x14ac:dyDescent="0.2">
      <c r="AI6950"/>
      <c r="AJ6950"/>
    </row>
    <row r="6951" spans="35:36" x14ac:dyDescent="0.2">
      <c r="AI6951"/>
      <c r="AJ6951"/>
    </row>
    <row r="6952" spans="35:36" x14ac:dyDescent="0.2">
      <c r="AI6952"/>
      <c r="AJ6952"/>
    </row>
    <row r="6953" spans="35:36" x14ac:dyDescent="0.2">
      <c r="AI6953"/>
      <c r="AJ6953"/>
    </row>
    <row r="6954" spans="35:36" x14ac:dyDescent="0.2">
      <c r="AI6954"/>
      <c r="AJ6954"/>
    </row>
    <row r="6955" spans="35:36" x14ac:dyDescent="0.2">
      <c r="AI6955"/>
      <c r="AJ6955"/>
    </row>
    <row r="6956" spans="35:36" x14ac:dyDescent="0.2">
      <c r="AI6956"/>
      <c r="AJ6956"/>
    </row>
    <row r="6957" spans="35:36" x14ac:dyDescent="0.2">
      <c r="AI6957"/>
      <c r="AJ6957"/>
    </row>
    <row r="6958" spans="35:36" x14ac:dyDescent="0.2">
      <c r="AI6958"/>
      <c r="AJ6958"/>
    </row>
    <row r="6959" spans="35:36" x14ac:dyDescent="0.2">
      <c r="AI6959"/>
      <c r="AJ6959"/>
    </row>
    <row r="6960" spans="35:36" x14ac:dyDescent="0.2">
      <c r="AI6960"/>
      <c r="AJ6960"/>
    </row>
    <row r="6961" spans="35:36" x14ac:dyDescent="0.2">
      <c r="AI6961"/>
      <c r="AJ6961"/>
    </row>
    <row r="6962" spans="35:36" x14ac:dyDescent="0.2">
      <c r="AI6962"/>
      <c r="AJ6962"/>
    </row>
    <row r="6963" spans="35:36" x14ac:dyDescent="0.2">
      <c r="AI6963"/>
      <c r="AJ6963"/>
    </row>
    <row r="6964" spans="35:36" x14ac:dyDescent="0.2">
      <c r="AI6964"/>
      <c r="AJ6964"/>
    </row>
    <row r="6965" spans="35:36" x14ac:dyDescent="0.2">
      <c r="AI6965"/>
      <c r="AJ6965"/>
    </row>
    <row r="6966" spans="35:36" x14ac:dyDescent="0.2">
      <c r="AI6966"/>
      <c r="AJ6966"/>
    </row>
    <row r="6967" spans="35:36" x14ac:dyDescent="0.2">
      <c r="AI6967"/>
      <c r="AJ6967"/>
    </row>
    <row r="6968" spans="35:36" x14ac:dyDescent="0.2">
      <c r="AI6968"/>
      <c r="AJ6968"/>
    </row>
    <row r="6969" spans="35:36" x14ac:dyDescent="0.2">
      <c r="AI6969"/>
      <c r="AJ6969"/>
    </row>
    <row r="6970" spans="35:36" x14ac:dyDescent="0.2">
      <c r="AI6970"/>
      <c r="AJ6970"/>
    </row>
    <row r="6971" spans="35:36" x14ac:dyDescent="0.2">
      <c r="AI6971"/>
      <c r="AJ6971"/>
    </row>
    <row r="6972" spans="35:36" x14ac:dyDescent="0.2">
      <c r="AI6972"/>
      <c r="AJ6972"/>
    </row>
    <row r="6973" spans="35:36" x14ac:dyDescent="0.2">
      <c r="AI6973"/>
      <c r="AJ6973"/>
    </row>
    <row r="6974" spans="35:36" x14ac:dyDescent="0.2">
      <c r="AI6974"/>
      <c r="AJ6974"/>
    </row>
    <row r="6975" spans="35:36" x14ac:dyDescent="0.2">
      <c r="AI6975"/>
      <c r="AJ6975"/>
    </row>
    <row r="6976" spans="35:36" x14ac:dyDescent="0.2">
      <c r="AI6976"/>
      <c r="AJ6976"/>
    </row>
    <row r="6977" spans="35:36" x14ac:dyDescent="0.2">
      <c r="AI6977"/>
      <c r="AJ6977"/>
    </row>
    <row r="6978" spans="35:36" x14ac:dyDescent="0.2">
      <c r="AI6978"/>
      <c r="AJ6978"/>
    </row>
    <row r="6979" spans="35:36" x14ac:dyDescent="0.2">
      <c r="AI6979"/>
      <c r="AJ6979"/>
    </row>
    <row r="6980" spans="35:36" x14ac:dyDescent="0.2">
      <c r="AI6980"/>
      <c r="AJ6980"/>
    </row>
    <row r="6981" spans="35:36" x14ac:dyDescent="0.2">
      <c r="AI6981"/>
      <c r="AJ6981"/>
    </row>
    <row r="6982" spans="35:36" x14ac:dyDescent="0.2">
      <c r="AI6982"/>
      <c r="AJ6982"/>
    </row>
    <row r="6983" spans="35:36" x14ac:dyDescent="0.2">
      <c r="AI6983"/>
      <c r="AJ6983"/>
    </row>
    <row r="6984" spans="35:36" x14ac:dyDescent="0.2">
      <c r="AI6984"/>
      <c r="AJ6984"/>
    </row>
    <row r="6985" spans="35:36" x14ac:dyDescent="0.2">
      <c r="AI6985"/>
      <c r="AJ6985"/>
    </row>
    <row r="6986" spans="35:36" x14ac:dyDescent="0.2">
      <c r="AI6986"/>
      <c r="AJ6986"/>
    </row>
    <row r="6987" spans="35:36" x14ac:dyDescent="0.2">
      <c r="AI6987"/>
      <c r="AJ6987"/>
    </row>
    <row r="6988" spans="35:36" x14ac:dyDescent="0.2">
      <c r="AI6988"/>
      <c r="AJ6988"/>
    </row>
    <row r="6989" spans="35:36" x14ac:dyDescent="0.2">
      <c r="AI6989"/>
      <c r="AJ6989"/>
    </row>
    <row r="6990" spans="35:36" x14ac:dyDescent="0.2">
      <c r="AI6990"/>
      <c r="AJ6990"/>
    </row>
    <row r="6991" spans="35:36" x14ac:dyDescent="0.2">
      <c r="AI6991"/>
      <c r="AJ6991"/>
    </row>
    <row r="6992" spans="35:36" x14ac:dyDescent="0.2">
      <c r="AI6992"/>
      <c r="AJ6992"/>
    </row>
    <row r="6993" spans="35:36" x14ac:dyDescent="0.2">
      <c r="AI6993"/>
      <c r="AJ6993"/>
    </row>
    <row r="6994" spans="35:36" x14ac:dyDescent="0.2">
      <c r="AI6994"/>
      <c r="AJ6994"/>
    </row>
    <row r="6995" spans="35:36" x14ac:dyDescent="0.2">
      <c r="AI6995"/>
      <c r="AJ6995"/>
    </row>
    <row r="6996" spans="35:36" x14ac:dyDescent="0.2">
      <c r="AI6996"/>
      <c r="AJ6996"/>
    </row>
    <row r="6997" spans="35:36" x14ac:dyDescent="0.2">
      <c r="AI6997"/>
      <c r="AJ6997"/>
    </row>
    <row r="6998" spans="35:36" x14ac:dyDescent="0.2">
      <c r="AI6998"/>
      <c r="AJ6998"/>
    </row>
    <row r="6999" spans="35:36" x14ac:dyDescent="0.2">
      <c r="AI6999"/>
      <c r="AJ6999"/>
    </row>
    <row r="7000" spans="35:36" x14ac:dyDescent="0.2">
      <c r="AI7000"/>
      <c r="AJ7000"/>
    </row>
    <row r="7001" spans="35:36" x14ac:dyDescent="0.2">
      <c r="AI7001"/>
      <c r="AJ7001"/>
    </row>
    <row r="7002" spans="35:36" x14ac:dyDescent="0.2">
      <c r="AI7002"/>
      <c r="AJ7002"/>
    </row>
    <row r="7003" spans="35:36" x14ac:dyDescent="0.2">
      <c r="AI7003"/>
      <c r="AJ7003"/>
    </row>
    <row r="7004" spans="35:36" x14ac:dyDescent="0.2">
      <c r="AI7004"/>
      <c r="AJ7004"/>
    </row>
    <row r="7005" spans="35:36" x14ac:dyDescent="0.2">
      <c r="AI7005"/>
      <c r="AJ7005"/>
    </row>
    <row r="7006" spans="35:36" x14ac:dyDescent="0.2">
      <c r="AI7006"/>
      <c r="AJ7006"/>
    </row>
    <row r="7007" spans="35:36" x14ac:dyDescent="0.2">
      <c r="AI7007"/>
      <c r="AJ7007"/>
    </row>
    <row r="7008" spans="35:36" x14ac:dyDescent="0.2">
      <c r="AI7008"/>
      <c r="AJ7008"/>
    </row>
    <row r="7009" spans="35:36" x14ac:dyDescent="0.2">
      <c r="AI7009"/>
      <c r="AJ7009"/>
    </row>
    <row r="7010" spans="35:36" x14ac:dyDescent="0.2">
      <c r="AI7010"/>
      <c r="AJ7010"/>
    </row>
    <row r="7011" spans="35:36" x14ac:dyDescent="0.2">
      <c r="AI7011"/>
      <c r="AJ7011"/>
    </row>
    <row r="7012" spans="35:36" x14ac:dyDescent="0.2">
      <c r="AI7012"/>
      <c r="AJ7012"/>
    </row>
    <row r="7013" spans="35:36" x14ac:dyDescent="0.2">
      <c r="AI7013"/>
      <c r="AJ7013"/>
    </row>
    <row r="7014" spans="35:36" x14ac:dyDescent="0.2">
      <c r="AI7014"/>
      <c r="AJ7014"/>
    </row>
    <row r="7015" spans="35:36" x14ac:dyDescent="0.2">
      <c r="AI7015"/>
      <c r="AJ7015"/>
    </row>
    <row r="7016" spans="35:36" x14ac:dyDescent="0.2">
      <c r="AI7016"/>
      <c r="AJ7016"/>
    </row>
    <row r="7017" spans="35:36" x14ac:dyDescent="0.2">
      <c r="AI7017"/>
      <c r="AJ7017"/>
    </row>
    <row r="7018" spans="35:36" x14ac:dyDescent="0.2">
      <c r="AI7018"/>
      <c r="AJ7018"/>
    </row>
    <row r="7019" spans="35:36" x14ac:dyDescent="0.2">
      <c r="AI7019"/>
      <c r="AJ7019"/>
    </row>
    <row r="7020" spans="35:36" x14ac:dyDescent="0.2">
      <c r="AI7020"/>
      <c r="AJ7020"/>
    </row>
    <row r="7021" spans="35:36" x14ac:dyDescent="0.2">
      <c r="AI7021"/>
      <c r="AJ7021"/>
    </row>
    <row r="7022" spans="35:36" x14ac:dyDescent="0.2">
      <c r="AI7022"/>
      <c r="AJ7022"/>
    </row>
    <row r="7023" spans="35:36" x14ac:dyDescent="0.2">
      <c r="AI7023"/>
      <c r="AJ7023"/>
    </row>
    <row r="7024" spans="35:36" x14ac:dyDescent="0.2">
      <c r="AI7024"/>
      <c r="AJ7024"/>
    </row>
    <row r="7025" spans="35:36" x14ac:dyDescent="0.2">
      <c r="AI7025"/>
      <c r="AJ7025"/>
    </row>
    <row r="7026" spans="35:36" x14ac:dyDescent="0.2">
      <c r="AI7026"/>
      <c r="AJ7026"/>
    </row>
    <row r="7027" spans="35:36" x14ac:dyDescent="0.2">
      <c r="AI7027"/>
      <c r="AJ7027"/>
    </row>
    <row r="7028" spans="35:36" x14ac:dyDescent="0.2">
      <c r="AI7028"/>
      <c r="AJ7028"/>
    </row>
    <row r="7029" spans="35:36" x14ac:dyDescent="0.2">
      <c r="AI7029"/>
      <c r="AJ7029"/>
    </row>
    <row r="7030" spans="35:36" x14ac:dyDescent="0.2">
      <c r="AI7030"/>
      <c r="AJ7030"/>
    </row>
    <row r="7031" spans="35:36" x14ac:dyDescent="0.2">
      <c r="AI7031"/>
      <c r="AJ7031"/>
    </row>
    <row r="7032" spans="35:36" x14ac:dyDescent="0.2">
      <c r="AI7032"/>
      <c r="AJ7032"/>
    </row>
    <row r="7033" spans="35:36" x14ac:dyDescent="0.2">
      <c r="AI7033"/>
      <c r="AJ7033"/>
    </row>
    <row r="7034" spans="35:36" x14ac:dyDescent="0.2">
      <c r="AI7034"/>
      <c r="AJ7034"/>
    </row>
    <row r="7035" spans="35:36" x14ac:dyDescent="0.2">
      <c r="AI7035"/>
      <c r="AJ7035"/>
    </row>
    <row r="7036" spans="35:36" x14ac:dyDescent="0.2">
      <c r="AI7036"/>
      <c r="AJ7036"/>
    </row>
    <row r="7037" spans="35:36" x14ac:dyDescent="0.2">
      <c r="AI7037"/>
      <c r="AJ7037"/>
    </row>
    <row r="7038" spans="35:36" x14ac:dyDescent="0.2">
      <c r="AI7038"/>
      <c r="AJ7038"/>
    </row>
    <row r="7039" spans="35:36" x14ac:dyDescent="0.2">
      <c r="AI7039"/>
      <c r="AJ7039"/>
    </row>
    <row r="7040" spans="35:36" x14ac:dyDescent="0.2">
      <c r="AI7040"/>
      <c r="AJ7040"/>
    </row>
    <row r="7041" spans="35:36" x14ac:dyDescent="0.2">
      <c r="AI7041"/>
      <c r="AJ7041"/>
    </row>
    <row r="7042" spans="35:36" x14ac:dyDescent="0.2">
      <c r="AI7042"/>
      <c r="AJ7042"/>
    </row>
    <row r="7043" spans="35:36" x14ac:dyDescent="0.2">
      <c r="AI7043"/>
      <c r="AJ7043"/>
    </row>
    <row r="7044" spans="35:36" x14ac:dyDescent="0.2">
      <c r="AI7044"/>
      <c r="AJ7044"/>
    </row>
    <row r="7045" spans="35:36" x14ac:dyDescent="0.2">
      <c r="AI7045"/>
      <c r="AJ7045"/>
    </row>
    <row r="7046" spans="35:36" x14ac:dyDescent="0.2">
      <c r="AI7046"/>
      <c r="AJ7046"/>
    </row>
    <row r="7047" spans="35:36" x14ac:dyDescent="0.2">
      <c r="AI7047"/>
      <c r="AJ7047"/>
    </row>
    <row r="7048" spans="35:36" x14ac:dyDescent="0.2">
      <c r="AI7048"/>
      <c r="AJ7048"/>
    </row>
    <row r="7049" spans="35:36" x14ac:dyDescent="0.2">
      <c r="AI7049"/>
      <c r="AJ7049"/>
    </row>
    <row r="7050" spans="35:36" x14ac:dyDescent="0.2">
      <c r="AI7050"/>
      <c r="AJ7050"/>
    </row>
    <row r="7051" spans="35:36" x14ac:dyDescent="0.2">
      <c r="AI7051"/>
      <c r="AJ7051"/>
    </row>
    <row r="7052" spans="35:36" x14ac:dyDescent="0.2">
      <c r="AI7052"/>
      <c r="AJ7052"/>
    </row>
    <row r="7053" spans="35:36" x14ac:dyDescent="0.2">
      <c r="AI7053"/>
      <c r="AJ7053"/>
    </row>
    <row r="7054" spans="35:36" x14ac:dyDescent="0.2">
      <c r="AI7054"/>
      <c r="AJ7054"/>
    </row>
    <row r="7055" spans="35:36" x14ac:dyDescent="0.2">
      <c r="AI7055"/>
      <c r="AJ7055"/>
    </row>
    <row r="7056" spans="35:36" x14ac:dyDescent="0.2">
      <c r="AI7056"/>
      <c r="AJ7056"/>
    </row>
    <row r="7057" spans="35:36" x14ac:dyDescent="0.2">
      <c r="AI7057"/>
      <c r="AJ7057"/>
    </row>
    <row r="7058" spans="35:36" x14ac:dyDescent="0.2">
      <c r="AI7058"/>
      <c r="AJ7058"/>
    </row>
    <row r="7059" spans="35:36" x14ac:dyDescent="0.2">
      <c r="AI7059"/>
      <c r="AJ7059"/>
    </row>
    <row r="7060" spans="35:36" x14ac:dyDescent="0.2">
      <c r="AI7060"/>
      <c r="AJ7060"/>
    </row>
    <row r="7061" spans="35:36" x14ac:dyDescent="0.2">
      <c r="AI7061"/>
      <c r="AJ7061"/>
    </row>
    <row r="7062" spans="35:36" x14ac:dyDescent="0.2">
      <c r="AI7062"/>
      <c r="AJ7062"/>
    </row>
    <row r="7063" spans="35:36" x14ac:dyDescent="0.2">
      <c r="AI7063"/>
      <c r="AJ7063"/>
    </row>
    <row r="7064" spans="35:36" x14ac:dyDescent="0.2">
      <c r="AI7064"/>
      <c r="AJ7064"/>
    </row>
    <row r="7065" spans="35:36" x14ac:dyDescent="0.2">
      <c r="AI7065"/>
      <c r="AJ7065"/>
    </row>
    <row r="7066" spans="35:36" x14ac:dyDescent="0.2">
      <c r="AI7066"/>
      <c r="AJ7066"/>
    </row>
    <row r="7067" spans="35:36" x14ac:dyDescent="0.2">
      <c r="AI7067"/>
      <c r="AJ7067"/>
    </row>
    <row r="7068" spans="35:36" x14ac:dyDescent="0.2">
      <c r="AI7068"/>
      <c r="AJ7068"/>
    </row>
    <row r="7069" spans="35:36" x14ac:dyDescent="0.2">
      <c r="AI7069"/>
      <c r="AJ7069"/>
    </row>
    <row r="7070" spans="35:36" x14ac:dyDescent="0.2">
      <c r="AI7070"/>
      <c r="AJ7070"/>
    </row>
    <row r="7071" spans="35:36" x14ac:dyDescent="0.2">
      <c r="AI7071"/>
      <c r="AJ7071"/>
    </row>
    <row r="7072" spans="35:36" x14ac:dyDescent="0.2">
      <c r="AI7072"/>
      <c r="AJ7072"/>
    </row>
    <row r="7073" spans="35:36" x14ac:dyDescent="0.2">
      <c r="AI7073"/>
      <c r="AJ7073"/>
    </row>
    <row r="7074" spans="35:36" x14ac:dyDescent="0.2">
      <c r="AI7074"/>
      <c r="AJ7074"/>
    </row>
    <row r="7075" spans="35:36" x14ac:dyDescent="0.2">
      <c r="AI7075"/>
      <c r="AJ7075"/>
    </row>
    <row r="7076" spans="35:36" x14ac:dyDescent="0.2">
      <c r="AI7076"/>
      <c r="AJ7076"/>
    </row>
    <row r="7077" spans="35:36" x14ac:dyDescent="0.2">
      <c r="AI7077"/>
      <c r="AJ7077"/>
    </row>
    <row r="7078" spans="35:36" x14ac:dyDescent="0.2">
      <c r="AI7078"/>
      <c r="AJ7078"/>
    </row>
    <row r="7079" spans="35:36" x14ac:dyDescent="0.2">
      <c r="AI7079"/>
      <c r="AJ7079"/>
    </row>
    <row r="7080" spans="35:36" x14ac:dyDescent="0.2">
      <c r="AI7080"/>
      <c r="AJ7080"/>
    </row>
    <row r="7081" spans="35:36" x14ac:dyDescent="0.2">
      <c r="AI7081"/>
      <c r="AJ7081"/>
    </row>
    <row r="7082" spans="35:36" x14ac:dyDescent="0.2">
      <c r="AI7082"/>
      <c r="AJ7082"/>
    </row>
    <row r="7083" spans="35:36" x14ac:dyDescent="0.2">
      <c r="AI7083"/>
      <c r="AJ7083"/>
    </row>
    <row r="7084" spans="35:36" x14ac:dyDescent="0.2">
      <c r="AI7084"/>
      <c r="AJ7084"/>
    </row>
    <row r="7085" spans="35:36" x14ac:dyDescent="0.2">
      <c r="AI7085"/>
      <c r="AJ7085"/>
    </row>
    <row r="7086" spans="35:36" x14ac:dyDescent="0.2">
      <c r="AI7086"/>
      <c r="AJ7086"/>
    </row>
    <row r="7087" spans="35:36" x14ac:dyDescent="0.2">
      <c r="AI7087"/>
      <c r="AJ7087"/>
    </row>
    <row r="7088" spans="35:36" x14ac:dyDescent="0.2">
      <c r="AI7088"/>
      <c r="AJ7088"/>
    </row>
    <row r="7089" spans="35:36" x14ac:dyDescent="0.2">
      <c r="AI7089"/>
      <c r="AJ7089"/>
    </row>
    <row r="7090" spans="35:36" x14ac:dyDescent="0.2">
      <c r="AI7090"/>
      <c r="AJ7090"/>
    </row>
    <row r="7091" spans="35:36" x14ac:dyDescent="0.2">
      <c r="AI7091"/>
      <c r="AJ7091"/>
    </row>
    <row r="7092" spans="35:36" x14ac:dyDescent="0.2">
      <c r="AI7092"/>
      <c r="AJ7092"/>
    </row>
    <row r="7093" spans="35:36" x14ac:dyDescent="0.2">
      <c r="AI7093"/>
      <c r="AJ7093"/>
    </row>
    <row r="7094" spans="35:36" x14ac:dyDescent="0.2">
      <c r="AI7094"/>
      <c r="AJ7094"/>
    </row>
    <row r="7095" spans="35:36" x14ac:dyDescent="0.2">
      <c r="AI7095"/>
      <c r="AJ7095"/>
    </row>
    <row r="7096" spans="35:36" x14ac:dyDescent="0.2">
      <c r="AI7096"/>
      <c r="AJ7096"/>
    </row>
    <row r="7097" spans="35:36" x14ac:dyDescent="0.2">
      <c r="AI7097"/>
      <c r="AJ7097"/>
    </row>
    <row r="7098" spans="35:36" x14ac:dyDescent="0.2">
      <c r="AI7098"/>
      <c r="AJ7098"/>
    </row>
    <row r="7099" spans="35:36" x14ac:dyDescent="0.2">
      <c r="AI7099"/>
      <c r="AJ7099"/>
    </row>
    <row r="7100" spans="35:36" x14ac:dyDescent="0.2">
      <c r="AI7100"/>
      <c r="AJ7100"/>
    </row>
    <row r="7101" spans="35:36" x14ac:dyDescent="0.2">
      <c r="AI7101"/>
      <c r="AJ7101"/>
    </row>
    <row r="7102" spans="35:36" x14ac:dyDescent="0.2">
      <c r="AI7102"/>
      <c r="AJ7102"/>
    </row>
    <row r="7103" spans="35:36" x14ac:dyDescent="0.2">
      <c r="AI7103"/>
      <c r="AJ7103"/>
    </row>
    <row r="7104" spans="35:36" x14ac:dyDescent="0.2">
      <c r="AI7104"/>
      <c r="AJ7104"/>
    </row>
    <row r="7105" spans="35:36" x14ac:dyDescent="0.2">
      <c r="AI7105"/>
      <c r="AJ7105"/>
    </row>
    <row r="7106" spans="35:36" x14ac:dyDescent="0.2">
      <c r="AI7106"/>
      <c r="AJ7106"/>
    </row>
    <row r="7107" spans="35:36" x14ac:dyDescent="0.2">
      <c r="AI7107"/>
      <c r="AJ7107"/>
    </row>
    <row r="7108" spans="35:36" x14ac:dyDescent="0.2">
      <c r="AI7108"/>
      <c r="AJ7108"/>
    </row>
    <row r="7109" spans="35:36" x14ac:dyDescent="0.2">
      <c r="AI7109"/>
      <c r="AJ7109"/>
    </row>
    <row r="7110" spans="35:36" x14ac:dyDescent="0.2">
      <c r="AI7110"/>
      <c r="AJ7110"/>
    </row>
    <row r="7111" spans="35:36" x14ac:dyDescent="0.2">
      <c r="AI7111"/>
      <c r="AJ7111"/>
    </row>
    <row r="7112" spans="35:36" x14ac:dyDescent="0.2">
      <c r="AI7112"/>
      <c r="AJ7112"/>
    </row>
    <row r="7113" spans="35:36" x14ac:dyDescent="0.2">
      <c r="AI7113"/>
      <c r="AJ7113"/>
    </row>
    <row r="7114" spans="35:36" x14ac:dyDescent="0.2">
      <c r="AI7114"/>
      <c r="AJ7114"/>
    </row>
    <row r="7115" spans="35:36" x14ac:dyDescent="0.2">
      <c r="AI7115"/>
      <c r="AJ7115"/>
    </row>
    <row r="7116" spans="35:36" x14ac:dyDescent="0.2">
      <c r="AI7116"/>
      <c r="AJ7116"/>
    </row>
    <row r="7117" spans="35:36" x14ac:dyDescent="0.2">
      <c r="AI7117"/>
      <c r="AJ7117"/>
    </row>
    <row r="7118" spans="35:36" x14ac:dyDescent="0.2">
      <c r="AI7118"/>
      <c r="AJ7118"/>
    </row>
    <row r="7119" spans="35:36" x14ac:dyDescent="0.2">
      <c r="AI7119"/>
      <c r="AJ7119"/>
    </row>
    <row r="7120" spans="35:36" x14ac:dyDescent="0.2">
      <c r="AI7120"/>
      <c r="AJ7120"/>
    </row>
    <row r="7121" spans="35:36" x14ac:dyDescent="0.2">
      <c r="AI7121"/>
      <c r="AJ7121"/>
    </row>
    <row r="7122" spans="35:36" x14ac:dyDescent="0.2">
      <c r="AI7122"/>
      <c r="AJ7122"/>
    </row>
    <row r="7123" spans="35:36" x14ac:dyDescent="0.2">
      <c r="AI7123"/>
      <c r="AJ7123"/>
    </row>
    <row r="7124" spans="35:36" x14ac:dyDescent="0.2">
      <c r="AI7124"/>
      <c r="AJ7124"/>
    </row>
    <row r="7125" spans="35:36" x14ac:dyDescent="0.2">
      <c r="AI7125"/>
      <c r="AJ7125"/>
    </row>
    <row r="7126" spans="35:36" x14ac:dyDescent="0.2">
      <c r="AI7126"/>
      <c r="AJ7126"/>
    </row>
    <row r="7127" spans="35:36" x14ac:dyDescent="0.2">
      <c r="AI7127"/>
      <c r="AJ7127"/>
    </row>
    <row r="7128" spans="35:36" x14ac:dyDescent="0.2">
      <c r="AI7128"/>
      <c r="AJ7128"/>
    </row>
    <row r="7129" spans="35:36" x14ac:dyDescent="0.2">
      <c r="AI7129"/>
      <c r="AJ7129"/>
    </row>
    <row r="7130" spans="35:36" x14ac:dyDescent="0.2">
      <c r="AI7130"/>
      <c r="AJ7130"/>
    </row>
    <row r="7131" spans="35:36" x14ac:dyDescent="0.2">
      <c r="AI7131"/>
      <c r="AJ7131"/>
    </row>
    <row r="7132" spans="35:36" x14ac:dyDescent="0.2">
      <c r="AI7132"/>
      <c r="AJ7132"/>
    </row>
    <row r="7133" spans="35:36" x14ac:dyDescent="0.2">
      <c r="AI7133"/>
      <c r="AJ7133"/>
    </row>
    <row r="7134" spans="35:36" x14ac:dyDescent="0.2">
      <c r="AI7134"/>
      <c r="AJ7134"/>
    </row>
    <row r="7135" spans="35:36" x14ac:dyDescent="0.2">
      <c r="AI7135"/>
      <c r="AJ7135"/>
    </row>
    <row r="7136" spans="35:36" x14ac:dyDescent="0.2">
      <c r="AI7136"/>
      <c r="AJ7136"/>
    </row>
    <row r="7137" spans="35:36" x14ac:dyDescent="0.2">
      <c r="AI7137"/>
      <c r="AJ7137"/>
    </row>
    <row r="7138" spans="35:36" x14ac:dyDescent="0.2">
      <c r="AI7138"/>
      <c r="AJ7138"/>
    </row>
    <row r="7139" spans="35:36" x14ac:dyDescent="0.2">
      <c r="AI7139"/>
      <c r="AJ7139"/>
    </row>
    <row r="7140" spans="35:36" x14ac:dyDescent="0.2">
      <c r="AI7140"/>
      <c r="AJ7140"/>
    </row>
    <row r="7141" spans="35:36" x14ac:dyDescent="0.2">
      <c r="AI7141"/>
      <c r="AJ7141"/>
    </row>
    <row r="7142" spans="35:36" x14ac:dyDescent="0.2">
      <c r="AI7142"/>
      <c r="AJ7142"/>
    </row>
    <row r="7143" spans="35:36" x14ac:dyDescent="0.2">
      <c r="AI7143"/>
      <c r="AJ7143"/>
    </row>
    <row r="7144" spans="35:36" x14ac:dyDescent="0.2">
      <c r="AI7144"/>
      <c r="AJ7144"/>
    </row>
    <row r="7145" spans="35:36" x14ac:dyDescent="0.2">
      <c r="AI7145"/>
      <c r="AJ7145"/>
    </row>
    <row r="7146" spans="35:36" x14ac:dyDescent="0.2">
      <c r="AI7146"/>
      <c r="AJ7146"/>
    </row>
    <row r="7147" spans="35:36" x14ac:dyDescent="0.2">
      <c r="AI7147"/>
      <c r="AJ7147"/>
    </row>
    <row r="7148" spans="35:36" x14ac:dyDescent="0.2">
      <c r="AI7148"/>
      <c r="AJ7148"/>
    </row>
    <row r="7149" spans="35:36" x14ac:dyDescent="0.2">
      <c r="AI7149"/>
      <c r="AJ7149"/>
    </row>
    <row r="7150" spans="35:36" x14ac:dyDescent="0.2">
      <c r="AI7150"/>
      <c r="AJ7150"/>
    </row>
    <row r="7151" spans="35:36" x14ac:dyDescent="0.2">
      <c r="AI7151"/>
      <c r="AJ7151"/>
    </row>
    <row r="7152" spans="35:36" x14ac:dyDescent="0.2">
      <c r="AI7152"/>
      <c r="AJ7152"/>
    </row>
    <row r="7153" spans="35:36" x14ac:dyDescent="0.2">
      <c r="AI7153"/>
      <c r="AJ7153"/>
    </row>
    <row r="7154" spans="35:36" x14ac:dyDescent="0.2">
      <c r="AI7154"/>
      <c r="AJ7154"/>
    </row>
    <row r="7155" spans="35:36" x14ac:dyDescent="0.2">
      <c r="AI7155"/>
      <c r="AJ7155"/>
    </row>
    <row r="7156" spans="35:36" x14ac:dyDescent="0.2">
      <c r="AI7156"/>
      <c r="AJ7156"/>
    </row>
    <row r="7157" spans="35:36" x14ac:dyDescent="0.2">
      <c r="AI7157"/>
      <c r="AJ7157"/>
    </row>
    <row r="7158" spans="35:36" x14ac:dyDescent="0.2">
      <c r="AI7158"/>
      <c r="AJ7158"/>
    </row>
    <row r="7159" spans="35:36" x14ac:dyDescent="0.2">
      <c r="AI7159"/>
      <c r="AJ7159"/>
    </row>
    <row r="7160" spans="35:36" x14ac:dyDescent="0.2">
      <c r="AI7160"/>
      <c r="AJ7160"/>
    </row>
    <row r="7161" spans="35:36" x14ac:dyDescent="0.2">
      <c r="AI7161"/>
      <c r="AJ7161"/>
    </row>
    <row r="7162" spans="35:36" x14ac:dyDescent="0.2">
      <c r="AI7162"/>
      <c r="AJ7162"/>
    </row>
    <row r="7163" spans="35:36" x14ac:dyDescent="0.2">
      <c r="AI7163"/>
      <c r="AJ7163"/>
    </row>
    <row r="7164" spans="35:36" x14ac:dyDescent="0.2">
      <c r="AI7164"/>
      <c r="AJ7164"/>
    </row>
    <row r="7165" spans="35:36" x14ac:dyDescent="0.2">
      <c r="AI7165"/>
      <c r="AJ7165"/>
    </row>
    <row r="7166" spans="35:36" x14ac:dyDescent="0.2">
      <c r="AI7166"/>
      <c r="AJ7166"/>
    </row>
    <row r="7167" spans="35:36" x14ac:dyDescent="0.2">
      <c r="AI7167"/>
      <c r="AJ7167"/>
    </row>
    <row r="7168" spans="35:36" x14ac:dyDescent="0.2">
      <c r="AI7168"/>
      <c r="AJ7168"/>
    </row>
    <row r="7169" spans="35:36" x14ac:dyDescent="0.2">
      <c r="AI7169"/>
      <c r="AJ7169"/>
    </row>
    <row r="7170" spans="35:36" x14ac:dyDescent="0.2">
      <c r="AI7170"/>
      <c r="AJ7170"/>
    </row>
    <row r="7171" spans="35:36" x14ac:dyDescent="0.2">
      <c r="AI7171"/>
      <c r="AJ7171"/>
    </row>
    <row r="7172" spans="35:36" x14ac:dyDescent="0.2">
      <c r="AI7172"/>
      <c r="AJ7172"/>
    </row>
    <row r="7173" spans="35:36" x14ac:dyDescent="0.2">
      <c r="AI7173"/>
      <c r="AJ7173"/>
    </row>
    <row r="7174" spans="35:36" x14ac:dyDescent="0.2">
      <c r="AI7174"/>
      <c r="AJ7174"/>
    </row>
    <row r="7175" spans="35:36" x14ac:dyDescent="0.2">
      <c r="AI7175"/>
      <c r="AJ7175"/>
    </row>
    <row r="7176" spans="35:36" x14ac:dyDescent="0.2">
      <c r="AI7176"/>
      <c r="AJ7176"/>
    </row>
    <row r="7177" spans="35:36" x14ac:dyDescent="0.2">
      <c r="AI7177"/>
      <c r="AJ7177"/>
    </row>
    <row r="7178" spans="35:36" x14ac:dyDescent="0.2">
      <c r="AI7178"/>
      <c r="AJ7178"/>
    </row>
    <row r="7179" spans="35:36" x14ac:dyDescent="0.2">
      <c r="AI7179"/>
      <c r="AJ7179"/>
    </row>
    <row r="7180" spans="35:36" x14ac:dyDescent="0.2">
      <c r="AI7180"/>
      <c r="AJ7180"/>
    </row>
    <row r="7181" spans="35:36" x14ac:dyDescent="0.2">
      <c r="AI7181"/>
      <c r="AJ7181"/>
    </row>
    <row r="7182" spans="35:36" x14ac:dyDescent="0.2">
      <c r="AI7182"/>
      <c r="AJ7182"/>
    </row>
    <row r="7183" spans="35:36" x14ac:dyDescent="0.2">
      <c r="AI7183"/>
      <c r="AJ7183"/>
    </row>
    <row r="7184" spans="35:36" x14ac:dyDescent="0.2">
      <c r="AI7184"/>
      <c r="AJ7184"/>
    </row>
    <row r="7185" spans="35:36" x14ac:dyDescent="0.2">
      <c r="AI7185"/>
      <c r="AJ7185"/>
    </row>
    <row r="7186" spans="35:36" x14ac:dyDescent="0.2">
      <c r="AI7186"/>
      <c r="AJ7186"/>
    </row>
    <row r="7187" spans="35:36" x14ac:dyDescent="0.2">
      <c r="AI7187"/>
      <c r="AJ7187"/>
    </row>
    <row r="7188" spans="35:36" x14ac:dyDescent="0.2">
      <c r="AI7188"/>
      <c r="AJ7188"/>
    </row>
    <row r="7189" spans="35:36" x14ac:dyDescent="0.2">
      <c r="AI7189"/>
      <c r="AJ7189"/>
    </row>
    <row r="7190" spans="35:36" x14ac:dyDescent="0.2">
      <c r="AI7190"/>
      <c r="AJ7190"/>
    </row>
    <row r="7191" spans="35:36" x14ac:dyDescent="0.2">
      <c r="AI7191"/>
      <c r="AJ7191"/>
    </row>
    <row r="7192" spans="35:36" x14ac:dyDescent="0.2">
      <c r="AI7192"/>
      <c r="AJ7192"/>
    </row>
    <row r="7193" spans="35:36" x14ac:dyDescent="0.2">
      <c r="AI7193"/>
      <c r="AJ7193"/>
    </row>
    <row r="7194" spans="35:36" x14ac:dyDescent="0.2">
      <c r="AI7194"/>
      <c r="AJ7194"/>
    </row>
    <row r="7195" spans="35:36" x14ac:dyDescent="0.2">
      <c r="AI7195"/>
      <c r="AJ7195"/>
    </row>
    <row r="7196" spans="35:36" x14ac:dyDescent="0.2">
      <c r="AI7196"/>
      <c r="AJ7196"/>
    </row>
    <row r="7197" spans="35:36" x14ac:dyDescent="0.2">
      <c r="AI7197"/>
      <c r="AJ7197"/>
    </row>
    <row r="7198" spans="35:36" x14ac:dyDescent="0.2">
      <c r="AI7198"/>
      <c r="AJ7198"/>
    </row>
    <row r="7199" spans="35:36" x14ac:dyDescent="0.2">
      <c r="AI7199"/>
      <c r="AJ7199"/>
    </row>
    <row r="7200" spans="35:36" x14ac:dyDescent="0.2">
      <c r="AI7200"/>
      <c r="AJ7200"/>
    </row>
    <row r="7201" spans="35:36" x14ac:dyDescent="0.2">
      <c r="AI7201"/>
      <c r="AJ7201"/>
    </row>
    <row r="7202" spans="35:36" x14ac:dyDescent="0.2">
      <c r="AI7202"/>
      <c r="AJ7202"/>
    </row>
    <row r="7203" spans="35:36" x14ac:dyDescent="0.2">
      <c r="AI7203"/>
      <c r="AJ7203"/>
    </row>
    <row r="7204" spans="35:36" x14ac:dyDescent="0.2">
      <c r="AI7204"/>
      <c r="AJ7204"/>
    </row>
    <row r="7205" spans="35:36" x14ac:dyDescent="0.2">
      <c r="AI7205"/>
      <c r="AJ7205"/>
    </row>
    <row r="7206" spans="35:36" x14ac:dyDescent="0.2">
      <c r="AI7206"/>
      <c r="AJ7206"/>
    </row>
    <row r="7207" spans="35:36" x14ac:dyDescent="0.2">
      <c r="AI7207"/>
      <c r="AJ7207"/>
    </row>
    <row r="7208" spans="35:36" x14ac:dyDescent="0.2">
      <c r="AI7208"/>
      <c r="AJ7208"/>
    </row>
    <row r="7209" spans="35:36" x14ac:dyDescent="0.2">
      <c r="AI7209"/>
      <c r="AJ7209"/>
    </row>
    <row r="7210" spans="35:36" x14ac:dyDescent="0.2">
      <c r="AI7210"/>
      <c r="AJ7210"/>
    </row>
    <row r="7211" spans="35:36" x14ac:dyDescent="0.2">
      <c r="AI7211"/>
      <c r="AJ7211"/>
    </row>
    <row r="7212" spans="35:36" x14ac:dyDescent="0.2">
      <c r="AI7212"/>
      <c r="AJ7212"/>
    </row>
    <row r="7213" spans="35:36" x14ac:dyDescent="0.2">
      <c r="AI7213"/>
      <c r="AJ7213"/>
    </row>
    <row r="7214" spans="35:36" x14ac:dyDescent="0.2">
      <c r="AI7214"/>
      <c r="AJ7214"/>
    </row>
    <row r="7215" spans="35:36" x14ac:dyDescent="0.2">
      <c r="AI7215"/>
      <c r="AJ7215"/>
    </row>
    <row r="7216" spans="35:36" x14ac:dyDescent="0.2">
      <c r="AI7216"/>
      <c r="AJ7216"/>
    </row>
    <row r="7217" spans="35:36" x14ac:dyDescent="0.2">
      <c r="AI7217"/>
      <c r="AJ7217"/>
    </row>
    <row r="7218" spans="35:36" x14ac:dyDescent="0.2">
      <c r="AI7218"/>
      <c r="AJ7218"/>
    </row>
    <row r="7219" spans="35:36" x14ac:dyDescent="0.2">
      <c r="AI7219"/>
      <c r="AJ7219"/>
    </row>
    <row r="7220" spans="35:36" x14ac:dyDescent="0.2">
      <c r="AI7220"/>
      <c r="AJ7220"/>
    </row>
    <row r="7221" spans="35:36" x14ac:dyDescent="0.2">
      <c r="AI7221"/>
      <c r="AJ7221"/>
    </row>
    <row r="7222" spans="35:36" x14ac:dyDescent="0.2">
      <c r="AI7222"/>
      <c r="AJ7222"/>
    </row>
    <row r="7223" spans="35:36" x14ac:dyDescent="0.2">
      <c r="AI7223"/>
      <c r="AJ7223"/>
    </row>
    <row r="7224" spans="35:36" x14ac:dyDescent="0.2">
      <c r="AI7224"/>
      <c r="AJ7224"/>
    </row>
    <row r="7225" spans="35:36" x14ac:dyDescent="0.2">
      <c r="AI7225"/>
      <c r="AJ7225"/>
    </row>
    <row r="7226" spans="35:36" x14ac:dyDescent="0.2">
      <c r="AI7226"/>
      <c r="AJ7226"/>
    </row>
    <row r="7227" spans="35:36" x14ac:dyDescent="0.2">
      <c r="AI7227"/>
      <c r="AJ7227"/>
    </row>
    <row r="7228" spans="35:36" x14ac:dyDescent="0.2">
      <c r="AI7228"/>
      <c r="AJ7228"/>
    </row>
    <row r="7229" spans="35:36" x14ac:dyDescent="0.2">
      <c r="AI7229"/>
      <c r="AJ7229"/>
    </row>
    <row r="7230" spans="35:36" x14ac:dyDescent="0.2">
      <c r="AI7230"/>
      <c r="AJ7230"/>
    </row>
    <row r="7231" spans="35:36" x14ac:dyDescent="0.2">
      <c r="AI7231"/>
      <c r="AJ7231"/>
    </row>
    <row r="7232" spans="35:36" x14ac:dyDescent="0.2">
      <c r="AI7232"/>
      <c r="AJ7232"/>
    </row>
    <row r="7233" spans="35:36" x14ac:dyDescent="0.2">
      <c r="AI7233"/>
      <c r="AJ7233"/>
    </row>
    <row r="7234" spans="35:36" x14ac:dyDescent="0.2">
      <c r="AI7234"/>
      <c r="AJ7234"/>
    </row>
    <row r="7235" spans="35:36" x14ac:dyDescent="0.2">
      <c r="AI7235"/>
      <c r="AJ7235"/>
    </row>
    <row r="7236" spans="35:36" x14ac:dyDescent="0.2">
      <c r="AI7236"/>
      <c r="AJ7236"/>
    </row>
    <row r="7237" spans="35:36" x14ac:dyDescent="0.2">
      <c r="AI7237"/>
      <c r="AJ7237"/>
    </row>
    <row r="7238" spans="35:36" x14ac:dyDescent="0.2">
      <c r="AI7238"/>
      <c r="AJ7238"/>
    </row>
    <row r="7239" spans="35:36" x14ac:dyDescent="0.2">
      <c r="AI7239"/>
      <c r="AJ7239"/>
    </row>
    <row r="7240" spans="35:36" x14ac:dyDescent="0.2">
      <c r="AI7240"/>
      <c r="AJ7240"/>
    </row>
    <row r="7241" spans="35:36" x14ac:dyDescent="0.2">
      <c r="AI7241"/>
      <c r="AJ7241"/>
    </row>
    <row r="7242" spans="35:36" x14ac:dyDescent="0.2">
      <c r="AI7242"/>
      <c r="AJ7242"/>
    </row>
    <row r="7243" spans="35:36" x14ac:dyDescent="0.2">
      <c r="AI7243"/>
      <c r="AJ7243"/>
    </row>
    <row r="7244" spans="35:36" x14ac:dyDescent="0.2">
      <c r="AI7244"/>
      <c r="AJ7244"/>
    </row>
    <row r="7245" spans="35:36" x14ac:dyDescent="0.2">
      <c r="AI7245"/>
      <c r="AJ7245"/>
    </row>
    <row r="7246" spans="35:36" x14ac:dyDescent="0.2">
      <c r="AI7246"/>
      <c r="AJ7246"/>
    </row>
    <row r="7247" spans="35:36" x14ac:dyDescent="0.2">
      <c r="AI7247"/>
      <c r="AJ7247"/>
    </row>
    <row r="7248" spans="35:36" x14ac:dyDescent="0.2">
      <c r="AI7248"/>
      <c r="AJ7248"/>
    </row>
    <row r="7249" spans="35:36" x14ac:dyDescent="0.2">
      <c r="AI7249"/>
      <c r="AJ7249"/>
    </row>
    <row r="7250" spans="35:36" x14ac:dyDescent="0.2">
      <c r="AI7250"/>
      <c r="AJ7250"/>
    </row>
    <row r="7251" spans="35:36" x14ac:dyDescent="0.2">
      <c r="AI7251"/>
      <c r="AJ7251"/>
    </row>
    <row r="7252" spans="35:36" x14ac:dyDescent="0.2">
      <c r="AI7252"/>
      <c r="AJ7252"/>
    </row>
    <row r="7253" spans="35:36" x14ac:dyDescent="0.2">
      <c r="AI7253"/>
      <c r="AJ7253"/>
    </row>
    <row r="7254" spans="35:36" x14ac:dyDescent="0.2">
      <c r="AI7254"/>
      <c r="AJ7254"/>
    </row>
    <row r="7255" spans="35:36" x14ac:dyDescent="0.2">
      <c r="AI7255"/>
      <c r="AJ7255"/>
    </row>
    <row r="7256" spans="35:36" x14ac:dyDescent="0.2">
      <c r="AI7256"/>
      <c r="AJ7256"/>
    </row>
    <row r="7257" spans="35:36" x14ac:dyDescent="0.2">
      <c r="AI7257"/>
      <c r="AJ7257"/>
    </row>
    <row r="7258" spans="35:36" x14ac:dyDescent="0.2">
      <c r="AI7258"/>
      <c r="AJ7258"/>
    </row>
    <row r="7259" spans="35:36" x14ac:dyDescent="0.2">
      <c r="AI7259"/>
      <c r="AJ7259"/>
    </row>
    <row r="7260" spans="35:36" x14ac:dyDescent="0.2">
      <c r="AI7260"/>
      <c r="AJ7260"/>
    </row>
    <row r="7261" spans="35:36" x14ac:dyDescent="0.2">
      <c r="AI7261"/>
      <c r="AJ7261"/>
    </row>
    <row r="7262" spans="35:36" x14ac:dyDescent="0.2">
      <c r="AI7262"/>
      <c r="AJ7262"/>
    </row>
    <row r="7263" spans="35:36" x14ac:dyDescent="0.2">
      <c r="AI7263"/>
      <c r="AJ7263"/>
    </row>
    <row r="7264" spans="35:36" x14ac:dyDescent="0.2">
      <c r="AI7264"/>
      <c r="AJ7264"/>
    </row>
    <row r="7265" spans="35:36" x14ac:dyDescent="0.2">
      <c r="AI7265"/>
      <c r="AJ7265"/>
    </row>
    <row r="7266" spans="35:36" x14ac:dyDescent="0.2">
      <c r="AI7266"/>
      <c r="AJ7266"/>
    </row>
    <row r="7267" spans="35:36" x14ac:dyDescent="0.2">
      <c r="AI7267"/>
      <c r="AJ7267"/>
    </row>
    <row r="7268" spans="35:36" x14ac:dyDescent="0.2">
      <c r="AI7268"/>
      <c r="AJ7268"/>
    </row>
    <row r="7269" spans="35:36" x14ac:dyDescent="0.2">
      <c r="AI7269"/>
      <c r="AJ7269"/>
    </row>
    <row r="7270" spans="35:36" x14ac:dyDescent="0.2">
      <c r="AI7270"/>
      <c r="AJ7270"/>
    </row>
    <row r="7271" spans="35:36" x14ac:dyDescent="0.2">
      <c r="AI7271"/>
      <c r="AJ7271"/>
    </row>
    <row r="7272" spans="35:36" x14ac:dyDescent="0.2">
      <c r="AI7272"/>
      <c r="AJ7272"/>
    </row>
    <row r="7273" spans="35:36" x14ac:dyDescent="0.2">
      <c r="AI7273"/>
      <c r="AJ7273"/>
    </row>
    <row r="7274" spans="35:36" x14ac:dyDescent="0.2">
      <c r="AI7274"/>
      <c r="AJ7274"/>
    </row>
    <row r="7275" spans="35:36" x14ac:dyDescent="0.2">
      <c r="AI7275"/>
      <c r="AJ7275"/>
    </row>
    <row r="7276" spans="35:36" x14ac:dyDescent="0.2">
      <c r="AI7276"/>
      <c r="AJ7276"/>
    </row>
    <row r="7277" spans="35:36" x14ac:dyDescent="0.2">
      <c r="AI7277"/>
      <c r="AJ7277"/>
    </row>
    <row r="7278" spans="35:36" x14ac:dyDescent="0.2">
      <c r="AI7278"/>
      <c r="AJ7278"/>
    </row>
    <row r="7279" spans="35:36" x14ac:dyDescent="0.2">
      <c r="AI7279"/>
      <c r="AJ7279"/>
    </row>
    <row r="7280" spans="35:36" x14ac:dyDescent="0.2">
      <c r="AI7280"/>
      <c r="AJ7280"/>
    </row>
    <row r="7281" spans="35:36" x14ac:dyDescent="0.2">
      <c r="AI7281"/>
      <c r="AJ7281"/>
    </row>
    <row r="7282" spans="35:36" x14ac:dyDescent="0.2">
      <c r="AI7282"/>
      <c r="AJ7282"/>
    </row>
    <row r="7283" spans="35:36" x14ac:dyDescent="0.2">
      <c r="AI7283"/>
      <c r="AJ7283"/>
    </row>
    <row r="7284" spans="35:36" x14ac:dyDescent="0.2">
      <c r="AI7284"/>
      <c r="AJ7284"/>
    </row>
    <row r="7285" spans="35:36" x14ac:dyDescent="0.2">
      <c r="AI7285"/>
      <c r="AJ7285"/>
    </row>
    <row r="7286" spans="35:36" x14ac:dyDescent="0.2">
      <c r="AI7286"/>
      <c r="AJ7286"/>
    </row>
    <row r="7287" spans="35:36" x14ac:dyDescent="0.2">
      <c r="AI7287"/>
      <c r="AJ7287"/>
    </row>
    <row r="7288" spans="35:36" x14ac:dyDescent="0.2">
      <c r="AI7288"/>
      <c r="AJ7288"/>
    </row>
    <row r="7289" spans="35:36" x14ac:dyDescent="0.2">
      <c r="AI7289"/>
      <c r="AJ7289"/>
    </row>
    <row r="7290" spans="35:36" x14ac:dyDescent="0.2">
      <c r="AI7290"/>
      <c r="AJ7290"/>
    </row>
    <row r="7291" spans="35:36" x14ac:dyDescent="0.2">
      <c r="AI7291"/>
      <c r="AJ7291"/>
    </row>
    <row r="7292" spans="35:36" x14ac:dyDescent="0.2">
      <c r="AI7292"/>
      <c r="AJ7292"/>
    </row>
    <row r="7293" spans="35:36" x14ac:dyDescent="0.2">
      <c r="AI7293"/>
      <c r="AJ7293"/>
    </row>
    <row r="7294" spans="35:36" x14ac:dyDescent="0.2">
      <c r="AI7294"/>
      <c r="AJ7294"/>
    </row>
    <row r="7295" spans="35:36" x14ac:dyDescent="0.2">
      <c r="AI7295"/>
      <c r="AJ7295"/>
    </row>
    <row r="7296" spans="35:36" x14ac:dyDescent="0.2">
      <c r="AI7296"/>
      <c r="AJ7296"/>
    </row>
    <row r="7297" spans="35:36" x14ac:dyDescent="0.2">
      <c r="AI7297"/>
      <c r="AJ7297"/>
    </row>
    <row r="7298" spans="35:36" x14ac:dyDescent="0.2">
      <c r="AI7298"/>
      <c r="AJ7298"/>
    </row>
    <row r="7299" spans="35:36" x14ac:dyDescent="0.2">
      <c r="AI7299"/>
      <c r="AJ7299"/>
    </row>
    <row r="7300" spans="35:36" x14ac:dyDescent="0.2">
      <c r="AI7300"/>
      <c r="AJ7300"/>
    </row>
    <row r="7301" spans="35:36" x14ac:dyDescent="0.2">
      <c r="AI7301"/>
      <c r="AJ7301"/>
    </row>
    <row r="7302" spans="35:36" x14ac:dyDescent="0.2">
      <c r="AI7302"/>
      <c r="AJ7302"/>
    </row>
    <row r="7303" spans="35:36" x14ac:dyDescent="0.2">
      <c r="AI7303"/>
      <c r="AJ7303"/>
    </row>
    <row r="7304" spans="35:36" x14ac:dyDescent="0.2">
      <c r="AI7304"/>
      <c r="AJ7304"/>
    </row>
    <row r="7305" spans="35:36" x14ac:dyDescent="0.2">
      <c r="AI7305"/>
      <c r="AJ7305"/>
    </row>
    <row r="7306" spans="35:36" x14ac:dyDescent="0.2">
      <c r="AI7306"/>
      <c r="AJ7306"/>
    </row>
    <row r="7307" spans="35:36" x14ac:dyDescent="0.2">
      <c r="AI7307"/>
      <c r="AJ7307"/>
    </row>
    <row r="7308" spans="35:36" x14ac:dyDescent="0.2">
      <c r="AI7308"/>
      <c r="AJ7308"/>
    </row>
    <row r="7309" spans="35:36" x14ac:dyDescent="0.2">
      <c r="AI7309"/>
      <c r="AJ7309"/>
    </row>
    <row r="7310" spans="35:36" x14ac:dyDescent="0.2">
      <c r="AI7310"/>
      <c r="AJ7310"/>
    </row>
    <row r="7311" spans="35:36" x14ac:dyDescent="0.2">
      <c r="AI7311"/>
      <c r="AJ7311"/>
    </row>
    <row r="7312" spans="35:36" x14ac:dyDescent="0.2">
      <c r="AI7312"/>
      <c r="AJ7312"/>
    </row>
    <row r="7313" spans="35:36" x14ac:dyDescent="0.2">
      <c r="AI7313"/>
      <c r="AJ7313"/>
    </row>
    <row r="7314" spans="35:36" x14ac:dyDescent="0.2">
      <c r="AI7314"/>
      <c r="AJ7314"/>
    </row>
    <row r="7315" spans="35:36" x14ac:dyDescent="0.2">
      <c r="AI7315"/>
      <c r="AJ7315"/>
    </row>
    <row r="7316" spans="35:36" x14ac:dyDescent="0.2">
      <c r="AI7316"/>
      <c r="AJ7316"/>
    </row>
    <row r="7317" spans="35:36" x14ac:dyDescent="0.2">
      <c r="AI7317"/>
      <c r="AJ7317"/>
    </row>
    <row r="7318" spans="35:36" x14ac:dyDescent="0.2">
      <c r="AI7318"/>
      <c r="AJ7318"/>
    </row>
    <row r="7319" spans="35:36" x14ac:dyDescent="0.2">
      <c r="AI7319"/>
      <c r="AJ7319"/>
    </row>
    <row r="7320" spans="35:36" x14ac:dyDescent="0.2">
      <c r="AI7320"/>
      <c r="AJ7320"/>
    </row>
    <row r="7321" spans="35:36" x14ac:dyDescent="0.2">
      <c r="AI7321"/>
      <c r="AJ7321"/>
    </row>
    <row r="7322" spans="35:36" x14ac:dyDescent="0.2">
      <c r="AI7322"/>
      <c r="AJ7322"/>
    </row>
    <row r="7323" spans="35:36" x14ac:dyDescent="0.2">
      <c r="AI7323"/>
      <c r="AJ7323"/>
    </row>
    <row r="7324" spans="35:36" x14ac:dyDescent="0.2">
      <c r="AI7324"/>
      <c r="AJ7324"/>
    </row>
    <row r="7325" spans="35:36" x14ac:dyDescent="0.2">
      <c r="AI7325"/>
      <c r="AJ7325"/>
    </row>
    <row r="7326" spans="35:36" x14ac:dyDescent="0.2">
      <c r="AI7326"/>
      <c r="AJ7326"/>
    </row>
    <row r="7327" spans="35:36" x14ac:dyDescent="0.2">
      <c r="AI7327"/>
      <c r="AJ7327"/>
    </row>
    <row r="7328" spans="35:36" x14ac:dyDescent="0.2">
      <c r="AI7328"/>
      <c r="AJ7328"/>
    </row>
    <row r="7329" spans="35:36" x14ac:dyDescent="0.2">
      <c r="AI7329"/>
      <c r="AJ7329"/>
    </row>
    <row r="7330" spans="35:36" x14ac:dyDescent="0.2">
      <c r="AI7330"/>
      <c r="AJ7330"/>
    </row>
    <row r="7331" spans="35:36" x14ac:dyDescent="0.2">
      <c r="AI7331"/>
      <c r="AJ7331"/>
    </row>
    <row r="7332" spans="35:36" x14ac:dyDescent="0.2">
      <c r="AI7332"/>
      <c r="AJ7332"/>
    </row>
    <row r="7333" spans="35:36" x14ac:dyDescent="0.2">
      <c r="AI7333"/>
      <c r="AJ7333"/>
    </row>
    <row r="7334" spans="35:36" x14ac:dyDescent="0.2">
      <c r="AI7334"/>
      <c r="AJ7334"/>
    </row>
    <row r="7335" spans="35:36" x14ac:dyDescent="0.2">
      <c r="AI7335"/>
      <c r="AJ7335"/>
    </row>
    <row r="7336" spans="35:36" x14ac:dyDescent="0.2">
      <c r="AI7336"/>
      <c r="AJ7336"/>
    </row>
    <row r="7337" spans="35:36" x14ac:dyDescent="0.2">
      <c r="AI7337"/>
      <c r="AJ7337"/>
    </row>
    <row r="7338" spans="35:36" x14ac:dyDescent="0.2">
      <c r="AI7338"/>
      <c r="AJ7338"/>
    </row>
    <row r="7339" spans="35:36" x14ac:dyDescent="0.2">
      <c r="AI7339"/>
      <c r="AJ7339"/>
    </row>
    <row r="7340" spans="35:36" x14ac:dyDescent="0.2">
      <c r="AI7340"/>
      <c r="AJ7340"/>
    </row>
    <row r="7341" spans="35:36" x14ac:dyDescent="0.2">
      <c r="AI7341"/>
      <c r="AJ7341"/>
    </row>
    <row r="7342" spans="35:36" x14ac:dyDescent="0.2">
      <c r="AI7342"/>
      <c r="AJ7342"/>
    </row>
    <row r="7343" spans="35:36" x14ac:dyDescent="0.2">
      <c r="AI7343"/>
      <c r="AJ7343"/>
    </row>
    <row r="7344" spans="35:36" x14ac:dyDescent="0.2">
      <c r="AI7344"/>
      <c r="AJ7344"/>
    </row>
    <row r="7345" spans="35:36" x14ac:dyDescent="0.2">
      <c r="AI7345"/>
      <c r="AJ7345"/>
    </row>
    <row r="7346" spans="35:36" x14ac:dyDescent="0.2">
      <c r="AI7346"/>
      <c r="AJ7346"/>
    </row>
    <row r="7347" spans="35:36" x14ac:dyDescent="0.2">
      <c r="AI7347"/>
      <c r="AJ7347"/>
    </row>
    <row r="7348" spans="35:36" x14ac:dyDescent="0.2">
      <c r="AI7348"/>
      <c r="AJ7348"/>
    </row>
    <row r="7349" spans="35:36" x14ac:dyDescent="0.2">
      <c r="AI7349"/>
      <c r="AJ7349"/>
    </row>
    <row r="7350" spans="35:36" x14ac:dyDescent="0.2">
      <c r="AI7350"/>
      <c r="AJ7350"/>
    </row>
    <row r="7351" spans="35:36" x14ac:dyDescent="0.2">
      <c r="AI7351"/>
      <c r="AJ7351"/>
    </row>
    <row r="7352" spans="35:36" x14ac:dyDescent="0.2">
      <c r="AI7352"/>
      <c r="AJ7352"/>
    </row>
    <row r="7353" spans="35:36" x14ac:dyDescent="0.2">
      <c r="AI7353"/>
      <c r="AJ7353"/>
    </row>
    <row r="7354" spans="35:36" x14ac:dyDescent="0.2">
      <c r="AI7354"/>
      <c r="AJ7354"/>
    </row>
    <row r="7355" spans="35:36" x14ac:dyDescent="0.2">
      <c r="AI7355"/>
      <c r="AJ7355"/>
    </row>
    <row r="7356" spans="35:36" x14ac:dyDescent="0.2">
      <c r="AI7356"/>
      <c r="AJ7356"/>
    </row>
    <row r="7357" spans="35:36" x14ac:dyDescent="0.2">
      <c r="AI7357"/>
      <c r="AJ7357"/>
    </row>
    <row r="7358" spans="35:36" x14ac:dyDescent="0.2">
      <c r="AI7358"/>
      <c r="AJ7358"/>
    </row>
    <row r="7359" spans="35:36" x14ac:dyDescent="0.2">
      <c r="AI7359"/>
      <c r="AJ7359"/>
    </row>
    <row r="7360" spans="35:36" x14ac:dyDescent="0.2">
      <c r="AI7360"/>
      <c r="AJ7360"/>
    </row>
    <row r="7361" spans="35:36" x14ac:dyDescent="0.2">
      <c r="AI7361"/>
      <c r="AJ7361"/>
    </row>
    <row r="7362" spans="35:36" x14ac:dyDescent="0.2">
      <c r="AI7362"/>
      <c r="AJ7362"/>
    </row>
    <row r="7363" spans="35:36" x14ac:dyDescent="0.2">
      <c r="AI7363"/>
      <c r="AJ7363"/>
    </row>
    <row r="7364" spans="35:36" x14ac:dyDescent="0.2">
      <c r="AI7364"/>
      <c r="AJ7364"/>
    </row>
    <row r="7365" spans="35:36" x14ac:dyDescent="0.2">
      <c r="AI7365"/>
      <c r="AJ7365"/>
    </row>
    <row r="7366" spans="35:36" x14ac:dyDescent="0.2">
      <c r="AI7366"/>
      <c r="AJ7366"/>
    </row>
    <row r="7367" spans="35:36" x14ac:dyDescent="0.2">
      <c r="AI7367"/>
      <c r="AJ7367"/>
    </row>
    <row r="7368" spans="35:36" x14ac:dyDescent="0.2">
      <c r="AI7368"/>
      <c r="AJ7368"/>
    </row>
    <row r="7369" spans="35:36" x14ac:dyDescent="0.2">
      <c r="AI7369"/>
      <c r="AJ7369"/>
    </row>
    <row r="7370" spans="35:36" x14ac:dyDescent="0.2">
      <c r="AI7370"/>
      <c r="AJ7370"/>
    </row>
    <row r="7371" spans="35:36" x14ac:dyDescent="0.2">
      <c r="AI7371"/>
      <c r="AJ7371"/>
    </row>
    <row r="7372" spans="35:36" x14ac:dyDescent="0.2">
      <c r="AI7372"/>
      <c r="AJ7372"/>
    </row>
    <row r="7373" spans="35:36" x14ac:dyDescent="0.2">
      <c r="AI7373"/>
      <c r="AJ7373"/>
    </row>
    <row r="7374" spans="35:36" x14ac:dyDescent="0.2">
      <c r="AI7374"/>
      <c r="AJ7374"/>
    </row>
    <row r="7375" spans="35:36" x14ac:dyDescent="0.2">
      <c r="AI7375"/>
      <c r="AJ7375"/>
    </row>
    <row r="7376" spans="35:36" x14ac:dyDescent="0.2">
      <c r="AI7376"/>
      <c r="AJ7376"/>
    </row>
    <row r="7377" spans="35:36" x14ac:dyDescent="0.2">
      <c r="AI7377"/>
      <c r="AJ7377"/>
    </row>
    <row r="7378" spans="35:36" x14ac:dyDescent="0.2">
      <c r="AI7378"/>
      <c r="AJ7378"/>
    </row>
    <row r="7379" spans="35:36" x14ac:dyDescent="0.2">
      <c r="AI7379"/>
      <c r="AJ7379"/>
    </row>
    <row r="7380" spans="35:36" x14ac:dyDescent="0.2">
      <c r="AI7380"/>
      <c r="AJ7380"/>
    </row>
    <row r="7381" spans="35:36" x14ac:dyDescent="0.2">
      <c r="AI7381"/>
      <c r="AJ7381"/>
    </row>
    <row r="7382" spans="35:36" x14ac:dyDescent="0.2">
      <c r="AI7382"/>
      <c r="AJ7382"/>
    </row>
    <row r="7383" spans="35:36" x14ac:dyDescent="0.2">
      <c r="AI7383"/>
      <c r="AJ7383"/>
    </row>
    <row r="7384" spans="35:36" x14ac:dyDescent="0.2">
      <c r="AI7384"/>
      <c r="AJ7384"/>
    </row>
    <row r="7385" spans="35:36" x14ac:dyDescent="0.2">
      <c r="AI7385"/>
      <c r="AJ7385"/>
    </row>
    <row r="7386" spans="35:36" x14ac:dyDescent="0.2">
      <c r="AI7386"/>
      <c r="AJ7386"/>
    </row>
    <row r="7387" spans="35:36" x14ac:dyDescent="0.2">
      <c r="AI7387"/>
      <c r="AJ7387"/>
    </row>
    <row r="7388" spans="35:36" x14ac:dyDescent="0.2">
      <c r="AI7388"/>
      <c r="AJ7388"/>
    </row>
    <row r="7389" spans="35:36" x14ac:dyDescent="0.2">
      <c r="AI7389"/>
      <c r="AJ7389"/>
    </row>
    <row r="7390" spans="35:36" x14ac:dyDescent="0.2">
      <c r="AI7390"/>
      <c r="AJ7390"/>
    </row>
    <row r="7391" spans="35:36" x14ac:dyDescent="0.2">
      <c r="AI7391"/>
      <c r="AJ7391"/>
    </row>
    <row r="7392" spans="35:36" x14ac:dyDescent="0.2">
      <c r="AI7392"/>
      <c r="AJ7392"/>
    </row>
    <row r="7393" spans="35:36" x14ac:dyDescent="0.2">
      <c r="AI7393"/>
      <c r="AJ7393"/>
    </row>
    <row r="7394" spans="35:36" x14ac:dyDescent="0.2">
      <c r="AI7394"/>
      <c r="AJ7394"/>
    </row>
    <row r="7395" spans="35:36" x14ac:dyDescent="0.2">
      <c r="AI7395"/>
      <c r="AJ7395"/>
    </row>
    <row r="7396" spans="35:36" x14ac:dyDescent="0.2">
      <c r="AI7396"/>
      <c r="AJ7396"/>
    </row>
    <row r="7397" spans="35:36" x14ac:dyDescent="0.2">
      <c r="AI7397"/>
      <c r="AJ7397"/>
    </row>
    <row r="7398" spans="35:36" x14ac:dyDescent="0.2">
      <c r="AI7398"/>
      <c r="AJ7398"/>
    </row>
    <row r="7399" spans="35:36" x14ac:dyDescent="0.2">
      <c r="AI7399"/>
      <c r="AJ7399"/>
    </row>
    <row r="7400" spans="35:36" x14ac:dyDescent="0.2">
      <c r="AI7400"/>
      <c r="AJ7400"/>
    </row>
    <row r="7401" spans="35:36" x14ac:dyDescent="0.2">
      <c r="AI7401"/>
      <c r="AJ7401"/>
    </row>
    <row r="7402" spans="35:36" x14ac:dyDescent="0.2">
      <c r="AI7402"/>
      <c r="AJ7402"/>
    </row>
    <row r="7403" spans="35:36" x14ac:dyDescent="0.2">
      <c r="AI7403"/>
      <c r="AJ7403"/>
    </row>
    <row r="7404" spans="35:36" x14ac:dyDescent="0.2">
      <c r="AI7404"/>
      <c r="AJ7404"/>
    </row>
    <row r="7405" spans="35:36" x14ac:dyDescent="0.2">
      <c r="AI7405"/>
      <c r="AJ7405"/>
    </row>
    <row r="7406" spans="35:36" x14ac:dyDescent="0.2">
      <c r="AI7406"/>
      <c r="AJ7406"/>
    </row>
    <row r="7407" spans="35:36" x14ac:dyDescent="0.2">
      <c r="AI7407"/>
      <c r="AJ7407"/>
    </row>
    <row r="7408" spans="35:36" x14ac:dyDescent="0.2">
      <c r="AI7408"/>
      <c r="AJ7408"/>
    </row>
    <row r="7409" spans="35:36" x14ac:dyDescent="0.2">
      <c r="AI7409"/>
      <c r="AJ7409"/>
    </row>
    <row r="7410" spans="35:36" x14ac:dyDescent="0.2">
      <c r="AI7410"/>
      <c r="AJ7410"/>
    </row>
    <row r="7411" spans="35:36" x14ac:dyDescent="0.2">
      <c r="AI7411"/>
      <c r="AJ7411"/>
    </row>
    <row r="7412" spans="35:36" x14ac:dyDescent="0.2">
      <c r="AI7412"/>
      <c r="AJ7412"/>
    </row>
    <row r="7413" spans="35:36" x14ac:dyDescent="0.2">
      <c r="AI7413"/>
      <c r="AJ7413"/>
    </row>
    <row r="7414" spans="35:36" x14ac:dyDescent="0.2">
      <c r="AI7414"/>
      <c r="AJ7414"/>
    </row>
    <row r="7415" spans="35:36" x14ac:dyDescent="0.2">
      <c r="AI7415"/>
      <c r="AJ7415"/>
    </row>
    <row r="7416" spans="35:36" x14ac:dyDescent="0.2">
      <c r="AI7416"/>
      <c r="AJ7416"/>
    </row>
    <row r="7417" spans="35:36" x14ac:dyDescent="0.2">
      <c r="AI7417"/>
      <c r="AJ7417"/>
    </row>
    <row r="7418" spans="35:36" x14ac:dyDescent="0.2">
      <c r="AI7418"/>
      <c r="AJ7418"/>
    </row>
    <row r="7419" spans="35:36" x14ac:dyDescent="0.2">
      <c r="AI7419"/>
      <c r="AJ7419"/>
    </row>
    <row r="7420" spans="35:36" x14ac:dyDescent="0.2">
      <c r="AI7420"/>
      <c r="AJ7420"/>
    </row>
    <row r="7421" spans="35:36" x14ac:dyDescent="0.2">
      <c r="AI7421"/>
      <c r="AJ7421"/>
    </row>
    <row r="7422" spans="35:36" x14ac:dyDescent="0.2">
      <c r="AI7422"/>
      <c r="AJ7422"/>
    </row>
    <row r="7423" spans="35:36" x14ac:dyDescent="0.2">
      <c r="AI7423"/>
      <c r="AJ7423"/>
    </row>
    <row r="7424" spans="35:36" x14ac:dyDescent="0.2">
      <c r="AI7424"/>
      <c r="AJ7424"/>
    </row>
    <row r="7425" spans="35:36" x14ac:dyDescent="0.2">
      <c r="AI7425"/>
      <c r="AJ7425"/>
    </row>
    <row r="7426" spans="35:36" x14ac:dyDescent="0.2">
      <c r="AI7426"/>
      <c r="AJ7426"/>
    </row>
    <row r="7427" spans="35:36" x14ac:dyDescent="0.2">
      <c r="AI7427"/>
      <c r="AJ7427"/>
    </row>
    <row r="7428" spans="35:36" x14ac:dyDescent="0.2">
      <c r="AI7428"/>
      <c r="AJ7428"/>
    </row>
    <row r="7429" spans="35:36" x14ac:dyDescent="0.2">
      <c r="AI7429"/>
      <c r="AJ7429"/>
    </row>
    <row r="7430" spans="35:36" x14ac:dyDescent="0.2">
      <c r="AI7430"/>
      <c r="AJ7430"/>
    </row>
    <row r="7431" spans="35:36" x14ac:dyDescent="0.2">
      <c r="AI7431"/>
      <c r="AJ7431"/>
    </row>
    <row r="7432" spans="35:36" x14ac:dyDescent="0.2">
      <c r="AI7432"/>
      <c r="AJ7432"/>
    </row>
    <row r="7433" spans="35:36" x14ac:dyDescent="0.2">
      <c r="AI7433"/>
      <c r="AJ7433"/>
    </row>
    <row r="7434" spans="35:36" x14ac:dyDescent="0.2">
      <c r="AI7434"/>
      <c r="AJ7434"/>
    </row>
    <row r="7435" spans="35:36" x14ac:dyDescent="0.2">
      <c r="AI7435"/>
      <c r="AJ7435"/>
    </row>
    <row r="7436" spans="35:36" x14ac:dyDescent="0.2">
      <c r="AI7436"/>
      <c r="AJ7436"/>
    </row>
    <row r="7437" spans="35:36" x14ac:dyDescent="0.2">
      <c r="AI7437"/>
      <c r="AJ7437"/>
    </row>
    <row r="7438" spans="35:36" x14ac:dyDescent="0.2">
      <c r="AI7438"/>
      <c r="AJ7438"/>
    </row>
    <row r="7439" spans="35:36" x14ac:dyDescent="0.2">
      <c r="AI7439"/>
      <c r="AJ7439"/>
    </row>
    <row r="7440" spans="35:36" x14ac:dyDescent="0.2">
      <c r="AI7440"/>
      <c r="AJ7440"/>
    </row>
    <row r="7441" spans="35:36" x14ac:dyDescent="0.2">
      <c r="AI7441"/>
      <c r="AJ7441"/>
    </row>
    <row r="7442" spans="35:36" x14ac:dyDescent="0.2">
      <c r="AI7442"/>
      <c r="AJ7442"/>
    </row>
    <row r="7443" spans="35:36" x14ac:dyDescent="0.2">
      <c r="AI7443"/>
      <c r="AJ7443"/>
    </row>
    <row r="7444" spans="35:36" x14ac:dyDescent="0.2">
      <c r="AI7444"/>
      <c r="AJ7444"/>
    </row>
    <row r="7445" spans="35:36" x14ac:dyDescent="0.2">
      <c r="AI7445"/>
      <c r="AJ7445"/>
    </row>
    <row r="7446" spans="35:36" x14ac:dyDescent="0.2">
      <c r="AI7446"/>
      <c r="AJ7446"/>
    </row>
    <row r="7447" spans="35:36" x14ac:dyDescent="0.2">
      <c r="AI7447"/>
      <c r="AJ7447"/>
    </row>
    <row r="7448" spans="35:36" x14ac:dyDescent="0.2">
      <c r="AI7448"/>
      <c r="AJ7448"/>
    </row>
    <row r="7449" spans="35:36" x14ac:dyDescent="0.2">
      <c r="AI7449"/>
      <c r="AJ7449"/>
    </row>
    <row r="7450" spans="35:36" x14ac:dyDescent="0.2">
      <c r="AI7450"/>
      <c r="AJ7450"/>
    </row>
    <row r="7451" spans="35:36" x14ac:dyDescent="0.2">
      <c r="AI7451"/>
      <c r="AJ7451"/>
    </row>
    <row r="7452" spans="35:36" x14ac:dyDescent="0.2">
      <c r="AI7452"/>
      <c r="AJ7452"/>
    </row>
    <row r="7453" spans="35:36" x14ac:dyDescent="0.2">
      <c r="AI7453"/>
      <c r="AJ7453"/>
    </row>
    <row r="7454" spans="35:36" x14ac:dyDescent="0.2">
      <c r="AI7454"/>
      <c r="AJ7454"/>
    </row>
    <row r="7455" spans="35:36" x14ac:dyDescent="0.2">
      <c r="AI7455"/>
      <c r="AJ7455"/>
    </row>
    <row r="7456" spans="35:36" x14ac:dyDescent="0.2">
      <c r="AI7456"/>
      <c r="AJ7456"/>
    </row>
    <row r="7457" spans="35:36" x14ac:dyDescent="0.2">
      <c r="AI7457"/>
      <c r="AJ7457"/>
    </row>
    <row r="7458" spans="35:36" x14ac:dyDescent="0.2">
      <c r="AI7458"/>
      <c r="AJ7458"/>
    </row>
    <row r="7459" spans="35:36" x14ac:dyDescent="0.2">
      <c r="AI7459"/>
      <c r="AJ7459"/>
    </row>
    <row r="7460" spans="35:36" x14ac:dyDescent="0.2">
      <c r="AI7460"/>
      <c r="AJ7460"/>
    </row>
    <row r="7461" spans="35:36" x14ac:dyDescent="0.2">
      <c r="AI7461"/>
      <c r="AJ7461"/>
    </row>
    <row r="7462" spans="35:36" x14ac:dyDescent="0.2">
      <c r="AI7462"/>
      <c r="AJ7462"/>
    </row>
    <row r="7463" spans="35:36" x14ac:dyDescent="0.2">
      <c r="AI7463"/>
      <c r="AJ7463"/>
    </row>
    <row r="7464" spans="35:36" x14ac:dyDescent="0.2">
      <c r="AI7464"/>
      <c r="AJ7464"/>
    </row>
    <row r="7465" spans="35:36" x14ac:dyDescent="0.2">
      <c r="AI7465"/>
      <c r="AJ7465"/>
    </row>
    <row r="7466" spans="35:36" x14ac:dyDescent="0.2">
      <c r="AI7466"/>
      <c r="AJ7466"/>
    </row>
    <row r="7467" spans="35:36" x14ac:dyDescent="0.2">
      <c r="AI7467"/>
      <c r="AJ7467"/>
    </row>
    <row r="7468" spans="35:36" x14ac:dyDescent="0.2">
      <c r="AI7468"/>
      <c r="AJ7468"/>
    </row>
    <row r="7469" spans="35:36" x14ac:dyDescent="0.2">
      <c r="AI7469"/>
      <c r="AJ7469"/>
    </row>
    <row r="7470" spans="35:36" x14ac:dyDescent="0.2">
      <c r="AI7470"/>
      <c r="AJ7470"/>
    </row>
    <row r="7471" spans="35:36" x14ac:dyDescent="0.2">
      <c r="AI7471"/>
      <c r="AJ7471"/>
    </row>
    <row r="7472" spans="35:36" x14ac:dyDescent="0.2">
      <c r="AI7472"/>
      <c r="AJ7472"/>
    </row>
    <row r="7473" spans="35:36" x14ac:dyDescent="0.2">
      <c r="AI7473"/>
      <c r="AJ7473"/>
    </row>
    <row r="7474" spans="35:36" x14ac:dyDescent="0.2">
      <c r="AI7474"/>
      <c r="AJ7474"/>
    </row>
    <row r="7475" spans="35:36" x14ac:dyDescent="0.2">
      <c r="AI7475"/>
      <c r="AJ7475"/>
    </row>
    <row r="7476" spans="35:36" x14ac:dyDescent="0.2">
      <c r="AI7476"/>
      <c r="AJ7476"/>
    </row>
    <row r="7477" spans="35:36" x14ac:dyDescent="0.2">
      <c r="AI7477"/>
      <c r="AJ7477"/>
    </row>
    <row r="7478" spans="35:36" x14ac:dyDescent="0.2">
      <c r="AI7478"/>
      <c r="AJ7478"/>
    </row>
    <row r="7479" spans="35:36" x14ac:dyDescent="0.2">
      <c r="AI7479"/>
      <c r="AJ7479"/>
    </row>
    <row r="7480" spans="35:36" x14ac:dyDescent="0.2">
      <c r="AI7480"/>
      <c r="AJ7480"/>
    </row>
    <row r="7481" spans="35:36" x14ac:dyDescent="0.2">
      <c r="AI7481"/>
      <c r="AJ7481"/>
    </row>
    <row r="7482" spans="35:36" x14ac:dyDescent="0.2">
      <c r="AI7482"/>
      <c r="AJ7482"/>
    </row>
    <row r="7483" spans="35:36" x14ac:dyDescent="0.2">
      <c r="AI7483"/>
      <c r="AJ7483"/>
    </row>
    <row r="7484" spans="35:36" x14ac:dyDescent="0.2">
      <c r="AI7484"/>
      <c r="AJ7484"/>
    </row>
    <row r="7485" spans="35:36" x14ac:dyDescent="0.2">
      <c r="AI7485"/>
      <c r="AJ7485"/>
    </row>
    <row r="7486" spans="35:36" x14ac:dyDescent="0.2">
      <c r="AI7486"/>
      <c r="AJ7486"/>
    </row>
    <row r="7487" spans="35:36" x14ac:dyDescent="0.2">
      <c r="AI7487"/>
      <c r="AJ7487"/>
    </row>
    <row r="7488" spans="35:36" x14ac:dyDescent="0.2">
      <c r="AI7488"/>
      <c r="AJ7488"/>
    </row>
    <row r="7489" spans="35:36" x14ac:dyDescent="0.2">
      <c r="AI7489"/>
      <c r="AJ7489"/>
    </row>
    <row r="7490" spans="35:36" x14ac:dyDescent="0.2">
      <c r="AI7490"/>
      <c r="AJ7490"/>
    </row>
    <row r="7491" spans="35:36" x14ac:dyDescent="0.2">
      <c r="AI7491"/>
      <c r="AJ7491"/>
    </row>
    <row r="7492" spans="35:36" x14ac:dyDescent="0.2">
      <c r="AI7492"/>
      <c r="AJ7492"/>
    </row>
    <row r="7493" spans="35:36" x14ac:dyDescent="0.2">
      <c r="AI7493"/>
      <c r="AJ7493"/>
    </row>
    <row r="7494" spans="35:36" x14ac:dyDescent="0.2">
      <c r="AI7494"/>
      <c r="AJ7494"/>
    </row>
    <row r="7495" spans="35:36" x14ac:dyDescent="0.2">
      <c r="AI7495"/>
      <c r="AJ7495"/>
    </row>
    <row r="7496" spans="35:36" x14ac:dyDescent="0.2">
      <c r="AI7496"/>
      <c r="AJ7496"/>
    </row>
    <row r="7497" spans="35:36" x14ac:dyDescent="0.2">
      <c r="AI7497"/>
      <c r="AJ7497"/>
    </row>
    <row r="7498" spans="35:36" x14ac:dyDescent="0.2">
      <c r="AI7498"/>
      <c r="AJ7498"/>
    </row>
    <row r="7499" spans="35:36" x14ac:dyDescent="0.2">
      <c r="AI7499"/>
      <c r="AJ7499"/>
    </row>
    <row r="7500" spans="35:36" x14ac:dyDescent="0.2">
      <c r="AI7500"/>
      <c r="AJ7500"/>
    </row>
    <row r="7501" spans="35:36" x14ac:dyDescent="0.2">
      <c r="AI7501"/>
      <c r="AJ7501"/>
    </row>
    <row r="7502" spans="35:36" x14ac:dyDescent="0.2">
      <c r="AI7502"/>
      <c r="AJ7502"/>
    </row>
    <row r="7503" spans="35:36" x14ac:dyDescent="0.2">
      <c r="AI7503"/>
      <c r="AJ7503"/>
    </row>
    <row r="7504" spans="35:36" x14ac:dyDescent="0.2">
      <c r="AI7504"/>
      <c r="AJ7504"/>
    </row>
    <row r="7505" spans="35:36" x14ac:dyDescent="0.2">
      <c r="AI7505"/>
      <c r="AJ7505"/>
    </row>
    <row r="7506" spans="35:36" x14ac:dyDescent="0.2">
      <c r="AI7506"/>
      <c r="AJ7506"/>
    </row>
    <row r="7507" spans="35:36" x14ac:dyDescent="0.2">
      <c r="AI7507"/>
      <c r="AJ7507"/>
    </row>
    <row r="7508" spans="35:36" x14ac:dyDescent="0.2">
      <c r="AI7508"/>
      <c r="AJ7508"/>
    </row>
    <row r="7509" spans="35:36" x14ac:dyDescent="0.2">
      <c r="AI7509"/>
      <c r="AJ7509"/>
    </row>
    <row r="7510" spans="35:36" x14ac:dyDescent="0.2">
      <c r="AI7510"/>
      <c r="AJ7510"/>
    </row>
    <row r="7511" spans="35:36" x14ac:dyDescent="0.2">
      <c r="AI7511"/>
      <c r="AJ7511"/>
    </row>
    <row r="7512" spans="35:36" x14ac:dyDescent="0.2">
      <c r="AI7512"/>
      <c r="AJ7512"/>
    </row>
    <row r="7513" spans="35:36" x14ac:dyDescent="0.2">
      <c r="AI7513"/>
      <c r="AJ7513"/>
    </row>
    <row r="7514" spans="35:36" x14ac:dyDescent="0.2">
      <c r="AI7514"/>
      <c r="AJ7514"/>
    </row>
    <row r="7515" spans="35:36" x14ac:dyDescent="0.2">
      <c r="AI7515"/>
      <c r="AJ7515"/>
    </row>
    <row r="7516" spans="35:36" x14ac:dyDescent="0.2">
      <c r="AI7516"/>
      <c r="AJ7516"/>
    </row>
    <row r="7517" spans="35:36" x14ac:dyDescent="0.2">
      <c r="AI7517"/>
      <c r="AJ7517"/>
    </row>
    <row r="7518" spans="35:36" x14ac:dyDescent="0.2">
      <c r="AI7518"/>
      <c r="AJ7518"/>
    </row>
    <row r="7519" spans="35:36" x14ac:dyDescent="0.2">
      <c r="AI7519"/>
      <c r="AJ7519"/>
    </row>
    <row r="7520" spans="35:36" x14ac:dyDescent="0.2">
      <c r="AI7520"/>
      <c r="AJ7520"/>
    </row>
    <row r="7521" spans="35:36" x14ac:dyDescent="0.2">
      <c r="AI7521"/>
      <c r="AJ7521"/>
    </row>
    <row r="7522" spans="35:36" x14ac:dyDescent="0.2">
      <c r="AI7522"/>
      <c r="AJ7522"/>
    </row>
    <row r="7523" spans="35:36" x14ac:dyDescent="0.2">
      <c r="AI7523"/>
      <c r="AJ7523"/>
    </row>
    <row r="7524" spans="35:36" x14ac:dyDescent="0.2">
      <c r="AI7524"/>
      <c r="AJ7524"/>
    </row>
    <row r="7525" spans="35:36" x14ac:dyDescent="0.2">
      <c r="AI7525"/>
      <c r="AJ7525"/>
    </row>
    <row r="7526" spans="35:36" x14ac:dyDescent="0.2">
      <c r="AI7526"/>
      <c r="AJ7526"/>
    </row>
    <row r="7527" spans="35:36" x14ac:dyDescent="0.2">
      <c r="AI7527"/>
      <c r="AJ7527"/>
    </row>
    <row r="7528" spans="35:36" x14ac:dyDescent="0.2">
      <c r="AI7528"/>
      <c r="AJ7528"/>
    </row>
    <row r="7529" spans="35:36" x14ac:dyDescent="0.2">
      <c r="AI7529"/>
      <c r="AJ7529"/>
    </row>
    <row r="7530" spans="35:36" x14ac:dyDescent="0.2">
      <c r="AI7530"/>
      <c r="AJ7530"/>
    </row>
    <row r="7531" spans="35:36" x14ac:dyDescent="0.2">
      <c r="AI7531"/>
      <c r="AJ7531"/>
    </row>
    <row r="7532" spans="35:36" x14ac:dyDescent="0.2">
      <c r="AI7532"/>
      <c r="AJ7532"/>
    </row>
    <row r="7533" spans="35:36" x14ac:dyDescent="0.2">
      <c r="AI7533"/>
      <c r="AJ7533"/>
    </row>
    <row r="7534" spans="35:36" x14ac:dyDescent="0.2">
      <c r="AI7534"/>
      <c r="AJ7534"/>
    </row>
    <row r="7535" spans="35:36" x14ac:dyDescent="0.2">
      <c r="AI7535"/>
      <c r="AJ7535"/>
    </row>
    <row r="7536" spans="35:36" x14ac:dyDescent="0.2">
      <c r="AI7536"/>
      <c r="AJ7536"/>
    </row>
    <row r="7537" spans="35:36" x14ac:dyDescent="0.2">
      <c r="AI7537"/>
      <c r="AJ7537"/>
    </row>
    <row r="7538" spans="35:36" x14ac:dyDescent="0.2">
      <c r="AI7538"/>
      <c r="AJ7538"/>
    </row>
    <row r="7539" spans="35:36" x14ac:dyDescent="0.2">
      <c r="AI7539"/>
      <c r="AJ7539"/>
    </row>
    <row r="7540" spans="35:36" x14ac:dyDescent="0.2">
      <c r="AI7540"/>
      <c r="AJ7540"/>
    </row>
    <row r="7541" spans="35:36" x14ac:dyDescent="0.2">
      <c r="AI7541"/>
      <c r="AJ7541"/>
    </row>
    <row r="7542" spans="35:36" x14ac:dyDescent="0.2">
      <c r="AI7542"/>
      <c r="AJ7542"/>
    </row>
    <row r="7543" spans="35:36" x14ac:dyDescent="0.2">
      <c r="AI7543"/>
      <c r="AJ7543"/>
    </row>
    <row r="7544" spans="35:36" x14ac:dyDescent="0.2">
      <c r="AI7544"/>
      <c r="AJ7544"/>
    </row>
    <row r="7545" spans="35:36" x14ac:dyDescent="0.2">
      <c r="AI7545"/>
      <c r="AJ7545"/>
    </row>
    <row r="7546" spans="35:36" x14ac:dyDescent="0.2">
      <c r="AI7546"/>
      <c r="AJ7546"/>
    </row>
    <row r="7547" spans="35:36" x14ac:dyDescent="0.2">
      <c r="AI7547"/>
      <c r="AJ7547"/>
    </row>
    <row r="7548" spans="35:36" x14ac:dyDescent="0.2">
      <c r="AI7548"/>
      <c r="AJ7548"/>
    </row>
    <row r="7549" spans="35:36" x14ac:dyDescent="0.2">
      <c r="AI7549"/>
      <c r="AJ7549"/>
    </row>
    <row r="7550" spans="35:36" x14ac:dyDescent="0.2">
      <c r="AI7550"/>
      <c r="AJ7550"/>
    </row>
    <row r="7551" spans="35:36" x14ac:dyDescent="0.2">
      <c r="AI7551"/>
      <c r="AJ7551"/>
    </row>
    <row r="7552" spans="35:36" x14ac:dyDescent="0.2">
      <c r="AI7552"/>
      <c r="AJ7552"/>
    </row>
    <row r="7553" spans="35:36" x14ac:dyDescent="0.2">
      <c r="AI7553"/>
      <c r="AJ7553"/>
    </row>
    <row r="7554" spans="35:36" x14ac:dyDescent="0.2">
      <c r="AI7554"/>
      <c r="AJ7554"/>
    </row>
    <row r="7555" spans="35:36" x14ac:dyDescent="0.2">
      <c r="AI7555"/>
      <c r="AJ7555"/>
    </row>
    <row r="7556" spans="35:36" x14ac:dyDescent="0.2">
      <c r="AI7556"/>
      <c r="AJ7556"/>
    </row>
    <row r="7557" spans="35:36" x14ac:dyDescent="0.2">
      <c r="AI7557"/>
      <c r="AJ7557"/>
    </row>
    <row r="7558" spans="35:36" x14ac:dyDescent="0.2">
      <c r="AI7558"/>
      <c r="AJ7558"/>
    </row>
    <row r="7559" spans="35:36" x14ac:dyDescent="0.2">
      <c r="AI7559"/>
      <c r="AJ7559"/>
    </row>
    <row r="7560" spans="35:36" x14ac:dyDescent="0.2">
      <c r="AI7560"/>
      <c r="AJ7560"/>
    </row>
    <row r="7561" spans="35:36" x14ac:dyDescent="0.2">
      <c r="AI7561"/>
      <c r="AJ7561"/>
    </row>
    <row r="7562" spans="35:36" x14ac:dyDescent="0.2">
      <c r="AI7562"/>
      <c r="AJ7562"/>
    </row>
    <row r="7563" spans="35:36" x14ac:dyDescent="0.2">
      <c r="AI7563"/>
      <c r="AJ7563"/>
    </row>
    <row r="7564" spans="35:36" x14ac:dyDescent="0.2">
      <c r="AI7564"/>
      <c r="AJ7564"/>
    </row>
    <row r="7565" spans="35:36" x14ac:dyDescent="0.2">
      <c r="AI7565"/>
      <c r="AJ7565"/>
    </row>
    <row r="7566" spans="35:36" x14ac:dyDescent="0.2">
      <c r="AI7566"/>
      <c r="AJ7566"/>
    </row>
    <row r="7567" spans="35:36" x14ac:dyDescent="0.2">
      <c r="AI7567"/>
      <c r="AJ7567"/>
    </row>
    <row r="7568" spans="35:36" x14ac:dyDescent="0.2">
      <c r="AI7568"/>
      <c r="AJ7568"/>
    </row>
    <row r="7569" spans="35:36" x14ac:dyDescent="0.2">
      <c r="AI7569"/>
      <c r="AJ7569"/>
    </row>
    <row r="7570" spans="35:36" x14ac:dyDescent="0.2">
      <c r="AI7570"/>
      <c r="AJ7570"/>
    </row>
    <row r="7571" spans="35:36" x14ac:dyDescent="0.2">
      <c r="AI7571"/>
      <c r="AJ7571"/>
    </row>
    <row r="7572" spans="35:36" x14ac:dyDescent="0.2">
      <c r="AI7572"/>
      <c r="AJ7572"/>
    </row>
    <row r="7573" spans="35:36" x14ac:dyDescent="0.2">
      <c r="AI7573"/>
      <c r="AJ7573"/>
    </row>
    <row r="7574" spans="35:36" x14ac:dyDescent="0.2">
      <c r="AI7574"/>
      <c r="AJ7574"/>
    </row>
    <row r="7575" spans="35:36" x14ac:dyDescent="0.2">
      <c r="AI7575"/>
      <c r="AJ7575"/>
    </row>
    <row r="7576" spans="35:36" x14ac:dyDescent="0.2">
      <c r="AI7576"/>
      <c r="AJ7576"/>
    </row>
    <row r="7577" spans="35:36" x14ac:dyDescent="0.2">
      <c r="AI7577"/>
      <c r="AJ7577"/>
    </row>
    <row r="7578" spans="35:36" x14ac:dyDescent="0.2">
      <c r="AI7578"/>
      <c r="AJ7578"/>
    </row>
    <row r="7579" spans="35:36" x14ac:dyDescent="0.2">
      <c r="AI7579"/>
      <c r="AJ7579"/>
    </row>
    <row r="7580" spans="35:36" x14ac:dyDescent="0.2">
      <c r="AI7580"/>
      <c r="AJ7580"/>
    </row>
    <row r="7581" spans="35:36" x14ac:dyDescent="0.2">
      <c r="AI7581"/>
      <c r="AJ7581"/>
    </row>
    <row r="7582" spans="35:36" x14ac:dyDescent="0.2">
      <c r="AI7582"/>
      <c r="AJ7582"/>
    </row>
    <row r="7583" spans="35:36" x14ac:dyDescent="0.2">
      <c r="AI7583"/>
      <c r="AJ7583"/>
    </row>
    <row r="7584" spans="35:36" x14ac:dyDescent="0.2">
      <c r="AI7584"/>
      <c r="AJ7584"/>
    </row>
    <row r="7585" spans="35:36" x14ac:dyDescent="0.2">
      <c r="AI7585"/>
      <c r="AJ7585"/>
    </row>
    <row r="7586" spans="35:36" x14ac:dyDescent="0.2">
      <c r="AI7586"/>
      <c r="AJ7586"/>
    </row>
    <row r="7587" spans="35:36" x14ac:dyDescent="0.2">
      <c r="AI7587"/>
      <c r="AJ7587"/>
    </row>
    <row r="7588" spans="35:36" x14ac:dyDescent="0.2">
      <c r="AI7588"/>
      <c r="AJ7588"/>
    </row>
    <row r="7589" spans="35:36" x14ac:dyDescent="0.2">
      <c r="AI7589"/>
      <c r="AJ7589"/>
    </row>
    <row r="7590" spans="35:36" x14ac:dyDescent="0.2">
      <c r="AI7590"/>
      <c r="AJ7590"/>
    </row>
    <row r="7591" spans="35:36" x14ac:dyDescent="0.2">
      <c r="AI7591"/>
      <c r="AJ7591"/>
    </row>
    <row r="7592" spans="35:36" x14ac:dyDescent="0.2">
      <c r="AI7592"/>
      <c r="AJ7592"/>
    </row>
    <row r="7593" spans="35:36" x14ac:dyDescent="0.2">
      <c r="AI7593"/>
      <c r="AJ7593"/>
    </row>
    <row r="7594" spans="35:36" x14ac:dyDescent="0.2">
      <c r="AI7594"/>
      <c r="AJ7594"/>
    </row>
    <row r="7595" spans="35:36" x14ac:dyDescent="0.2">
      <c r="AI7595"/>
      <c r="AJ7595"/>
    </row>
    <row r="7596" spans="35:36" x14ac:dyDescent="0.2">
      <c r="AI7596"/>
      <c r="AJ7596"/>
    </row>
    <row r="7597" spans="35:36" x14ac:dyDescent="0.2">
      <c r="AI7597"/>
      <c r="AJ7597"/>
    </row>
    <row r="7598" spans="35:36" x14ac:dyDescent="0.2">
      <c r="AI7598"/>
      <c r="AJ7598"/>
    </row>
    <row r="7599" spans="35:36" x14ac:dyDescent="0.2">
      <c r="AI7599"/>
      <c r="AJ7599"/>
    </row>
    <row r="7600" spans="35:36" x14ac:dyDescent="0.2">
      <c r="AI7600"/>
      <c r="AJ7600"/>
    </row>
    <row r="7601" spans="35:36" x14ac:dyDescent="0.2">
      <c r="AI7601"/>
      <c r="AJ7601"/>
    </row>
    <row r="7602" spans="35:36" x14ac:dyDescent="0.2">
      <c r="AI7602"/>
      <c r="AJ7602"/>
    </row>
    <row r="7603" spans="35:36" x14ac:dyDescent="0.2">
      <c r="AI7603"/>
      <c r="AJ7603"/>
    </row>
    <row r="7604" spans="35:36" x14ac:dyDescent="0.2">
      <c r="AI7604"/>
      <c r="AJ7604"/>
    </row>
    <row r="7605" spans="35:36" x14ac:dyDescent="0.2">
      <c r="AI7605"/>
      <c r="AJ7605"/>
    </row>
    <row r="7606" spans="35:36" x14ac:dyDescent="0.2">
      <c r="AI7606"/>
      <c r="AJ7606"/>
    </row>
    <row r="7607" spans="35:36" x14ac:dyDescent="0.2">
      <c r="AI7607"/>
      <c r="AJ7607"/>
    </row>
    <row r="7608" spans="35:36" x14ac:dyDescent="0.2">
      <c r="AI7608"/>
      <c r="AJ7608"/>
    </row>
    <row r="7609" spans="35:36" x14ac:dyDescent="0.2">
      <c r="AI7609"/>
      <c r="AJ7609"/>
    </row>
    <row r="7610" spans="35:36" x14ac:dyDescent="0.2">
      <c r="AI7610"/>
      <c r="AJ7610"/>
    </row>
    <row r="7611" spans="35:36" x14ac:dyDescent="0.2">
      <c r="AI7611"/>
      <c r="AJ7611"/>
    </row>
    <row r="7612" spans="35:36" x14ac:dyDescent="0.2">
      <c r="AI7612"/>
      <c r="AJ7612"/>
    </row>
    <row r="7613" spans="35:36" x14ac:dyDescent="0.2">
      <c r="AI7613"/>
      <c r="AJ7613"/>
    </row>
    <row r="7614" spans="35:36" x14ac:dyDescent="0.2">
      <c r="AI7614"/>
      <c r="AJ7614"/>
    </row>
    <row r="7615" spans="35:36" x14ac:dyDescent="0.2">
      <c r="AI7615"/>
      <c r="AJ7615"/>
    </row>
    <row r="7616" spans="35:36" x14ac:dyDescent="0.2">
      <c r="AI7616"/>
      <c r="AJ7616"/>
    </row>
    <row r="7617" spans="35:36" x14ac:dyDescent="0.2">
      <c r="AI7617"/>
      <c r="AJ7617"/>
    </row>
    <row r="7618" spans="35:36" x14ac:dyDescent="0.2">
      <c r="AI7618"/>
      <c r="AJ7618"/>
    </row>
    <row r="7619" spans="35:36" x14ac:dyDescent="0.2">
      <c r="AI7619"/>
      <c r="AJ7619"/>
    </row>
    <row r="7620" spans="35:36" x14ac:dyDescent="0.2">
      <c r="AI7620"/>
      <c r="AJ7620"/>
    </row>
    <row r="7621" spans="35:36" x14ac:dyDescent="0.2">
      <c r="AI7621"/>
      <c r="AJ7621"/>
    </row>
    <row r="7622" spans="35:36" x14ac:dyDescent="0.2">
      <c r="AI7622"/>
      <c r="AJ7622"/>
    </row>
    <row r="7623" spans="35:36" x14ac:dyDescent="0.2">
      <c r="AI7623"/>
      <c r="AJ7623"/>
    </row>
    <row r="7624" spans="35:36" x14ac:dyDescent="0.2">
      <c r="AI7624"/>
      <c r="AJ7624"/>
    </row>
    <row r="7625" spans="35:36" x14ac:dyDescent="0.2">
      <c r="AI7625"/>
      <c r="AJ7625"/>
    </row>
    <row r="7626" spans="35:36" x14ac:dyDescent="0.2">
      <c r="AI7626"/>
      <c r="AJ7626"/>
    </row>
    <row r="7627" spans="35:36" x14ac:dyDescent="0.2">
      <c r="AI7627"/>
      <c r="AJ7627"/>
    </row>
    <row r="7628" spans="35:36" x14ac:dyDescent="0.2">
      <c r="AI7628"/>
      <c r="AJ7628"/>
    </row>
    <row r="7629" spans="35:36" x14ac:dyDescent="0.2">
      <c r="AI7629"/>
      <c r="AJ7629"/>
    </row>
    <row r="7630" spans="35:36" x14ac:dyDescent="0.2">
      <c r="AI7630"/>
      <c r="AJ7630"/>
    </row>
    <row r="7631" spans="35:36" x14ac:dyDescent="0.2">
      <c r="AI7631"/>
      <c r="AJ7631"/>
    </row>
    <row r="7632" spans="35:36" x14ac:dyDescent="0.2">
      <c r="AI7632"/>
      <c r="AJ7632"/>
    </row>
    <row r="7633" spans="35:36" x14ac:dyDescent="0.2">
      <c r="AI7633"/>
      <c r="AJ7633"/>
    </row>
    <row r="7634" spans="35:36" x14ac:dyDescent="0.2">
      <c r="AI7634"/>
      <c r="AJ7634"/>
    </row>
    <row r="7635" spans="35:36" x14ac:dyDescent="0.2">
      <c r="AI7635"/>
      <c r="AJ7635"/>
    </row>
    <row r="7636" spans="35:36" x14ac:dyDescent="0.2">
      <c r="AI7636"/>
      <c r="AJ7636"/>
    </row>
    <row r="7637" spans="35:36" x14ac:dyDescent="0.2">
      <c r="AI7637"/>
      <c r="AJ7637"/>
    </row>
    <row r="7638" spans="35:36" x14ac:dyDescent="0.2">
      <c r="AI7638"/>
      <c r="AJ7638"/>
    </row>
    <row r="7639" spans="35:36" x14ac:dyDescent="0.2">
      <c r="AI7639"/>
      <c r="AJ7639"/>
    </row>
    <row r="7640" spans="35:36" x14ac:dyDescent="0.2">
      <c r="AI7640"/>
      <c r="AJ7640"/>
    </row>
    <row r="7641" spans="35:36" x14ac:dyDescent="0.2">
      <c r="AI7641"/>
      <c r="AJ7641"/>
    </row>
    <row r="7642" spans="35:36" x14ac:dyDescent="0.2">
      <c r="AI7642"/>
      <c r="AJ7642"/>
    </row>
    <row r="7643" spans="35:36" x14ac:dyDescent="0.2">
      <c r="AI7643"/>
      <c r="AJ7643"/>
    </row>
    <row r="7644" spans="35:36" x14ac:dyDescent="0.2">
      <c r="AI7644"/>
      <c r="AJ7644"/>
    </row>
    <row r="7645" spans="35:36" x14ac:dyDescent="0.2">
      <c r="AI7645"/>
      <c r="AJ7645"/>
    </row>
    <row r="7646" spans="35:36" x14ac:dyDescent="0.2">
      <c r="AI7646"/>
      <c r="AJ7646"/>
    </row>
    <row r="7647" spans="35:36" x14ac:dyDescent="0.2">
      <c r="AI7647"/>
      <c r="AJ7647"/>
    </row>
    <row r="7648" spans="35:36" x14ac:dyDescent="0.2">
      <c r="AI7648"/>
      <c r="AJ7648"/>
    </row>
    <row r="7649" spans="35:36" x14ac:dyDescent="0.2">
      <c r="AI7649"/>
      <c r="AJ7649"/>
    </row>
    <row r="7650" spans="35:36" x14ac:dyDescent="0.2">
      <c r="AI7650"/>
      <c r="AJ7650"/>
    </row>
    <row r="7651" spans="35:36" x14ac:dyDescent="0.2">
      <c r="AI7651"/>
      <c r="AJ7651"/>
    </row>
    <row r="7652" spans="35:36" x14ac:dyDescent="0.2">
      <c r="AI7652"/>
      <c r="AJ7652"/>
    </row>
    <row r="7653" spans="35:36" x14ac:dyDescent="0.2">
      <c r="AI7653"/>
      <c r="AJ7653"/>
    </row>
    <row r="7654" spans="35:36" x14ac:dyDescent="0.2">
      <c r="AI7654"/>
      <c r="AJ7654"/>
    </row>
    <row r="7655" spans="35:36" x14ac:dyDescent="0.2">
      <c r="AI7655"/>
      <c r="AJ7655"/>
    </row>
    <row r="7656" spans="35:36" x14ac:dyDescent="0.2">
      <c r="AI7656"/>
      <c r="AJ7656"/>
    </row>
    <row r="7657" spans="35:36" x14ac:dyDescent="0.2">
      <c r="AI7657"/>
      <c r="AJ7657"/>
    </row>
    <row r="7658" spans="35:36" x14ac:dyDescent="0.2">
      <c r="AI7658"/>
      <c r="AJ7658"/>
    </row>
    <row r="7659" spans="35:36" x14ac:dyDescent="0.2">
      <c r="AI7659"/>
      <c r="AJ7659"/>
    </row>
    <row r="7660" spans="35:36" x14ac:dyDescent="0.2">
      <c r="AI7660"/>
      <c r="AJ7660"/>
    </row>
    <row r="7661" spans="35:36" x14ac:dyDescent="0.2">
      <c r="AI7661"/>
      <c r="AJ7661"/>
    </row>
    <row r="7662" spans="35:36" x14ac:dyDescent="0.2">
      <c r="AI7662"/>
      <c r="AJ7662"/>
    </row>
    <row r="7663" spans="35:36" x14ac:dyDescent="0.2">
      <c r="AI7663"/>
      <c r="AJ7663"/>
    </row>
    <row r="7664" spans="35:36" x14ac:dyDescent="0.2">
      <c r="AI7664"/>
      <c r="AJ7664"/>
    </row>
    <row r="7665" spans="35:36" x14ac:dyDescent="0.2">
      <c r="AI7665"/>
      <c r="AJ7665"/>
    </row>
    <row r="7666" spans="35:36" x14ac:dyDescent="0.2">
      <c r="AI7666"/>
      <c r="AJ7666"/>
    </row>
    <row r="7667" spans="35:36" x14ac:dyDescent="0.2">
      <c r="AI7667"/>
      <c r="AJ7667"/>
    </row>
    <row r="7668" spans="35:36" x14ac:dyDescent="0.2">
      <c r="AI7668"/>
      <c r="AJ7668"/>
    </row>
    <row r="7669" spans="35:36" x14ac:dyDescent="0.2">
      <c r="AI7669"/>
      <c r="AJ7669"/>
    </row>
    <row r="7670" spans="35:36" x14ac:dyDescent="0.2">
      <c r="AI7670"/>
      <c r="AJ7670"/>
    </row>
    <row r="7671" spans="35:36" x14ac:dyDescent="0.2">
      <c r="AI7671"/>
      <c r="AJ7671"/>
    </row>
    <row r="7672" spans="35:36" x14ac:dyDescent="0.2">
      <c r="AI7672"/>
      <c r="AJ7672"/>
    </row>
    <row r="7673" spans="35:36" x14ac:dyDescent="0.2">
      <c r="AI7673"/>
      <c r="AJ7673"/>
    </row>
    <row r="7674" spans="35:36" x14ac:dyDescent="0.2">
      <c r="AI7674"/>
      <c r="AJ7674"/>
    </row>
    <row r="7675" spans="35:36" x14ac:dyDescent="0.2">
      <c r="AI7675"/>
      <c r="AJ7675"/>
    </row>
    <row r="7676" spans="35:36" x14ac:dyDescent="0.2">
      <c r="AI7676"/>
      <c r="AJ7676"/>
    </row>
    <row r="7677" spans="35:36" x14ac:dyDescent="0.2">
      <c r="AI7677"/>
      <c r="AJ7677"/>
    </row>
    <row r="7678" spans="35:36" x14ac:dyDescent="0.2">
      <c r="AI7678"/>
      <c r="AJ7678"/>
    </row>
    <row r="7679" spans="35:36" x14ac:dyDescent="0.2">
      <c r="AI7679"/>
      <c r="AJ7679"/>
    </row>
    <row r="7680" spans="35:36" x14ac:dyDescent="0.2">
      <c r="AI7680"/>
      <c r="AJ7680"/>
    </row>
    <row r="7681" spans="35:36" x14ac:dyDescent="0.2">
      <c r="AI7681"/>
      <c r="AJ7681"/>
    </row>
    <row r="7682" spans="35:36" x14ac:dyDescent="0.2">
      <c r="AI7682"/>
      <c r="AJ7682"/>
    </row>
    <row r="7683" spans="35:36" x14ac:dyDescent="0.2">
      <c r="AI7683"/>
      <c r="AJ7683"/>
    </row>
    <row r="7684" spans="35:36" x14ac:dyDescent="0.2">
      <c r="AI7684"/>
      <c r="AJ7684"/>
    </row>
    <row r="7685" spans="35:36" x14ac:dyDescent="0.2">
      <c r="AI7685"/>
      <c r="AJ7685"/>
    </row>
    <row r="7686" spans="35:36" x14ac:dyDescent="0.2">
      <c r="AI7686"/>
      <c r="AJ7686"/>
    </row>
    <row r="7687" spans="35:36" x14ac:dyDescent="0.2">
      <c r="AI7687"/>
      <c r="AJ7687"/>
    </row>
    <row r="7688" spans="35:36" x14ac:dyDescent="0.2">
      <c r="AI7688"/>
      <c r="AJ7688"/>
    </row>
    <row r="7689" spans="35:36" x14ac:dyDescent="0.2">
      <c r="AI7689"/>
      <c r="AJ7689"/>
    </row>
    <row r="7690" spans="35:36" x14ac:dyDescent="0.2">
      <c r="AI7690"/>
      <c r="AJ7690"/>
    </row>
    <row r="7691" spans="35:36" x14ac:dyDescent="0.2">
      <c r="AI7691"/>
      <c r="AJ7691"/>
    </row>
    <row r="7692" spans="35:36" x14ac:dyDescent="0.2">
      <c r="AI7692"/>
      <c r="AJ7692"/>
    </row>
    <row r="7693" spans="35:36" x14ac:dyDescent="0.2">
      <c r="AI7693"/>
      <c r="AJ7693"/>
    </row>
    <row r="7694" spans="35:36" x14ac:dyDescent="0.2">
      <c r="AI7694"/>
      <c r="AJ7694"/>
    </row>
    <row r="7695" spans="35:36" x14ac:dyDescent="0.2">
      <c r="AI7695"/>
      <c r="AJ7695"/>
    </row>
    <row r="7696" spans="35:36" x14ac:dyDescent="0.2">
      <c r="AI7696"/>
      <c r="AJ7696"/>
    </row>
    <row r="7697" spans="35:36" x14ac:dyDescent="0.2">
      <c r="AI7697"/>
      <c r="AJ7697"/>
    </row>
    <row r="7698" spans="35:36" x14ac:dyDescent="0.2">
      <c r="AI7698"/>
      <c r="AJ7698"/>
    </row>
    <row r="7699" spans="35:36" x14ac:dyDescent="0.2">
      <c r="AI7699"/>
      <c r="AJ7699"/>
    </row>
    <row r="7700" spans="35:36" x14ac:dyDescent="0.2">
      <c r="AI7700"/>
      <c r="AJ7700"/>
    </row>
    <row r="7701" spans="35:36" x14ac:dyDescent="0.2">
      <c r="AI7701"/>
      <c r="AJ7701"/>
    </row>
    <row r="7702" spans="35:36" x14ac:dyDescent="0.2">
      <c r="AI7702"/>
      <c r="AJ7702"/>
    </row>
    <row r="7703" spans="35:36" x14ac:dyDescent="0.2">
      <c r="AI7703"/>
      <c r="AJ7703"/>
    </row>
    <row r="7704" spans="35:36" x14ac:dyDescent="0.2">
      <c r="AI7704"/>
      <c r="AJ7704"/>
    </row>
    <row r="7705" spans="35:36" x14ac:dyDescent="0.2">
      <c r="AI7705"/>
      <c r="AJ7705"/>
    </row>
    <row r="7706" spans="35:36" x14ac:dyDescent="0.2">
      <c r="AI7706"/>
      <c r="AJ7706"/>
    </row>
    <row r="7707" spans="35:36" x14ac:dyDescent="0.2">
      <c r="AI7707"/>
      <c r="AJ7707"/>
    </row>
    <row r="7708" spans="35:36" x14ac:dyDescent="0.2">
      <c r="AI7708"/>
      <c r="AJ7708"/>
    </row>
    <row r="7709" spans="35:36" x14ac:dyDescent="0.2">
      <c r="AI7709"/>
      <c r="AJ7709"/>
    </row>
    <row r="7710" spans="35:36" x14ac:dyDescent="0.2">
      <c r="AI7710"/>
      <c r="AJ7710"/>
    </row>
    <row r="7711" spans="35:36" x14ac:dyDescent="0.2">
      <c r="AI7711"/>
      <c r="AJ7711"/>
    </row>
    <row r="7712" spans="35:36" x14ac:dyDescent="0.2">
      <c r="AI7712"/>
      <c r="AJ7712"/>
    </row>
    <row r="7713" spans="35:36" x14ac:dyDescent="0.2">
      <c r="AI7713"/>
      <c r="AJ7713"/>
    </row>
    <row r="7714" spans="35:36" x14ac:dyDescent="0.2">
      <c r="AI7714"/>
      <c r="AJ7714"/>
    </row>
    <row r="7715" spans="35:36" x14ac:dyDescent="0.2">
      <c r="AI7715"/>
      <c r="AJ7715"/>
    </row>
    <row r="7716" spans="35:36" x14ac:dyDescent="0.2">
      <c r="AI7716"/>
      <c r="AJ7716"/>
    </row>
    <row r="7717" spans="35:36" x14ac:dyDescent="0.2">
      <c r="AI7717"/>
      <c r="AJ7717"/>
    </row>
    <row r="7718" spans="35:36" x14ac:dyDescent="0.2">
      <c r="AI7718"/>
      <c r="AJ7718"/>
    </row>
    <row r="7719" spans="35:36" x14ac:dyDescent="0.2">
      <c r="AI7719"/>
      <c r="AJ7719"/>
    </row>
    <row r="7720" spans="35:36" x14ac:dyDescent="0.2">
      <c r="AI7720"/>
      <c r="AJ7720"/>
    </row>
    <row r="7721" spans="35:36" x14ac:dyDescent="0.2">
      <c r="AI7721"/>
      <c r="AJ7721"/>
    </row>
    <row r="7722" spans="35:36" x14ac:dyDescent="0.2">
      <c r="AI7722"/>
      <c r="AJ7722"/>
    </row>
    <row r="7723" spans="35:36" x14ac:dyDescent="0.2">
      <c r="AI7723"/>
      <c r="AJ7723"/>
    </row>
    <row r="7724" spans="35:36" x14ac:dyDescent="0.2">
      <c r="AI7724"/>
      <c r="AJ7724"/>
    </row>
    <row r="7725" spans="35:36" x14ac:dyDescent="0.2">
      <c r="AI7725"/>
      <c r="AJ7725"/>
    </row>
    <row r="7726" spans="35:36" x14ac:dyDescent="0.2">
      <c r="AI7726"/>
      <c r="AJ7726"/>
    </row>
    <row r="7727" spans="35:36" x14ac:dyDescent="0.2">
      <c r="AI7727"/>
      <c r="AJ7727"/>
    </row>
    <row r="7728" spans="35:36" x14ac:dyDescent="0.2">
      <c r="AI7728"/>
      <c r="AJ7728"/>
    </row>
    <row r="7729" spans="35:36" x14ac:dyDescent="0.2">
      <c r="AI7729"/>
      <c r="AJ7729"/>
    </row>
    <row r="7730" spans="35:36" x14ac:dyDescent="0.2">
      <c r="AI7730"/>
      <c r="AJ7730"/>
    </row>
    <row r="7731" spans="35:36" x14ac:dyDescent="0.2">
      <c r="AI7731"/>
      <c r="AJ7731"/>
    </row>
    <row r="7732" spans="35:36" x14ac:dyDescent="0.2">
      <c r="AI7732"/>
      <c r="AJ7732"/>
    </row>
    <row r="7733" spans="35:36" x14ac:dyDescent="0.2">
      <c r="AI7733"/>
      <c r="AJ7733"/>
    </row>
    <row r="7734" spans="35:36" x14ac:dyDescent="0.2">
      <c r="AI7734"/>
      <c r="AJ7734"/>
    </row>
    <row r="7735" spans="35:36" x14ac:dyDescent="0.2">
      <c r="AI7735"/>
      <c r="AJ7735"/>
    </row>
    <row r="7736" spans="35:36" x14ac:dyDescent="0.2">
      <c r="AI7736"/>
      <c r="AJ7736"/>
    </row>
    <row r="7737" spans="35:36" x14ac:dyDescent="0.2">
      <c r="AI7737"/>
      <c r="AJ7737"/>
    </row>
    <row r="7738" spans="35:36" x14ac:dyDescent="0.2">
      <c r="AI7738"/>
      <c r="AJ7738"/>
    </row>
    <row r="7739" spans="35:36" x14ac:dyDescent="0.2">
      <c r="AI7739"/>
      <c r="AJ7739"/>
    </row>
    <row r="7740" spans="35:36" x14ac:dyDescent="0.2">
      <c r="AI7740"/>
      <c r="AJ7740"/>
    </row>
    <row r="7741" spans="35:36" x14ac:dyDescent="0.2">
      <c r="AI7741"/>
      <c r="AJ7741"/>
    </row>
    <row r="7742" spans="35:36" x14ac:dyDescent="0.2">
      <c r="AI7742"/>
      <c r="AJ7742"/>
    </row>
    <row r="7743" spans="35:36" x14ac:dyDescent="0.2">
      <c r="AI7743"/>
      <c r="AJ7743"/>
    </row>
    <row r="7744" spans="35:36" x14ac:dyDescent="0.2">
      <c r="AI7744"/>
      <c r="AJ7744"/>
    </row>
    <row r="7745" spans="35:36" x14ac:dyDescent="0.2">
      <c r="AI7745"/>
      <c r="AJ7745"/>
    </row>
    <row r="7746" spans="35:36" x14ac:dyDescent="0.2">
      <c r="AI7746"/>
      <c r="AJ7746"/>
    </row>
    <row r="7747" spans="35:36" x14ac:dyDescent="0.2">
      <c r="AI7747"/>
      <c r="AJ7747"/>
    </row>
    <row r="7748" spans="35:36" x14ac:dyDescent="0.2">
      <c r="AI7748"/>
      <c r="AJ7748"/>
    </row>
    <row r="7749" spans="35:36" x14ac:dyDescent="0.2">
      <c r="AI7749"/>
      <c r="AJ7749"/>
    </row>
    <row r="7750" spans="35:36" x14ac:dyDescent="0.2">
      <c r="AI7750"/>
      <c r="AJ7750"/>
    </row>
    <row r="7751" spans="35:36" x14ac:dyDescent="0.2">
      <c r="AI7751"/>
      <c r="AJ7751"/>
    </row>
    <row r="7752" spans="35:36" x14ac:dyDescent="0.2">
      <c r="AI7752"/>
      <c r="AJ7752"/>
    </row>
    <row r="7753" spans="35:36" x14ac:dyDescent="0.2">
      <c r="AI7753"/>
      <c r="AJ7753"/>
    </row>
    <row r="7754" spans="35:36" x14ac:dyDescent="0.2">
      <c r="AI7754"/>
      <c r="AJ7754"/>
    </row>
    <row r="7755" spans="35:36" x14ac:dyDescent="0.2">
      <c r="AI7755"/>
      <c r="AJ7755"/>
    </row>
    <row r="7756" spans="35:36" x14ac:dyDescent="0.2">
      <c r="AI7756"/>
      <c r="AJ7756"/>
    </row>
    <row r="7757" spans="35:36" x14ac:dyDescent="0.2">
      <c r="AI7757"/>
      <c r="AJ7757"/>
    </row>
    <row r="7758" spans="35:36" x14ac:dyDescent="0.2">
      <c r="AI7758"/>
      <c r="AJ7758"/>
    </row>
    <row r="7759" spans="35:36" x14ac:dyDescent="0.2">
      <c r="AI7759"/>
      <c r="AJ7759"/>
    </row>
    <row r="7760" spans="35:36" x14ac:dyDescent="0.2">
      <c r="AI7760"/>
      <c r="AJ7760"/>
    </row>
    <row r="7761" spans="35:36" x14ac:dyDescent="0.2">
      <c r="AI7761"/>
      <c r="AJ7761"/>
    </row>
    <row r="7762" spans="35:36" x14ac:dyDescent="0.2">
      <c r="AI7762"/>
      <c r="AJ7762"/>
    </row>
    <row r="7763" spans="35:36" x14ac:dyDescent="0.2">
      <c r="AI7763"/>
      <c r="AJ7763"/>
    </row>
    <row r="7764" spans="35:36" x14ac:dyDescent="0.2">
      <c r="AI7764"/>
      <c r="AJ7764"/>
    </row>
    <row r="7765" spans="35:36" x14ac:dyDescent="0.2">
      <c r="AI7765"/>
      <c r="AJ7765"/>
    </row>
    <row r="7766" spans="35:36" x14ac:dyDescent="0.2">
      <c r="AI7766"/>
      <c r="AJ7766"/>
    </row>
    <row r="7767" spans="35:36" x14ac:dyDescent="0.2">
      <c r="AI7767"/>
      <c r="AJ7767"/>
    </row>
    <row r="7768" spans="35:36" x14ac:dyDescent="0.2">
      <c r="AI7768"/>
      <c r="AJ7768"/>
    </row>
    <row r="7769" spans="35:36" x14ac:dyDescent="0.2">
      <c r="AI7769"/>
      <c r="AJ7769"/>
    </row>
    <row r="7770" spans="35:36" x14ac:dyDescent="0.2">
      <c r="AI7770"/>
      <c r="AJ7770"/>
    </row>
    <row r="7771" spans="35:36" x14ac:dyDescent="0.2">
      <c r="AI7771"/>
      <c r="AJ7771"/>
    </row>
    <row r="7772" spans="35:36" x14ac:dyDescent="0.2">
      <c r="AI7772"/>
      <c r="AJ7772"/>
    </row>
    <row r="7773" spans="35:36" x14ac:dyDescent="0.2">
      <c r="AI7773"/>
      <c r="AJ7773"/>
    </row>
    <row r="7774" spans="35:36" x14ac:dyDescent="0.2">
      <c r="AI7774"/>
      <c r="AJ7774"/>
    </row>
    <row r="7775" spans="35:36" x14ac:dyDescent="0.2">
      <c r="AI7775"/>
      <c r="AJ7775"/>
    </row>
    <row r="7776" spans="35:36" x14ac:dyDescent="0.2">
      <c r="AI7776"/>
      <c r="AJ7776"/>
    </row>
    <row r="7777" spans="35:36" x14ac:dyDescent="0.2">
      <c r="AI7777"/>
      <c r="AJ7777"/>
    </row>
    <row r="7778" spans="35:36" x14ac:dyDescent="0.2">
      <c r="AI7778"/>
      <c r="AJ7778"/>
    </row>
    <row r="7779" spans="35:36" x14ac:dyDescent="0.2">
      <c r="AI7779"/>
      <c r="AJ7779"/>
    </row>
    <row r="7780" spans="35:36" x14ac:dyDescent="0.2">
      <c r="AI7780"/>
      <c r="AJ7780"/>
    </row>
    <row r="7781" spans="35:36" x14ac:dyDescent="0.2">
      <c r="AI7781"/>
      <c r="AJ7781"/>
    </row>
    <row r="7782" spans="35:36" x14ac:dyDescent="0.2">
      <c r="AI7782"/>
      <c r="AJ7782"/>
    </row>
    <row r="7783" spans="35:36" x14ac:dyDescent="0.2">
      <c r="AI7783"/>
      <c r="AJ7783"/>
    </row>
    <row r="7784" spans="35:36" x14ac:dyDescent="0.2">
      <c r="AI7784"/>
      <c r="AJ7784"/>
    </row>
    <row r="7785" spans="35:36" x14ac:dyDescent="0.2">
      <c r="AI7785"/>
      <c r="AJ7785"/>
    </row>
    <row r="7786" spans="35:36" x14ac:dyDescent="0.2">
      <c r="AI7786"/>
      <c r="AJ7786"/>
    </row>
    <row r="7787" spans="35:36" x14ac:dyDescent="0.2">
      <c r="AI7787"/>
      <c r="AJ7787"/>
    </row>
    <row r="7788" spans="35:36" x14ac:dyDescent="0.2">
      <c r="AI7788"/>
      <c r="AJ7788"/>
    </row>
    <row r="7789" spans="35:36" x14ac:dyDescent="0.2">
      <c r="AI7789"/>
      <c r="AJ7789"/>
    </row>
    <row r="7790" spans="35:36" x14ac:dyDescent="0.2">
      <c r="AI7790"/>
      <c r="AJ7790"/>
    </row>
    <row r="7791" spans="35:36" x14ac:dyDescent="0.2">
      <c r="AI7791"/>
      <c r="AJ7791"/>
    </row>
    <row r="7792" spans="35:36" x14ac:dyDescent="0.2">
      <c r="AI7792"/>
      <c r="AJ7792"/>
    </row>
    <row r="7793" spans="35:36" x14ac:dyDescent="0.2">
      <c r="AI7793"/>
      <c r="AJ7793"/>
    </row>
    <row r="7794" spans="35:36" x14ac:dyDescent="0.2">
      <c r="AI7794"/>
      <c r="AJ7794"/>
    </row>
    <row r="7795" spans="35:36" x14ac:dyDescent="0.2">
      <c r="AI7795"/>
      <c r="AJ7795"/>
    </row>
    <row r="7796" spans="35:36" x14ac:dyDescent="0.2">
      <c r="AI7796"/>
      <c r="AJ7796"/>
    </row>
    <row r="7797" spans="35:36" x14ac:dyDescent="0.2">
      <c r="AI7797"/>
      <c r="AJ7797"/>
    </row>
    <row r="7798" spans="35:36" x14ac:dyDescent="0.2">
      <c r="AI7798"/>
      <c r="AJ7798"/>
    </row>
    <row r="7799" spans="35:36" x14ac:dyDescent="0.2">
      <c r="AI7799"/>
      <c r="AJ7799"/>
    </row>
    <row r="7800" spans="35:36" x14ac:dyDescent="0.2">
      <c r="AI7800"/>
      <c r="AJ7800"/>
    </row>
    <row r="7801" spans="35:36" x14ac:dyDescent="0.2">
      <c r="AI7801"/>
      <c r="AJ7801"/>
    </row>
    <row r="7802" spans="35:36" x14ac:dyDescent="0.2">
      <c r="AI7802"/>
      <c r="AJ7802"/>
    </row>
    <row r="7803" spans="35:36" x14ac:dyDescent="0.2">
      <c r="AI7803"/>
      <c r="AJ7803"/>
    </row>
    <row r="7804" spans="35:36" x14ac:dyDescent="0.2">
      <c r="AI7804"/>
      <c r="AJ7804"/>
    </row>
    <row r="7805" spans="35:36" x14ac:dyDescent="0.2">
      <c r="AI7805"/>
      <c r="AJ7805"/>
    </row>
    <row r="7806" spans="35:36" x14ac:dyDescent="0.2">
      <c r="AI7806"/>
      <c r="AJ7806"/>
    </row>
    <row r="7807" spans="35:36" x14ac:dyDescent="0.2">
      <c r="AI7807"/>
      <c r="AJ7807"/>
    </row>
    <row r="7808" spans="35:36" x14ac:dyDescent="0.2">
      <c r="AI7808"/>
      <c r="AJ7808"/>
    </row>
    <row r="7809" spans="35:36" x14ac:dyDescent="0.2">
      <c r="AI7809"/>
      <c r="AJ7809"/>
    </row>
    <row r="7810" spans="35:36" x14ac:dyDescent="0.2">
      <c r="AI7810"/>
      <c r="AJ7810"/>
    </row>
    <row r="7811" spans="35:36" x14ac:dyDescent="0.2">
      <c r="AI7811"/>
      <c r="AJ7811"/>
    </row>
    <row r="7812" spans="35:36" x14ac:dyDescent="0.2">
      <c r="AI7812"/>
      <c r="AJ7812"/>
    </row>
    <row r="7813" spans="35:36" x14ac:dyDescent="0.2">
      <c r="AI7813"/>
      <c r="AJ7813"/>
    </row>
    <row r="7814" spans="35:36" x14ac:dyDescent="0.2">
      <c r="AI7814"/>
      <c r="AJ7814"/>
    </row>
    <row r="7815" spans="35:36" x14ac:dyDescent="0.2">
      <c r="AI7815"/>
      <c r="AJ7815"/>
    </row>
    <row r="7816" spans="35:36" x14ac:dyDescent="0.2">
      <c r="AI7816"/>
      <c r="AJ7816"/>
    </row>
    <row r="7817" spans="35:36" x14ac:dyDescent="0.2">
      <c r="AI7817"/>
      <c r="AJ7817"/>
    </row>
    <row r="7818" spans="35:36" x14ac:dyDescent="0.2">
      <c r="AI7818"/>
      <c r="AJ7818"/>
    </row>
    <row r="7819" spans="35:36" x14ac:dyDescent="0.2">
      <c r="AI7819"/>
      <c r="AJ7819"/>
    </row>
    <row r="7820" spans="35:36" x14ac:dyDescent="0.2">
      <c r="AI7820"/>
      <c r="AJ7820"/>
    </row>
    <row r="7821" spans="35:36" x14ac:dyDescent="0.2">
      <c r="AI7821"/>
      <c r="AJ7821"/>
    </row>
    <row r="7822" spans="35:36" x14ac:dyDescent="0.2">
      <c r="AI7822"/>
      <c r="AJ7822"/>
    </row>
    <row r="7823" spans="35:36" x14ac:dyDescent="0.2">
      <c r="AI7823"/>
      <c r="AJ7823"/>
    </row>
    <row r="7824" spans="35:36" x14ac:dyDescent="0.2">
      <c r="AI7824"/>
      <c r="AJ7824"/>
    </row>
    <row r="7825" spans="35:36" x14ac:dyDescent="0.2">
      <c r="AI7825"/>
      <c r="AJ7825"/>
    </row>
    <row r="7826" spans="35:36" x14ac:dyDescent="0.2">
      <c r="AI7826"/>
      <c r="AJ7826"/>
    </row>
    <row r="7827" spans="35:36" x14ac:dyDescent="0.2">
      <c r="AI7827"/>
      <c r="AJ7827"/>
    </row>
    <row r="7828" spans="35:36" x14ac:dyDescent="0.2">
      <c r="AI7828"/>
      <c r="AJ7828"/>
    </row>
    <row r="7829" spans="35:36" x14ac:dyDescent="0.2">
      <c r="AI7829"/>
      <c r="AJ7829"/>
    </row>
    <row r="7830" spans="35:36" x14ac:dyDescent="0.2">
      <c r="AI7830"/>
      <c r="AJ7830"/>
    </row>
    <row r="7831" spans="35:36" x14ac:dyDescent="0.2">
      <c r="AI7831"/>
      <c r="AJ7831"/>
    </row>
    <row r="7832" spans="35:36" x14ac:dyDescent="0.2">
      <c r="AI7832"/>
      <c r="AJ7832"/>
    </row>
    <row r="7833" spans="35:36" x14ac:dyDescent="0.2">
      <c r="AI7833"/>
      <c r="AJ7833"/>
    </row>
    <row r="7834" spans="35:36" x14ac:dyDescent="0.2">
      <c r="AI7834"/>
      <c r="AJ7834"/>
    </row>
    <row r="7835" spans="35:36" x14ac:dyDescent="0.2">
      <c r="AI7835"/>
      <c r="AJ7835"/>
    </row>
    <row r="7836" spans="35:36" x14ac:dyDescent="0.2">
      <c r="AI7836"/>
      <c r="AJ7836"/>
    </row>
    <row r="7837" spans="35:36" x14ac:dyDescent="0.2">
      <c r="AI7837"/>
      <c r="AJ7837"/>
    </row>
    <row r="7838" spans="35:36" x14ac:dyDescent="0.2">
      <c r="AI7838"/>
      <c r="AJ7838"/>
    </row>
    <row r="7839" spans="35:36" x14ac:dyDescent="0.2">
      <c r="AI7839"/>
      <c r="AJ7839"/>
    </row>
    <row r="7840" spans="35:36" x14ac:dyDescent="0.2">
      <c r="AI7840"/>
      <c r="AJ7840"/>
    </row>
    <row r="7841" spans="35:36" x14ac:dyDescent="0.2">
      <c r="AI7841"/>
      <c r="AJ7841"/>
    </row>
    <row r="7842" spans="35:36" x14ac:dyDescent="0.2">
      <c r="AI7842"/>
      <c r="AJ7842"/>
    </row>
    <row r="7843" spans="35:36" x14ac:dyDescent="0.2">
      <c r="AI7843"/>
      <c r="AJ7843"/>
    </row>
    <row r="7844" spans="35:36" x14ac:dyDescent="0.2">
      <c r="AI7844"/>
      <c r="AJ7844"/>
    </row>
    <row r="7845" spans="35:36" x14ac:dyDescent="0.2">
      <c r="AI7845"/>
      <c r="AJ7845"/>
    </row>
    <row r="7846" spans="35:36" x14ac:dyDescent="0.2">
      <c r="AI7846"/>
      <c r="AJ7846"/>
    </row>
    <row r="7847" spans="35:36" x14ac:dyDescent="0.2">
      <c r="AI7847"/>
      <c r="AJ7847"/>
    </row>
    <row r="7848" spans="35:36" x14ac:dyDescent="0.2">
      <c r="AI7848"/>
      <c r="AJ7848"/>
    </row>
    <row r="7849" spans="35:36" x14ac:dyDescent="0.2">
      <c r="AI7849"/>
      <c r="AJ7849"/>
    </row>
    <row r="7850" spans="35:36" x14ac:dyDescent="0.2">
      <c r="AI7850"/>
      <c r="AJ7850"/>
    </row>
    <row r="7851" spans="35:36" x14ac:dyDescent="0.2">
      <c r="AI7851"/>
      <c r="AJ7851"/>
    </row>
    <row r="7852" spans="35:36" x14ac:dyDescent="0.2">
      <c r="AI7852"/>
      <c r="AJ7852"/>
    </row>
    <row r="7853" spans="35:36" x14ac:dyDescent="0.2">
      <c r="AI7853"/>
      <c r="AJ7853"/>
    </row>
    <row r="7854" spans="35:36" x14ac:dyDescent="0.2">
      <c r="AI7854"/>
      <c r="AJ7854"/>
    </row>
    <row r="7855" spans="35:36" x14ac:dyDescent="0.2">
      <c r="AI7855"/>
      <c r="AJ7855"/>
    </row>
    <row r="7856" spans="35:36" x14ac:dyDescent="0.2">
      <c r="AI7856"/>
      <c r="AJ7856"/>
    </row>
    <row r="7857" spans="35:36" x14ac:dyDescent="0.2">
      <c r="AI7857"/>
      <c r="AJ7857"/>
    </row>
    <row r="7858" spans="35:36" x14ac:dyDescent="0.2">
      <c r="AI7858"/>
      <c r="AJ7858"/>
    </row>
    <row r="7859" spans="35:36" x14ac:dyDescent="0.2">
      <c r="AI7859"/>
      <c r="AJ7859"/>
    </row>
    <row r="7860" spans="35:36" x14ac:dyDescent="0.2">
      <c r="AI7860"/>
      <c r="AJ7860"/>
    </row>
    <row r="7861" spans="35:36" x14ac:dyDescent="0.2">
      <c r="AI7861"/>
      <c r="AJ7861"/>
    </row>
    <row r="7862" spans="35:36" x14ac:dyDescent="0.2">
      <c r="AI7862"/>
      <c r="AJ7862"/>
    </row>
    <row r="7863" spans="35:36" x14ac:dyDescent="0.2">
      <c r="AI7863"/>
      <c r="AJ7863"/>
    </row>
    <row r="7864" spans="35:36" x14ac:dyDescent="0.2">
      <c r="AI7864"/>
      <c r="AJ7864"/>
    </row>
    <row r="7865" spans="35:36" x14ac:dyDescent="0.2">
      <c r="AI7865"/>
      <c r="AJ7865"/>
    </row>
    <row r="7866" spans="35:36" x14ac:dyDescent="0.2">
      <c r="AI7866"/>
      <c r="AJ7866"/>
    </row>
    <row r="7867" spans="35:36" x14ac:dyDescent="0.2">
      <c r="AI7867"/>
      <c r="AJ7867"/>
    </row>
    <row r="7868" spans="35:36" x14ac:dyDescent="0.2">
      <c r="AI7868"/>
      <c r="AJ7868"/>
    </row>
    <row r="7869" spans="35:36" x14ac:dyDescent="0.2">
      <c r="AI7869"/>
      <c r="AJ7869"/>
    </row>
    <row r="7870" spans="35:36" x14ac:dyDescent="0.2">
      <c r="AI7870"/>
      <c r="AJ7870"/>
    </row>
    <row r="7871" spans="35:36" x14ac:dyDescent="0.2">
      <c r="AI7871"/>
      <c r="AJ7871"/>
    </row>
    <row r="7872" spans="35:36" x14ac:dyDescent="0.2">
      <c r="AI7872"/>
      <c r="AJ7872"/>
    </row>
    <row r="7873" spans="35:36" x14ac:dyDescent="0.2">
      <c r="AI7873"/>
      <c r="AJ7873"/>
    </row>
    <row r="7874" spans="35:36" x14ac:dyDescent="0.2">
      <c r="AI7874"/>
      <c r="AJ7874"/>
    </row>
    <row r="7875" spans="35:36" x14ac:dyDescent="0.2">
      <c r="AI7875"/>
      <c r="AJ7875"/>
    </row>
    <row r="7876" spans="35:36" x14ac:dyDescent="0.2">
      <c r="AI7876"/>
      <c r="AJ7876"/>
    </row>
    <row r="7877" spans="35:36" x14ac:dyDescent="0.2">
      <c r="AI7877"/>
      <c r="AJ7877"/>
    </row>
    <row r="7878" spans="35:36" x14ac:dyDescent="0.2">
      <c r="AI7878"/>
      <c r="AJ7878"/>
    </row>
    <row r="7879" spans="35:36" x14ac:dyDescent="0.2">
      <c r="AI7879"/>
      <c r="AJ7879"/>
    </row>
    <row r="7880" spans="35:36" x14ac:dyDescent="0.2">
      <c r="AI7880"/>
      <c r="AJ7880"/>
    </row>
    <row r="7881" spans="35:36" x14ac:dyDescent="0.2">
      <c r="AI7881"/>
      <c r="AJ7881"/>
    </row>
    <row r="7882" spans="35:36" x14ac:dyDescent="0.2">
      <c r="AI7882"/>
      <c r="AJ7882"/>
    </row>
    <row r="7883" spans="35:36" x14ac:dyDescent="0.2">
      <c r="AI7883"/>
      <c r="AJ7883"/>
    </row>
    <row r="7884" spans="35:36" x14ac:dyDescent="0.2">
      <c r="AI7884"/>
      <c r="AJ7884"/>
    </row>
    <row r="7885" spans="35:36" x14ac:dyDescent="0.2">
      <c r="AI7885"/>
      <c r="AJ7885"/>
    </row>
    <row r="7886" spans="35:36" x14ac:dyDescent="0.2">
      <c r="AI7886"/>
      <c r="AJ7886"/>
    </row>
    <row r="7887" spans="35:36" x14ac:dyDescent="0.2">
      <c r="AI7887"/>
      <c r="AJ7887"/>
    </row>
    <row r="7888" spans="35:36" x14ac:dyDescent="0.2">
      <c r="AI7888"/>
      <c r="AJ7888"/>
    </row>
    <row r="7889" spans="35:36" x14ac:dyDescent="0.2">
      <c r="AI7889"/>
      <c r="AJ7889"/>
    </row>
    <row r="7890" spans="35:36" x14ac:dyDescent="0.2">
      <c r="AI7890"/>
      <c r="AJ7890"/>
    </row>
    <row r="7891" spans="35:36" x14ac:dyDescent="0.2">
      <c r="AI7891"/>
      <c r="AJ7891"/>
    </row>
    <row r="7892" spans="35:36" x14ac:dyDescent="0.2">
      <c r="AI7892"/>
      <c r="AJ7892"/>
    </row>
    <row r="7893" spans="35:36" x14ac:dyDescent="0.2">
      <c r="AI7893"/>
      <c r="AJ7893"/>
    </row>
    <row r="7894" spans="35:36" x14ac:dyDescent="0.2">
      <c r="AI7894"/>
      <c r="AJ7894"/>
    </row>
    <row r="7895" spans="35:36" x14ac:dyDescent="0.2">
      <c r="AI7895"/>
      <c r="AJ7895"/>
    </row>
    <row r="7896" spans="35:36" x14ac:dyDescent="0.2">
      <c r="AI7896"/>
      <c r="AJ7896"/>
    </row>
    <row r="7897" spans="35:36" x14ac:dyDescent="0.2">
      <c r="AI7897"/>
      <c r="AJ7897"/>
    </row>
    <row r="7898" spans="35:36" x14ac:dyDescent="0.2">
      <c r="AI7898"/>
      <c r="AJ7898"/>
    </row>
    <row r="7899" spans="35:36" x14ac:dyDescent="0.2">
      <c r="AI7899"/>
      <c r="AJ7899"/>
    </row>
    <row r="7900" spans="35:36" x14ac:dyDescent="0.2">
      <c r="AI7900"/>
      <c r="AJ7900"/>
    </row>
    <row r="7901" spans="35:36" x14ac:dyDescent="0.2">
      <c r="AI7901"/>
      <c r="AJ7901"/>
    </row>
    <row r="7902" spans="35:36" x14ac:dyDescent="0.2">
      <c r="AI7902"/>
      <c r="AJ7902"/>
    </row>
    <row r="7903" spans="35:36" x14ac:dyDescent="0.2">
      <c r="AI7903"/>
      <c r="AJ7903"/>
    </row>
    <row r="7904" spans="35:36" x14ac:dyDescent="0.2">
      <c r="AI7904"/>
      <c r="AJ7904"/>
    </row>
    <row r="7905" spans="35:36" x14ac:dyDescent="0.2">
      <c r="AI7905"/>
      <c r="AJ7905"/>
    </row>
    <row r="7906" spans="35:36" x14ac:dyDescent="0.2">
      <c r="AI7906"/>
      <c r="AJ7906"/>
    </row>
    <row r="7907" spans="35:36" x14ac:dyDescent="0.2">
      <c r="AI7907"/>
      <c r="AJ7907"/>
    </row>
    <row r="7908" spans="35:36" x14ac:dyDescent="0.2">
      <c r="AI7908"/>
      <c r="AJ7908"/>
    </row>
    <row r="7909" spans="35:36" x14ac:dyDescent="0.2">
      <c r="AI7909"/>
      <c r="AJ7909"/>
    </row>
    <row r="7910" spans="35:36" x14ac:dyDescent="0.2">
      <c r="AI7910"/>
      <c r="AJ7910"/>
    </row>
    <row r="7911" spans="35:36" x14ac:dyDescent="0.2">
      <c r="AI7911"/>
      <c r="AJ7911"/>
    </row>
    <row r="7912" spans="35:36" x14ac:dyDescent="0.2">
      <c r="AI7912"/>
      <c r="AJ7912"/>
    </row>
    <row r="7913" spans="35:36" x14ac:dyDescent="0.2">
      <c r="AI7913"/>
      <c r="AJ7913"/>
    </row>
    <row r="7914" spans="35:36" x14ac:dyDescent="0.2">
      <c r="AI7914"/>
      <c r="AJ7914"/>
    </row>
    <row r="7915" spans="35:36" x14ac:dyDescent="0.2">
      <c r="AI7915"/>
      <c r="AJ7915"/>
    </row>
    <row r="7916" spans="35:36" x14ac:dyDescent="0.2">
      <c r="AI7916"/>
      <c r="AJ7916"/>
    </row>
    <row r="7917" spans="35:36" x14ac:dyDescent="0.2">
      <c r="AI7917"/>
      <c r="AJ7917"/>
    </row>
    <row r="7918" spans="35:36" x14ac:dyDescent="0.2">
      <c r="AI7918"/>
      <c r="AJ7918"/>
    </row>
    <row r="7919" spans="35:36" x14ac:dyDescent="0.2">
      <c r="AI7919"/>
      <c r="AJ7919"/>
    </row>
    <row r="7920" spans="35:36" x14ac:dyDescent="0.2">
      <c r="AI7920"/>
      <c r="AJ7920"/>
    </row>
    <row r="7921" spans="35:36" x14ac:dyDescent="0.2">
      <c r="AI7921"/>
      <c r="AJ7921"/>
    </row>
    <row r="7922" spans="35:36" x14ac:dyDescent="0.2">
      <c r="AI7922"/>
      <c r="AJ7922"/>
    </row>
    <row r="7923" spans="35:36" x14ac:dyDescent="0.2">
      <c r="AI7923"/>
      <c r="AJ7923"/>
    </row>
    <row r="7924" spans="35:36" x14ac:dyDescent="0.2">
      <c r="AI7924"/>
      <c r="AJ7924"/>
    </row>
    <row r="7925" spans="35:36" x14ac:dyDescent="0.2">
      <c r="AI7925"/>
      <c r="AJ7925"/>
    </row>
    <row r="7926" spans="35:36" x14ac:dyDescent="0.2">
      <c r="AI7926"/>
      <c r="AJ7926"/>
    </row>
    <row r="7927" spans="35:36" x14ac:dyDescent="0.2">
      <c r="AI7927"/>
      <c r="AJ7927"/>
    </row>
    <row r="7928" spans="35:36" x14ac:dyDescent="0.2">
      <c r="AI7928"/>
      <c r="AJ7928"/>
    </row>
    <row r="7929" spans="35:36" x14ac:dyDescent="0.2">
      <c r="AI7929"/>
      <c r="AJ7929"/>
    </row>
    <row r="7930" spans="35:36" x14ac:dyDescent="0.2">
      <c r="AI7930"/>
      <c r="AJ7930"/>
    </row>
    <row r="7931" spans="35:36" x14ac:dyDescent="0.2">
      <c r="AI7931"/>
      <c r="AJ7931"/>
    </row>
    <row r="7932" spans="35:36" x14ac:dyDescent="0.2">
      <c r="AI7932"/>
      <c r="AJ7932"/>
    </row>
    <row r="7933" spans="35:36" x14ac:dyDescent="0.2">
      <c r="AI7933"/>
      <c r="AJ7933"/>
    </row>
    <row r="7934" spans="35:36" x14ac:dyDescent="0.2">
      <c r="AI7934"/>
      <c r="AJ7934"/>
    </row>
    <row r="7935" spans="35:36" x14ac:dyDescent="0.2">
      <c r="AI7935"/>
      <c r="AJ7935"/>
    </row>
    <row r="7936" spans="35:36" x14ac:dyDescent="0.2">
      <c r="AI7936"/>
      <c r="AJ7936"/>
    </row>
    <row r="7937" spans="35:36" x14ac:dyDescent="0.2">
      <c r="AI7937"/>
      <c r="AJ7937"/>
    </row>
    <row r="7938" spans="35:36" x14ac:dyDescent="0.2">
      <c r="AI7938"/>
      <c r="AJ7938"/>
    </row>
    <row r="7939" spans="35:36" x14ac:dyDescent="0.2">
      <c r="AI7939"/>
      <c r="AJ7939"/>
    </row>
    <row r="7940" spans="35:36" x14ac:dyDescent="0.2">
      <c r="AI7940"/>
      <c r="AJ7940"/>
    </row>
    <row r="7941" spans="35:36" x14ac:dyDescent="0.2">
      <c r="AI7941"/>
      <c r="AJ7941"/>
    </row>
    <row r="7942" spans="35:36" x14ac:dyDescent="0.2">
      <c r="AI7942"/>
      <c r="AJ7942"/>
    </row>
    <row r="7943" spans="35:36" x14ac:dyDescent="0.2">
      <c r="AI7943"/>
      <c r="AJ7943"/>
    </row>
    <row r="7944" spans="35:36" x14ac:dyDescent="0.2">
      <c r="AI7944"/>
      <c r="AJ7944"/>
    </row>
    <row r="7945" spans="35:36" x14ac:dyDescent="0.2">
      <c r="AI7945"/>
      <c r="AJ7945"/>
    </row>
    <row r="7946" spans="35:36" x14ac:dyDescent="0.2">
      <c r="AI7946"/>
      <c r="AJ7946"/>
    </row>
    <row r="7947" spans="35:36" x14ac:dyDescent="0.2">
      <c r="AI7947"/>
      <c r="AJ7947"/>
    </row>
    <row r="7948" spans="35:36" x14ac:dyDescent="0.2">
      <c r="AI7948"/>
      <c r="AJ7948"/>
    </row>
    <row r="7949" spans="35:36" x14ac:dyDescent="0.2">
      <c r="AI7949"/>
      <c r="AJ7949"/>
    </row>
    <row r="7950" spans="35:36" x14ac:dyDescent="0.2">
      <c r="AI7950"/>
      <c r="AJ7950"/>
    </row>
    <row r="7951" spans="35:36" x14ac:dyDescent="0.2">
      <c r="AI7951"/>
      <c r="AJ7951"/>
    </row>
    <row r="7952" spans="35:36" x14ac:dyDescent="0.2">
      <c r="AI7952"/>
      <c r="AJ7952"/>
    </row>
    <row r="7953" spans="35:36" x14ac:dyDescent="0.2">
      <c r="AI7953"/>
      <c r="AJ7953"/>
    </row>
    <row r="7954" spans="35:36" x14ac:dyDescent="0.2">
      <c r="AI7954"/>
      <c r="AJ7954"/>
    </row>
    <row r="7955" spans="35:36" x14ac:dyDescent="0.2">
      <c r="AI7955"/>
      <c r="AJ7955"/>
    </row>
    <row r="7956" spans="35:36" x14ac:dyDescent="0.2">
      <c r="AI7956"/>
      <c r="AJ7956"/>
    </row>
    <row r="7957" spans="35:36" x14ac:dyDescent="0.2">
      <c r="AI7957"/>
      <c r="AJ7957"/>
    </row>
    <row r="7958" spans="35:36" x14ac:dyDescent="0.2">
      <c r="AI7958"/>
      <c r="AJ7958"/>
    </row>
    <row r="7959" spans="35:36" x14ac:dyDescent="0.2">
      <c r="AI7959"/>
      <c r="AJ7959"/>
    </row>
    <row r="7960" spans="35:36" x14ac:dyDescent="0.2">
      <c r="AI7960"/>
      <c r="AJ7960"/>
    </row>
    <row r="7961" spans="35:36" x14ac:dyDescent="0.2">
      <c r="AI7961"/>
      <c r="AJ7961"/>
    </row>
    <row r="7962" spans="35:36" x14ac:dyDescent="0.2">
      <c r="AI7962"/>
      <c r="AJ7962"/>
    </row>
    <row r="7963" spans="35:36" x14ac:dyDescent="0.2">
      <c r="AI7963"/>
      <c r="AJ7963"/>
    </row>
    <row r="7964" spans="35:36" x14ac:dyDescent="0.2">
      <c r="AI7964"/>
      <c r="AJ7964"/>
    </row>
    <row r="7965" spans="35:36" x14ac:dyDescent="0.2">
      <c r="AI7965"/>
      <c r="AJ7965"/>
    </row>
    <row r="7966" spans="35:36" x14ac:dyDescent="0.2">
      <c r="AI7966"/>
      <c r="AJ7966"/>
    </row>
    <row r="7967" spans="35:36" x14ac:dyDescent="0.2">
      <c r="AI7967"/>
      <c r="AJ7967"/>
    </row>
    <row r="7968" spans="35:36" x14ac:dyDescent="0.2">
      <c r="AI7968"/>
      <c r="AJ7968"/>
    </row>
    <row r="7969" spans="35:36" x14ac:dyDescent="0.2">
      <c r="AI7969"/>
      <c r="AJ7969"/>
    </row>
    <row r="7970" spans="35:36" x14ac:dyDescent="0.2">
      <c r="AI7970"/>
      <c r="AJ7970"/>
    </row>
    <row r="7971" spans="35:36" x14ac:dyDescent="0.2">
      <c r="AI7971"/>
      <c r="AJ7971"/>
    </row>
    <row r="7972" spans="35:36" x14ac:dyDescent="0.2">
      <c r="AI7972"/>
      <c r="AJ7972"/>
    </row>
    <row r="7973" spans="35:36" x14ac:dyDescent="0.2">
      <c r="AI7973"/>
      <c r="AJ7973"/>
    </row>
    <row r="7974" spans="35:36" x14ac:dyDescent="0.2">
      <c r="AI7974"/>
      <c r="AJ7974"/>
    </row>
    <row r="7975" spans="35:36" x14ac:dyDescent="0.2">
      <c r="AI7975"/>
      <c r="AJ7975"/>
    </row>
    <row r="7976" spans="35:36" x14ac:dyDescent="0.2">
      <c r="AI7976"/>
      <c r="AJ7976"/>
    </row>
    <row r="7977" spans="35:36" x14ac:dyDescent="0.2">
      <c r="AI7977"/>
      <c r="AJ7977"/>
    </row>
    <row r="7978" spans="35:36" x14ac:dyDescent="0.2">
      <c r="AI7978"/>
      <c r="AJ7978"/>
    </row>
    <row r="7979" spans="35:36" x14ac:dyDescent="0.2">
      <c r="AI7979"/>
      <c r="AJ7979"/>
    </row>
    <row r="7980" spans="35:36" x14ac:dyDescent="0.2">
      <c r="AI7980"/>
      <c r="AJ7980"/>
    </row>
    <row r="7981" spans="35:36" x14ac:dyDescent="0.2">
      <c r="AI7981"/>
      <c r="AJ7981"/>
    </row>
    <row r="7982" spans="35:36" x14ac:dyDescent="0.2">
      <c r="AI7982"/>
      <c r="AJ7982"/>
    </row>
    <row r="7983" spans="35:36" x14ac:dyDescent="0.2">
      <c r="AI7983"/>
      <c r="AJ7983"/>
    </row>
    <row r="7984" spans="35:36" x14ac:dyDescent="0.2">
      <c r="AI7984"/>
      <c r="AJ7984"/>
    </row>
    <row r="7985" spans="35:36" x14ac:dyDescent="0.2">
      <c r="AI7985"/>
      <c r="AJ7985"/>
    </row>
    <row r="7986" spans="35:36" x14ac:dyDescent="0.2">
      <c r="AI7986"/>
      <c r="AJ7986"/>
    </row>
    <row r="7987" spans="35:36" x14ac:dyDescent="0.2">
      <c r="AI7987"/>
      <c r="AJ7987"/>
    </row>
    <row r="7988" spans="35:36" x14ac:dyDescent="0.2">
      <c r="AI7988"/>
      <c r="AJ7988"/>
    </row>
    <row r="7989" spans="35:36" x14ac:dyDescent="0.2">
      <c r="AI7989"/>
      <c r="AJ7989"/>
    </row>
    <row r="7990" spans="35:36" x14ac:dyDescent="0.2">
      <c r="AI7990"/>
      <c r="AJ7990"/>
    </row>
    <row r="7991" spans="35:36" x14ac:dyDescent="0.2">
      <c r="AI7991"/>
      <c r="AJ7991"/>
    </row>
    <row r="7992" spans="35:36" x14ac:dyDescent="0.2">
      <c r="AI7992"/>
      <c r="AJ7992"/>
    </row>
    <row r="7993" spans="35:36" x14ac:dyDescent="0.2">
      <c r="AI7993"/>
      <c r="AJ7993"/>
    </row>
    <row r="7994" spans="35:36" x14ac:dyDescent="0.2">
      <c r="AI7994"/>
      <c r="AJ7994"/>
    </row>
    <row r="7995" spans="35:36" x14ac:dyDescent="0.2">
      <c r="AI7995"/>
      <c r="AJ7995"/>
    </row>
    <row r="7996" spans="35:36" x14ac:dyDescent="0.2">
      <c r="AI7996"/>
      <c r="AJ7996"/>
    </row>
    <row r="7997" spans="35:36" x14ac:dyDescent="0.2">
      <c r="AI7997"/>
      <c r="AJ7997"/>
    </row>
    <row r="7998" spans="35:36" x14ac:dyDescent="0.2">
      <c r="AI7998"/>
      <c r="AJ7998"/>
    </row>
    <row r="7999" spans="35:36" x14ac:dyDescent="0.2">
      <c r="AI7999"/>
      <c r="AJ7999"/>
    </row>
    <row r="8000" spans="35:36" x14ac:dyDescent="0.2">
      <c r="AI8000"/>
      <c r="AJ8000"/>
    </row>
    <row r="8001" spans="35:36" x14ac:dyDescent="0.2">
      <c r="AI8001"/>
      <c r="AJ8001"/>
    </row>
    <row r="8002" spans="35:36" x14ac:dyDescent="0.2">
      <c r="AI8002"/>
      <c r="AJ8002"/>
    </row>
    <row r="8003" spans="35:36" x14ac:dyDescent="0.2">
      <c r="AI8003"/>
      <c r="AJ8003"/>
    </row>
    <row r="8004" spans="35:36" x14ac:dyDescent="0.2">
      <c r="AI8004"/>
      <c r="AJ8004"/>
    </row>
    <row r="8005" spans="35:36" x14ac:dyDescent="0.2">
      <c r="AI8005"/>
      <c r="AJ8005"/>
    </row>
    <row r="8006" spans="35:36" x14ac:dyDescent="0.2">
      <c r="AI8006"/>
      <c r="AJ8006"/>
    </row>
    <row r="8007" spans="35:36" x14ac:dyDescent="0.2">
      <c r="AI8007"/>
      <c r="AJ8007"/>
    </row>
    <row r="8008" spans="35:36" x14ac:dyDescent="0.2">
      <c r="AI8008"/>
      <c r="AJ8008"/>
    </row>
    <row r="8009" spans="35:36" x14ac:dyDescent="0.2">
      <c r="AI8009"/>
      <c r="AJ8009"/>
    </row>
    <row r="8010" spans="35:36" x14ac:dyDescent="0.2">
      <c r="AI8010"/>
      <c r="AJ8010"/>
    </row>
    <row r="8011" spans="35:36" x14ac:dyDescent="0.2">
      <c r="AI8011"/>
      <c r="AJ8011"/>
    </row>
    <row r="8012" spans="35:36" x14ac:dyDescent="0.2">
      <c r="AI8012"/>
      <c r="AJ8012"/>
    </row>
    <row r="8013" spans="35:36" x14ac:dyDescent="0.2">
      <c r="AI8013"/>
      <c r="AJ8013"/>
    </row>
    <row r="8014" spans="35:36" x14ac:dyDescent="0.2">
      <c r="AI8014"/>
      <c r="AJ8014"/>
    </row>
    <row r="8015" spans="35:36" x14ac:dyDescent="0.2">
      <c r="AI8015"/>
      <c r="AJ8015"/>
    </row>
    <row r="8016" spans="35:36" x14ac:dyDescent="0.2">
      <c r="AI8016"/>
      <c r="AJ8016"/>
    </row>
    <row r="8017" spans="35:36" x14ac:dyDescent="0.2">
      <c r="AI8017"/>
      <c r="AJ8017"/>
    </row>
    <row r="8018" spans="35:36" x14ac:dyDescent="0.2">
      <c r="AI8018"/>
      <c r="AJ8018"/>
    </row>
    <row r="8019" spans="35:36" x14ac:dyDescent="0.2">
      <c r="AI8019"/>
      <c r="AJ8019"/>
    </row>
    <row r="8020" spans="35:36" x14ac:dyDescent="0.2">
      <c r="AI8020"/>
      <c r="AJ8020"/>
    </row>
    <row r="8021" spans="35:36" x14ac:dyDescent="0.2">
      <c r="AI8021"/>
      <c r="AJ8021"/>
    </row>
    <row r="8022" spans="35:36" x14ac:dyDescent="0.2">
      <c r="AI8022"/>
      <c r="AJ8022"/>
    </row>
    <row r="8023" spans="35:36" x14ac:dyDescent="0.2">
      <c r="AI8023"/>
      <c r="AJ8023"/>
    </row>
    <row r="8024" spans="35:36" x14ac:dyDescent="0.2">
      <c r="AI8024"/>
      <c r="AJ8024"/>
    </row>
    <row r="8025" spans="35:36" x14ac:dyDescent="0.2">
      <c r="AI8025"/>
      <c r="AJ8025"/>
    </row>
    <row r="8026" spans="35:36" x14ac:dyDescent="0.2">
      <c r="AI8026"/>
      <c r="AJ8026"/>
    </row>
    <row r="8027" spans="35:36" x14ac:dyDescent="0.2">
      <c r="AI8027"/>
      <c r="AJ8027"/>
    </row>
    <row r="8028" spans="35:36" x14ac:dyDescent="0.2">
      <c r="AI8028"/>
      <c r="AJ8028"/>
    </row>
    <row r="8029" spans="35:36" x14ac:dyDescent="0.2">
      <c r="AI8029"/>
      <c r="AJ8029"/>
    </row>
    <row r="8030" spans="35:36" x14ac:dyDescent="0.2">
      <c r="AI8030"/>
      <c r="AJ8030"/>
    </row>
    <row r="8031" spans="35:36" x14ac:dyDescent="0.2">
      <c r="AI8031"/>
      <c r="AJ8031"/>
    </row>
    <row r="8032" spans="35:36" x14ac:dyDescent="0.2">
      <c r="AI8032"/>
      <c r="AJ8032"/>
    </row>
    <row r="8033" spans="35:36" x14ac:dyDescent="0.2">
      <c r="AI8033"/>
      <c r="AJ8033"/>
    </row>
    <row r="8034" spans="35:36" x14ac:dyDescent="0.2">
      <c r="AI8034"/>
      <c r="AJ8034"/>
    </row>
    <row r="8035" spans="35:36" x14ac:dyDescent="0.2">
      <c r="AI8035"/>
      <c r="AJ8035"/>
    </row>
    <row r="8036" spans="35:36" x14ac:dyDescent="0.2">
      <c r="AI8036"/>
      <c r="AJ8036"/>
    </row>
    <row r="8037" spans="35:36" x14ac:dyDescent="0.2">
      <c r="AI8037"/>
      <c r="AJ8037"/>
    </row>
    <row r="8038" spans="35:36" x14ac:dyDescent="0.2">
      <c r="AI8038"/>
      <c r="AJ8038"/>
    </row>
    <row r="8039" spans="35:36" x14ac:dyDescent="0.2">
      <c r="AI8039"/>
      <c r="AJ8039"/>
    </row>
    <row r="8040" spans="35:36" x14ac:dyDescent="0.2">
      <c r="AI8040"/>
      <c r="AJ8040"/>
    </row>
    <row r="8041" spans="35:36" x14ac:dyDescent="0.2">
      <c r="AI8041"/>
      <c r="AJ8041"/>
    </row>
    <row r="8042" spans="35:36" x14ac:dyDescent="0.2">
      <c r="AI8042"/>
      <c r="AJ8042"/>
    </row>
    <row r="8043" spans="35:36" x14ac:dyDescent="0.2">
      <c r="AI8043"/>
      <c r="AJ8043"/>
    </row>
    <row r="8044" spans="35:36" x14ac:dyDescent="0.2">
      <c r="AI8044"/>
      <c r="AJ8044"/>
    </row>
    <row r="8045" spans="35:36" x14ac:dyDescent="0.2">
      <c r="AI8045"/>
      <c r="AJ8045"/>
    </row>
    <row r="8046" spans="35:36" x14ac:dyDescent="0.2">
      <c r="AI8046"/>
      <c r="AJ8046"/>
    </row>
    <row r="8047" spans="35:36" x14ac:dyDescent="0.2">
      <c r="AI8047"/>
      <c r="AJ8047"/>
    </row>
    <row r="8048" spans="35:36" x14ac:dyDescent="0.2">
      <c r="AI8048"/>
      <c r="AJ8048"/>
    </row>
    <row r="8049" spans="35:36" x14ac:dyDescent="0.2">
      <c r="AI8049"/>
      <c r="AJ8049"/>
    </row>
    <row r="8050" spans="35:36" x14ac:dyDescent="0.2">
      <c r="AI8050"/>
      <c r="AJ8050"/>
    </row>
    <row r="8051" spans="35:36" x14ac:dyDescent="0.2">
      <c r="AI8051"/>
      <c r="AJ8051"/>
    </row>
    <row r="8052" spans="35:36" x14ac:dyDescent="0.2">
      <c r="AI8052"/>
      <c r="AJ8052"/>
    </row>
    <row r="8053" spans="35:36" x14ac:dyDescent="0.2">
      <c r="AI8053"/>
      <c r="AJ8053"/>
    </row>
    <row r="8054" spans="35:36" x14ac:dyDescent="0.2">
      <c r="AI8054"/>
      <c r="AJ8054"/>
    </row>
    <row r="8055" spans="35:36" x14ac:dyDescent="0.2">
      <c r="AI8055"/>
      <c r="AJ8055"/>
    </row>
    <row r="8056" spans="35:36" x14ac:dyDescent="0.2">
      <c r="AI8056"/>
      <c r="AJ8056"/>
    </row>
    <row r="8057" spans="35:36" x14ac:dyDescent="0.2">
      <c r="AI8057"/>
      <c r="AJ8057"/>
    </row>
    <row r="8058" spans="35:36" x14ac:dyDescent="0.2">
      <c r="AI8058"/>
      <c r="AJ8058"/>
    </row>
    <row r="8059" spans="35:36" x14ac:dyDescent="0.2">
      <c r="AI8059"/>
      <c r="AJ8059"/>
    </row>
    <row r="8060" spans="35:36" x14ac:dyDescent="0.2">
      <c r="AI8060"/>
      <c r="AJ8060"/>
    </row>
    <row r="8061" spans="35:36" x14ac:dyDescent="0.2">
      <c r="AI8061"/>
      <c r="AJ8061"/>
    </row>
    <row r="8062" spans="35:36" x14ac:dyDescent="0.2">
      <c r="AI8062"/>
      <c r="AJ8062"/>
    </row>
    <row r="8063" spans="35:36" x14ac:dyDescent="0.2">
      <c r="AI8063"/>
      <c r="AJ8063"/>
    </row>
    <row r="8064" spans="35:36" x14ac:dyDescent="0.2">
      <c r="AI8064"/>
      <c r="AJ8064"/>
    </row>
    <row r="8065" spans="35:36" x14ac:dyDescent="0.2">
      <c r="AI8065"/>
      <c r="AJ8065"/>
    </row>
    <row r="8066" spans="35:36" x14ac:dyDescent="0.2">
      <c r="AI8066"/>
      <c r="AJ8066"/>
    </row>
    <row r="8067" spans="35:36" x14ac:dyDescent="0.2">
      <c r="AI8067"/>
      <c r="AJ8067"/>
    </row>
    <row r="8068" spans="35:36" x14ac:dyDescent="0.2">
      <c r="AI8068"/>
      <c r="AJ8068"/>
    </row>
    <row r="8069" spans="35:36" x14ac:dyDescent="0.2">
      <c r="AI8069"/>
      <c r="AJ8069"/>
    </row>
    <row r="8070" spans="35:36" x14ac:dyDescent="0.2">
      <c r="AI8070"/>
      <c r="AJ8070"/>
    </row>
    <row r="8071" spans="35:36" x14ac:dyDescent="0.2">
      <c r="AI8071"/>
      <c r="AJ8071"/>
    </row>
    <row r="8072" spans="35:36" x14ac:dyDescent="0.2">
      <c r="AI8072"/>
      <c r="AJ8072"/>
    </row>
    <row r="8073" spans="35:36" x14ac:dyDescent="0.2">
      <c r="AI8073"/>
      <c r="AJ8073"/>
    </row>
    <row r="8074" spans="35:36" x14ac:dyDescent="0.2">
      <c r="AI8074"/>
      <c r="AJ8074"/>
    </row>
    <row r="8075" spans="35:36" x14ac:dyDescent="0.2">
      <c r="AI8075"/>
      <c r="AJ8075"/>
    </row>
    <row r="8076" spans="35:36" x14ac:dyDescent="0.2">
      <c r="AI8076"/>
      <c r="AJ8076"/>
    </row>
    <row r="8077" spans="35:36" x14ac:dyDescent="0.2">
      <c r="AI8077"/>
      <c r="AJ8077"/>
    </row>
    <row r="8078" spans="35:36" x14ac:dyDescent="0.2">
      <c r="AI8078"/>
      <c r="AJ8078"/>
    </row>
    <row r="8079" spans="35:36" x14ac:dyDescent="0.2">
      <c r="AI8079"/>
      <c r="AJ8079"/>
    </row>
    <row r="8080" spans="35:36" x14ac:dyDescent="0.2">
      <c r="AI8080"/>
      <c r="AJ8080"/>
    </row>
    <row r="8081" spans="35:36" x14ac:dyDescent="0.2">
      <c r="AI8081"/>
      <c r="AJ8081"/>
    </row>
    <row r="8082" spans="35:36" x14ac:dyDescent="0.2">
      <c r="AI8082"/>
      <c r="AJ8082"/>
    </row>
    <row r="8083" spans="35:36" x14ac:dyDescent="0.2">
      <c r="AI8083"/>
      <c r="AJ8083"/>
    </row>
    <row r="8084" spans="35:36" x14ac:dyDescent="0.2">
      <c r="AI8084"/>
      <c r="AJ8084"/>
    </row>
    <row r="8085" spans="35:36" x14ac:dyDescent="0.2">
      <c r="AI8085"/>
      <c r="AJ8085"/>
    </row>
    <row r="8086" spans="35:36" x14ac:dyDescent="0.2">
      <c r="AI8086"/>
      <c r="AJ8086"/>
    </row>
    <row r="8087" spans="35:36" x14ac:dyDescent="0.2">
      <c r="AI8087"/>
      <c r="AJ8087"/>
    </row>
    <row r="8088" spans="35:36" x14ac:dyDescent="0.2">
      <c r="AI8088"/>
      <c r="AJ8088"/>
    </row>
    <row r="8089" spans="35:36" x14ac:dyDescent="0.2">
      <c r="AI8089"/>
      <c r="AJ8089"/>
    </row>
    <row r="8090" spans="35:36" x14ac:dyDescent="0.2">
      <c r="AI8090"/>
      <c r="AJ8090"/>
    </row>
    <row r="8091" spans="35:36" x14ac:dyDescent="0.2">
      <c r="AI8091"/>
      <c r="AJ8091"/>
    </row>
    <row r="8092" spans="35:36" x14ac:dyDescent="0.2">
      <c r="AI8092"/>
      <c r="AJ8092"/>
    </row>
    <row r="8093" spans="35:36" x14ac:dyDescent="0.2">
      <c r="AI8093"/>
      <c r="AJ8093"/>
    </row>
    <row r="8094" spans="35:36" x14ac:dyDescent="0.2">
      <c r="AI8094"/>
      <c r="AJ8094"/>
    </row>
    <row r="8095" spans="35:36" x14ac:dyDescent="0.2">
      <c r="AI8095"/>
      <c r="AJ8095"/>
    </row>
    <row r="8096" spans="35:36" x14ac:dyDescent="0.2">
      <c r="AI8096"/>
      <c r="AJ8096"/>
    </row>
    <row r="8097" spans="35:36" x14ac:dyDescent="0.2">
      <c r="AI8097"/>
      <c r="AJ8097"/>
    </row>
    <row r="8098" spans="35:36" x14ac:dyDescent="0.2">
      <c r="AI8098"/>
      <c r="AJ8098"/>
    </row>
    <row r="8099" spans="35:36" x14ac:dyDescent="0.2">
      <c r="AI8099"/>
      <c r="AJ8099"/>
    </row>
    <row r="8100" spans="35:36" x14ac:dyDescent="0.2">
      <c r="AI8100"/>
      <c r="AJ8100"/>
    </row>
    <row r="8101" spans="35:36" x14ac:dyDescent="0.2">
      <c r="AI8101"/>
      <c r="AJ8101"/>
    </row>
    <row r="8102" spans="35:36" x14ac:dyDescent="0.2">
      <c r="AI8102"/>
      <c r="AJ8102"/>
    </row>
    <row r="8103" spans="35:36" x14ac:dyDescent="0.2">
      <c r="AI8103"/>
      <c r="AJ8103"/>
    </row>
    <row r="8104" spans="35:36" x14ac:dyDescent="0.2">
      <c r="AI8104"/>
      <c r="AJ8104"/>
    </row>
    <row r="8105" spans="35:36" x14ac:dyDescent="0.2">
      <c r="AI8105"/>
      <c r="AJ8105"/>
    </row>
    <row r="8106" spans="35:36" x14ac:dyDescent="0.2">
      <c r="AI8106"/>
      <c r="AJ8106"/>
    </row>
    <row r="8107" spans="35:36" x14ac:dyDescent="0.2">
      <c r="AI8107"/>
      <c r="AJ8107"/>
    </row>
    <row r="8108" spans="35:36" x14ac:dyDescent="0.2">
      <c r="AI8108"/>
      <c r="AJ8108"/>
    </row>
    <row r="8109" spans="35:36" x14ac:dyDescent="0.2">
      <c r="AI8109"/>
      <c r="AJ8109"/>
    </row>
    <row r="8110" spans="35:36" x14ac:dyDescent="0.2">
      <c r="AI8110"/>
      <c r="AJ8110"/>
    </row>
    <row r="8111" spans="35:36" x14ac:dyDescent="0.2">
      <c r="AI8111"/>
      <c r="AJ8111"/>
    </row>
    <row r="8112" spans="35:36" x14ac:dyDescent="0.2">
      <c r="AI8112"/>
      <c r="AJ8112"/>
    </row>
    <row r="8113" spans="35:36" x14ac:dyDescent="0.2">
      <c r="AI8113"/>
      <c r="AJ8113"/>
    </row>
    <row r="8114" spans="35:36" x14ac:dyDescent="0.2">
      <c r="AI8114"/>
      <c r="AJ8114"/>
    </row>
    <row r="8115" spans="35:36" x14ac:dyDescent="0.2">
      <c r="AI8115"/>
      <c r="AJ8115"/>
    </row>
    <row r="8116" spans="35:36" x14ac:dyDescent="0.2">
      <c r="AI8116"/>
      <c r="AJ8116"/>
    </row>
    <row r="8117" spans="35:36" x14ac:dyDescent="0.2">
      <c r="AI8117"/>
      <c r="AJ8117"/>
    </row>
    <row r="8118" spans="35:36" x14ac:dyDescent="0.2">
      <c r="AI8118"/>
      <c r="AJ8118"/>
    </row>
    <row r="8119" spans="35:36" x14ac:dyDescent="0.2">
      <c r="AI8119"/>
      <c r="AJ8119"/>
    </row>
    <row r="8120" spans="35:36" x14ac:dyDescent="0.2">
      <c r="AI8120"/>
      <c r="AJ8120"/>
    </row>
    <row r="8121" spans="35:36" x14ac:dyDescent="0.2">
      <c r="AI8121"/>
      <c r="AJ8121"/>
    </row>
    <row r="8122" spans="35:36" x14ac:dyDescent="0.2">
      <c r="AI8122"/>
      <c r="AJ8122"/>
    </row>
    <row r="8123" spans="35:36" x14ac:dyDescent="0.2">
      <c r="AI8123"/>
      <c r="AJ8123"/>
    </row>
    <row r="8124" spans="35:36" x14ac:dyDescent="0.2">
      <c r="AI8124"/>
      <c r="AJ8124"/>
    </row>
    <row r="8125" spans="35:36" x14ac:dyDescent="0.2">
      <c r="AI8125"/>
      <c r="AJ8125"/>
    </row>
    <row r="8126" spans="35:36" x14ac:dyDescent="0.2">
      <c r="AI8126"/>
      <c r="AJ8126"/>
    </row>
    <row r="8127" spans="35:36" x14ac:dyDescent="0.2">
      <c r="AI8127"/>
      <c r="AJ8127"/>
    </row>
    <row r="8128" spans="35:36" x14ac:dyDescent="0.2">
      <c r="AI8128"/>
      <c r="AJ8128"/>
    </row>
    <row r="8129" spans="35:36" x14ac:dyDescent="0.2">
      <c r="AI8129"/>
      <c r="AJ8129"/>
    </row>
    <row r="8130" spans="35:36" x14ac:dyDescent="0.2">
      <c r="AI8130"/>
      <c r="AJ8130"/>
    </row>
    <row r="8131" spans="35:36" x14ac:dyDescent="0.2">
      <c r="AI8131"/>
      <c r="AJ8131"/>
    </row>
    <row r="8132" spans="35:36" x14ac:dyDescent="0.2">
      <c r="AI8132"/>
      <c r="AJ8132"/>
    </row>
    <row r="8133" spans="35:36" x14ac:dyDescent="0.2">
      <c r="AI8133"/>
      <c r="AJ8133"/>
    </row>
    <row r="8134" spans="35:36" x14ac:dyDescent="0.2">
      <c r="AI8134"/>
      <c r="AJ8134"/>
    </row>
    <row r="8135" spans="35:36" x14ac:dyDescent="0.2">
      <c r="AI8135"/>
      <c r="AJ8135"/>
    </row>
    <row r="8136" spans="35:36" x14ac:dyDescent="0.2">
      <c r="AI8136"/>
      <c r="AJ8136"/>
    </row>
    <row r="8137" spans="35:36" x14ac:dyDescent="0.2">
      <c r="AI8137"/>
      <c r="AJ8137"/>
    </row>
    <row r="8138" spans="35:36" x14ac:dyDescent="0.2">
      <c r="AI8138"/>
      <c r="AJ8138"/>
    </row>
    <row r="8139" spans="35:36" x14ac:dyDescent="0.2">
      <c r="AI8139"/>
      <c r="AJ8139"/>
    </row>
    <row r="8140" spans="35:36" x14ac:dyDescent="0.2">
      <c r="AI8140"/>
      <c r="AJ8140"/>
    </row>
    <row r="8141" spans="35:36" x14ac:dyDescent="0.2">
      <c r="AI8141"/>
      <c r="AJ8141"/>
    </row>
    <row r="8142" spans="35:36" x14ac:dyDescent="0.2">
      <c r="AI8142"/>
      <c r="AJ8142"/>
    </row>
    <row r="8143" spans="35:36" x14ac:dyDescent="0.2">
      <c r="AI8143"/>
      <c r="AJ8143"/>
    </row>
    <row r="8144" spans="35:36" x14ac:dyDescent="0.2">
      <c r="AI8144"/>
      <c r="AJ8144"/>
    </row>
    <row r="8145" spans="35:36" x14ac:dyDescent="0.2">
      <c r="AI8145"/>
      <c r="AJ8145"/>
    </row>
    <row r="8146" spans="35:36" x14ac:dyDescent="0.2">
      <c r="AI8146"/>
      <c r="AJ8146"/>
    </row>
    <row r="8147" spans="35:36" x14ac:dyDescent="0.2">
      <c r="AI8147"/>
      <c r="AJ8147"/>
    </row>
    <row r="8148" spans="35:36" x14ac:dyDescent="0.2">
      <c r="AI8148"/>
      <c r="AJ8148"/>
    </row>
    <row r="8149" spans="35:36" x14ac:dyDescent="0.2">
      <c r="AI8149"/>
      <c r="AJ8149"/>
    </row>
    <row r="8150" spans="35:36" x14ac:dyDescent="0.2">
      <c r="AI8150"/>
      <c r="AJ8150"/>
    </row>
    <row r="8151" spans="35:36" x14ac:dyDescent="0.2">
      <c r="AI8151"/>
      <c r="AJ8151"/>
    </row>
    <row r="8152" spans="35:36" x14ac:dyDescent="0.2">
      <c r="AI8152"/>
      <c r="AJ8152"/>
    </row>
    <row r="8153" spans="35:36" x14ac:dyDescent="0.2">
      <c r="AI8153"/>
      <c r="AJ8153"/>
    </row>
    <row r="8154" spans="35:36" x14ac:dyDescent="0.2">
      <c r="AI8154"/>
      <c r="AJ8154"/>
    </row>
    <row r="8155" spans="35:36" x14ac:dyDescent="0.2">
      <c r="AI8155"/>
      <c r="AJ8155"/>
    </row>
    <row r="8156" spans="35:36" x14ac:dyDescent="0.2">
      <c r="AI8156"/>
      <c r="AJ8156"/>
    </row>
    <row r="8157" spans="35:36" x14ac:dyDescent="0.2">
      <c r="AI8157"/>
      <c r="AJ8157"/>
    </row>
    <row r="8158" spans="35:36" x14ac:dyDescent="0.2">
      <c r="AI8158"/>
      <c r="AJ8158"/>
    </row>
    <row r="8159" spans="35:36" x14ac:dyDescent="0.2">
      <c r="AI8159"/>
      <c r="AJ8159"/>
    </row>
    <row r="8160" spans="35:36" x14ac:dyDescent="0.2">
      <c r="AI8160"/>
      <c r="AJ8160"/>
    </row>
    <row r="8161" spans="35:36" x14ac:dyDescent="0.2">
      <c r="AI8161"/>
      <c r="AJ8161"/>
    </row>
    <row r="8162" spans="35:36" x14ac:dyDescent="0.2">
      <c r="AI8162"/>
      <c r="AJ8162"/>
    </row>
    <row r="8163" spans="35:36" x14ac:dyDescent="0.2">
      <c r="AI8163"/>
      <c r="AJ8163"/>
    </row>
    <row r="8164" spans="35:36" x14ac:dyDescent="0.2">
      <c r="AI8164"/>
      <c r="AJ8164"/>
    </row>
    <row r="8165" spans="35:36" x14ac:dyDescent="0.2">
      <c r="AI8165"/>
      <c r="AJ8165"/>
    </row>
    <row r="8166" spans="35:36" x14ac:dyDescent="0.2">
      <c r="AI8166"/>
      <c r="AJ8166"/>
    </row>
    <row r="8167" spans="35:36" x14ac:dyDescent="0.2">
      <c r="AI8167"/>
      <c r="AJ8167"/>
    </row>
    <row r="8168" spans="35:36" x14ac:dyDescent="0.2">
      <c r="AI8168"/>
      <c r="AJ8168"/>
    </row>
    <row r="8169" spans="35:36" x14ac:dyDescent="0.2">
      <c r="AI8169"/>
      <c r="AJ8169"/>
    </row>
    <row r="8170" spans="35:36" x14ac:dyDescent="0.2">
      <c r="AI8170"/>
      <c r="AJ8170"/>
    </row>
    <row r="8171" spans="35:36" x14ac:dyDescent="0.2">
      <c r="AI8171"/>
      <c r="AJ8171"/>
    </row>
    <row r="8172" spans="35:36" x14ac:dyDescent="0.2">
      <c r="AI8172"/>
      <c r="AJ8172"/>
    </row>
    <row r="8173" spans="35:36" x14ac:dyDescent="0.2">
      <c r="AI8173"/>
      <c r="AJ8173"/>
    </row>
    <row r="8174" spans="35:36" x14ac:dyDescent="0.2">
      <c r="AI8174"/>
      <c r="AJ8174"/>
    </row>
    <row r="8175" spans="35:36" x14ac:dyDescent="0.2">
      <c r="AI8175"/>
      <c r="AJ8175"/>
    </row>
    <row r="8176" spans="35:36" x14ac:dyDescent="0.2">
      <c r="AI8176"/>
      <c r="AJ8176"/>
    </row>
    <row r="8177" spans="35:36" x14ac:dyDescent="0.2">
      <c r="AI8177"/>
      <c r="AJ8177"/>
    </row>
    <row r="8178" spans="35:36" x14ac:dyDescent="0.2">
      <c r="AI8178"/>
      <c r="AJ8178"/>
    </row>
    <row r="8179" spans="35:36" x14ac:dyDescent="0.2">
      <c r="AI8179"/>
      <c r="AJ8179"/>
    </row>
    <row r="8180" spans="35:36" x14ac:dyDescent="0.2">
      <c r="AI8180"/>
      <c r="AJ8180"/>
    </row>
    <row r="8181" spans="35:36" x14ac:dyDescent="0.2">
      <c r="AI8181"/>
      <c r="AJ8181"/>
    </row>
    <row r="8182" spans="35:36" x14ac:dyDescent="0.2">
      <c r="AI8182"/>
      <c r="AJ8182"/>
    </row>
    <row r="8183" spans="35:36" x14ac:dyDescent="0.2">
      <c r="AI8183"/>
      <c r="AJ8183"/>
    </row>
    <row r="8184" spans="35:36" x14ac:dyDescent="0.2">
      <c r="AI8184"/>
      <c r="AJ8184"/>
    </row>
    <row r="8185" spans="35:36" x14ac:dyDescent="0.2">
      <c r="AI8185"/>
      <c r="AJ8185"/>
    </row>
    <row r="8186" spans="35:36" x14ac:dyDescent="0.2">
      <c r="AI8186"/>
      <c r="AJ8186"/>
    </row>
    <row r="8187" spans="35:36" x14ac:dyDescent="0.2">
      <c r="AI8187"/>
      <c r="AJ8187"/>
    </row>
    <row r="8188" spans="35:36" x14ac:dyDescent="0.2">
      <c r="AI8188"/>
      <c r="AJ8188"/>
    </row>
    <row r="8189" spans="35:36" x14ac:dyDescent="0.2">
      <c r="AI8189"/>
      <c r="AJ8189"/>
    </row>
    <row r="8190" spans="35:36" x14ac:dyDescent="0.2">
      <c r="AI8190"/>
      <c r="AJ8190"/>
    </row>
    <row r="8191" spans="35:36" x14ac:dyDescent="0.2">
      <c r="AI8191"/>
      <c r="AJ8191"/>
    </row>
    <row r="8192" spans="35:36" x14ac:dyDescent="0.2">
      <c r="AI8192"/>
      <c r="AJ8192"/>
    </row>
    <row r="8193" spans="35:36" x14ac:dyDescent="0.2">
      <c r="AI8193"/>
      <c r="AJ8193"/>
    </row>
    <row r="8194" spans="35:36" x14ac:dyDescent="0.2">
      <c r="AI8194"/>
      <c r="AJ8194"/>
    </row>
    <row r="8195" spans="35:36" x14ac:dyDescent="0.2">
      <c r="AI8195"/>
      <c r="AJ8195"/>
    </row>
    <row r="8196" spans="35:36" x14ac:dyDescent="0.2">
      <c r="AI8196"/>
      <c r="AJ8196"/>
    </row>
    <row r="8197" spans="35:36" x14ac:dyDescent="0.2">
      <c r="AI8197"/>
      <c r="AJ8197"/>
    </row>
    <row r="8198" spans="35:36" x14ac:dyDescent="0.2">
      <c r="AI8198"/>
      <c r="AJ8198"/>
    </row>
    <row r="8199" spans="35:36" x14ac:dyDescent="0.2">
      <c r="AI8199"/>
      <c r="AJ8199"/>
    </row>
    <row r="8200" spans="35:36" x14ac:dyDescent="0.2">
      <c r="AI8200"/>
      <c r="AJ8200"/>
    </row>
    <row r="8201" spans="35:36" x14ac:dyDescent="0.2">
      <c r="AI8201"/>
      <c r="AJ8201"/>
    </row>
    <row r="8202" spans="35:36" x14ac:dyDescent="0.2">
      <c r="AI8202"/>
      <c r="AJ8202"/>
    </row>
    <row r="8203" spans="35:36" x14ac:dyDescent="0.2">
      <c r="AI8203"/>
      <c r="AJ8203"/>
    </row>
    <row r="8204" spans="35:36" x14ac:dyDescent="0.2">
      <c r="AI8204"/>
      <c r="AJ8204"/>
    </row>
    <row r="8205" spans="35:36" x14ac:dyDescent="0.2">
      <c r="AI8205"/>
      <c r="AJ8205"/>
    </row>
    <row r="8206" spans="35:36" x14ac:dyDescent="0.2">
      <c r="AI8206"/>
      <c r="AJ8206"/>
    </row>
    <row r="8207" spans="35:36" x14ac:dyDescent="0.2">
      <c r="AI8207"/>
      <c r="AJ8207"/>
    </row>
    <row r="8208" spans="35:36" x14ac:dyDescent="0.2">
      <c r="AI8208"/>
      <c r="AJ8208"/>
    </row>
    <row r="8209" spans="35:36" x14ac:dyDescent="0.2">
      <c r="AI8209"/>
      <c r="AJ8209"/>
    </row>
    <row r="8210" spans="35:36" x14ac:dyDescent="0.2">
      <c r="AI8210"/>
      <c r="AJ8210"/>
    </row>
    <row r="8211" spans="35:36" x14ac:dyDescent="0.2">
      <c r="AI8211"/>
      <c r="AJ8211"/>
    </row>
    <row r="8212" spans="35:36" x14ac:dyDescent="0.2">
      <c r="AI8212"/>
      <c r="AJ8212"/>
    </row>
    <row r="8213" spans="35:36" x14ac:dyDescent="0.2">
      <c r="AI8213"/>
      <c r="AJ8213"/>
    </row>
    <row r="8214" spans="35:36" x14ac:dyDescent="0.2">
      <c r="AI8214"/>
      <c r="AJ8214"/>
    </row>
    <row r="8215" spans="35:36" x14ac:dyDescent="0.2">
      <c r="AI8215"/>
      <c r="AJ8215"/>
    </row>
    <row r="8216" spans="35:36" x14ac:dyDescent="0.2">
      <c r="AI8216"/>
      <c r="AJ8216"/>
    </row>
    <row r="8217" spans="35:36" x14ac:dyDescent="0.2">
      <c r="AI8217"/>
      <c r="AJ8217"/>
    </row>
    <row r="8218" spans="35:36" x14ac:dyDescent="0.2">
      <c r="AI8218"/>
      <c r="AJ8218"/>
    </row>
    <row r="8219" spans="35:36" x14ac:dyDescent="0.2">
      <c r="AI8219"/>
      <c r="AJ8219"/>
    </row>
    <row r="8220" spans="35:36" x14ac:dyDescent="0.2">
      <c r="AI8220"/>
      <c r="AJ8220"/>
    </row>
    <row r="8221" spans="35:36" x14ac:dyDescent="0.2">
      <c r="AI8221"/>
      <c r="AJ8221"/>
    </row>
    <row r="8222" spans="35:36" x14ac:dyDescent="0.2">
      <c r="AI8222"/>
      <c r="AJ8222"/>
    </row>
    <row r="8223" spans="35:36" x14ac:dyDescent="0.2">
      <c r="AI8223"/>
      <c r="AJ8223"/>
    </row>
    <row r="8224" spans="35:36" x14ac:dyDescent="0.2">
      <c r="AI8224"/>
      <c r="AJ8224"/>
    </row>
    <row r="8225" spans="35:36" x14ac:dyDescent="0.2">
      <c r="AI8225"/>
      <c r="AJ8225"/>
    </row>
    <row r="8226" spans="35:36" x14ac:dyDescent="0.2">
      <c r="AI8226"/>
      <c r="AJ8226"/>
    </row>
    <row r="8227" spans="35:36" x14ac:dyDescent="0.2">
      <c r="AI8227"/>
      <c r="AJ8227"/>
    </row>
    <row r="8228" spans="35:36" x14ac:dyDescent="0.2">
      <c r="AI8228"/>
      <c r="AJ8228"/>
    </row>
    <row r="8229" spans="35:36" x14ac:dyDescent="0.2">
      <c r="AI8229"/>
      <c r="AJ8229"/>
    </row>
    <row r="8230" spans="35:36" x14ac:dyDescent="0.2">
      <c r="AI8230"/>
      <c r="AJ8230"/>
    </row>
    <row r="8231" spans="35:36" x14ac:dyDescent="0.2">
      <c r="AI8231"/>
      <c r="AJ8231"/>
    </row>
    <row r="8232" spans="35:36" x14ac:dyDescent="0.2">
      <c r="AI8232"/>
      <c r="AJ8232"/>
    </row>
    <row r="8233" spans="35:36" x14ac:dyDescent="0.2">
      <c r="AI8233"/>
      <c r="AJ8233"/>
    </row>
    <row r="8234" spans="35:36" x14ac:dyDescent="0.2">
      <c r="AI8234"/>
      <c r="AJ8234"/>
    </row>
    <row r="8235" spans="35:36" x14ac:dyDescent="0.2">
      <c r="AI8235"/>
      <c r="AJ8235"/>
    </row>
    <row r="8236" spans="35:36" x14ac:dyDescent="0.2">
      <c r="AI8236"/>
      <c r="AJ8236"/>
    </row>
    <row r="8237" spans="35:36" x14ac:dyDescent="0.2">
      <c r="AI8237"/>
      <c r="AJ8237"/>
    </row>
    <row r="8238" spans="35:36" x14ac:dyDescent="0.2">
      <c r="AI8238"/>
      <c r="AJ8238"/>
    </row>
    <row r="8239" spans="35:36" x14ac:dyDescent="0.2">
      <c r="AI8239"/>
      <c r="AJ8239"/>
    </row>
    <row r="8240" spans="35:36" x14ac:dyDescent="0.2">
      <c r="AI8240"/>
      <c r="AJ8240"/>
    </row>
    <row r="8241" spans="35:36" x14ac:dyDescent="0.2">
      <c r="AI8241"/>
      <c r="AJ8241"/>
    </row>
    <row r="8242" spans="35:36" x14ac:dyDescent="0.2">
      <c r="AI8242"/>
      <c r="AJ8242"/>
    </row>
    <row r="8243" spans="35:36" x14ac:dyDescent="0.2">
      <c r="AI8243"/>
      <c r="AJ8243"/>
    </row>
    <row r="8244" spans="35:36" x14ac:dyDescent="0.2">
      <c r="AI8244"/>
      <c r="AJ8244"/>
    </row>
    <row r="8245" spans="35:36" x14ac:dyDescent="0.2">
      <c r="AI8245"/>
      <c r="AJ8245"/>
    </row>
    <row r="8246" spans="35:36" x14ac:dyDescent="0.2">
      <c r="AI8246"/>
      <c r="AJ8246"/>
    </row>
    <row r="8247" spans="35:36" x14ac:dyDescent="0.2">
      <c r="AI8247"/>
      <c r="AJ8247"/>
    </row>
    <row r="8248" spans="35:36" x14ac:dyDescent="0.2">
      <c r="AI8248"/>
      <c r="AJ8248"/>
    </row>
    <row r="8249" spans="35:36" x14ac:dyDescent="0.2">
      <c r="AI8249"/>
      <c r="AJ8249"/>
    </row>
    <row r="8250" spans="35:36" x14ac:dyDescent="0.2">
      <c r="AI8250"/>
      <c r="AJ8250"/>
    </row>
    <row r="8251" spans="35:36" x14ac:dyDescent="0.2">
      <c r="AI8251"/>
      <c r="AJ8251"/>
    </row>
    <row r="8252" spans="35:36" x14ac:dyDescent="0.2">
      <c r="AI8252"/>
      <c r="AJ8252"/>
    </row>
    <row r="8253" spans="35:36" x14ac:dyDescent="0.2">
      <c r="AI8253"/>
      <c r="AJ8253"/>
    </row>
    <row r="8254" spans="35:36" x14ac:dyDescent="0.2">
      <c r="AI8254"/>
      <c r="AJ8254"/>
    </row>
    <row r="8255" spans="35:36" x14ac:dyDescent="0.2">
      <c r="AI8255"/>
      <c r="AJ8255"/>
    </row>
    <row r="8256" spans="35:36" x14ac:dyDescent="0.2">
      <c r="AI8256"/>
      <c r="AJ8256"/>
    </row>
    <row r="8257" spans="35:36" x14ac:dyDescent="0.2">
      <c r="AI8257"/>
      <c r="AJ8257"/>
    </row>
    <row r="8258" spans="35:36" x14ac:dyDescent="0.2">
      <c r="AI8258"/>
      <c r="AJ8258"/>
    </row>
    <row r="8259" spans="35:36" x14ac:dyDescent="0.2">
      <c r="AI8259"/>
      <c r="AJ8259"/>
    </row>
    <row r="8260" spans="35:36" x14ac:dyDescent="0.2">
      <c r="AI8260"/>
      <c r="AJ8260"/>
    </row>
    <row r="8261" spans="35:36" x14ac:dyDescent="0.2">
      <c r="AI8261"/>
      <c r="AJ8261"/>
    </row>
    <row r="8262" spans="35:36" x14ac:dyDescent="0.2">
      <c r="AI8262"/>
      <c r="AJ8262"/>
    </row>
    <row r="8263" spans="35:36" x14ac:dyDescent="0.2">
      <c r="AI8263"/>
      <c r="AJ8263"/>
    </row>
    <row r="8264" spans="35:36" x14ac:dyDescent="0.2">
      <c r="AI8264"/>
      <c r="AJ8264"/>
    </row>
    <row r="8265" spans="35:36" x14ac:dyDescent="0.2">
      <c r="AI8265"/>
      <c r="AJ8265"/>
    </row>
    <row r="8266" spans="35:36" x14ac:dyDescent="0.2">
      <c r="AI8266"/>
      <c r="AJ8266"/>
    </row>
    <row r="8267" spans="35:36" x14ac:dyDescent="0.2">
      <c r="AI8267"/>
      <c r="AJ8267"/>
    </row>
    <row r="8268" spans="35:36" x14ac:dyDescent="0.2">
      <c r="AI8268"/>
      <c r="AJ8268"/>
    </row>
    <row r="8269" spans="35:36" x14ac:dyDescent="0.2">
      <c r="AI8269"/>
      <c r="AJ8269"/>
    </row>
    <row r="8270" spans="35:36" x14ac:dyDescent="0.2">
      <c r="AI8270"/>
      <c r="AJ8270"/>
    </row>
    <row r="8271" spans="35:36" x14ac:dyDescent="0.2">
      <c r="AI8271"/>
      <c r="AJ8271"/>
    </row>
    <row r="8272" spans="35:36" x14ac:dyDescent="0.2">
      <c r="AI8272"/>
      <c r="AJ8272"/>
    </row>
    <row r="8273" spans="35:36" x14ac:dyDescent="0.2">
      <c r="AI8273"/>
      <c r="AJ8273"/>
    </row>
    <row r="8274" spans="35:36" x14ac:dyDescent="0.2">
      <c r="AI8274"/>
      <c r="AJ8274"/>
    </row>
    <row r="8275" spans="35:36" x14ac:dyDescent="0.2">
      <c r="AI8275"/>
      <c r="AJ8275"/>
    </row>
    <row r="8276" spans="35:36" x14ac:dyDescent="0.2">
      <c r="AI8276"/>
      <c r="AJ8276"/>
    </row>
    <row r="8277" spans="35:36" x14ac:dyDescent="0.2">
      <c r="AI8277"/>
      <c r="AJ8277"/>
    </row>
    <row r="8278" spans="35:36" x14ac:dyDescent="0.2">
      <c r="AI8278"/>
      <c r="AJ8278"/>
    </row>
    <row r="8279" spans="35:36" x14ac:dyDescent="0.2">
      <c r="AI8279"/>
      <c r="AJ8279"/>
    </row>
    <row r="8280" spans="35:36" x14ac:dyDescent="0.2">
      <c r="AI8280"/>
      <c r="AJ8280"/>
    </row>
    <row r="8281" spans="35:36" x14ac:dyDescent="0.2">
      <c r="AI8281"/>
      <c r="AJ8281"/>
    </row>
    <row r="8282" spans="35:36" x14ac:dyDescent="0.2">
      <c r="AI8282"/>
      <c r="AJ8282"/>
    </row>
    <row r="8283" spans="35:36" x14ac:dyDescent="0.2">
      <c r="AI8283"/>
      <c r="AJ8283"/>
    </row>
    <row r="8284" spans="35:36" x14ac:dyDescent="0.2">
      <c r="AI8284"/>
      <c r="AJ8284"/>
    </row>
    <row r="8285" spans="35:36" x14ac:dyDescent="0.2">
      <c r="AI8285"/>
      <c r="AJ8285"/>
    </row>
    <row r="8286" spans="35:36" x14ac:dyDescent="0.2">
      <c r="AI8286"/>
      <c r="AJ8286"/>
    </row>
    <row r="8287" spans="35:36" x14ac:dyDescent="0.2">
      <c r="AI8287"/>
      <c r="AJ8287"/>
    </row>
    <row r="8288" spans="35:36" x14ac:dyDescent="0.2">
      <c r="AI8288"/>
      <c r="AJ8288"/>
    </row>
    <row r="8289" spans="35:36" x14ac:dyDescent="0.2">
      <c r="AI8289"/>
      <c r="AJ8289"/>
    </row>
    <row r="8290" spans="35:36" x14ac:dyDescent="0.2">
      <c r="AI8290"/>
      <c r="AJ8290"/>
    </row>
    <row r="8291" spans="35:36" x14ac:dyDescent="0.2">
      <c r="AI8291"/>
      <c r="AJ8291"/>
    </row>
    <row r="8292" spans="35:36" x14ac:dyDescent="0.2">
      <c r="AI8292"/>
      <c r="AJ8292"/>
    </row>
    <row r="8293" spans="35:36" x14ac:dyDescent="0.2">
      <c r="AI8293"/>
      <c r="AJ8293"/>
    </row>
    <row r="8294" spans="35:36" x14ac:dyDescent="0.2">
      <c r="AI8294"/>
      <c r="AJ8294"/>
    </row>
    <row r="8295" spans="35:36" x14ac:dyDescent="0.2">
      <c r="AI8295"/>
      <c r="AJ8295"/>
    </row>
    <row r="8296" spans="35:36" x14ac:dyDescent="0.2">
      <c r="AI8296"/>
      <c r="AJ8296"/>
    </row>
    <row r="8297" spans="35:36" x14ac:dyDescent="0.2">
      <c r="AI8297"/>
      <c r="AJ8297"/>
    </row>
    <row r="8298" spans="35:36" x14ac:dyDescent="0.2">
      <c r="AI8298"/>
      <c r="AJ8298"/>
    </row>
    <row r="8299" spans="35:36" x14ac:dyDescent="0.2">
      <c r="AI8299"/>
      <c r="AJ8299"/>
    </row>
    <row r="8300" spans="35:36" x14ac:dyDescent="0.2">
      <c r="AI8300"/>
      <c r="AJ8300"/>
    </row>
    <row r="8301" spans="35:36" x14ac:dyDescent="0.2">
      <c r="AI8301"/>
      <c r="AJ8301"/>
    </row>
    <row r="8302" spans="35:36" x14ac:dyDescent="0.2">
      <c r="AI8302"/>
      <c r="AJ8302"/>
    </row>
    <row r="8303" spans="35:36" x14ac:dyDescent="0.2">
      <c r="AI8303"/>
      <c r="AJ8303"/>
    </row>
    <row r="8304" spans="35:36" x14ac:dyDescent="0.2">
      <c r="AI8304"/>
      <c r="AJ8304"/>
    </row>
    <row r="8305" spans="35:36" x14ac:dyDescent="0.2">
      <c r="AI8305"/>
      <c r="AJ8305"/>
    </row>
    <row r="8306" spans="35:36" x14ac:dyDescent="0.2">
      <c r="AI8306"/>
      <c r="AJ8306"/>
    </row>
    <row r="8307" spans="35:36" x14ac:dyDescent="0.2">
      <c r="AI8307"/>
      <c r="AJ8307"/>
    </row>
    <row r="8308" spans="35:36" x14ac:dyDescent="0.2">
      <c r="AI8308"/>
      <c r="AJ8308"/>
    </row>
    <row r="8309" spans="35:36" x14ac:dyDescent="0.2">
      <c r="AI8309"/>
      <c r="AJ8309"/>
    </row>
    <row r="8310" spans="35:36" x14ac:dyDescent="0.2">
      <c r="AI8310"/>
      <c r="AJ8310"/>
    </row>
    <row r="8311" spans="35:36" x14ac:dyDescent="0.2">
      <c r="AI8311"/>
      <c r="AJ8311"/>
    </row>
    <row r="8312" spans="35:36" x14ac:dyDescent="0.2">
      <c r="AI8312"/>
      <c r="AJ8312"/>
    </row>
    <row r="8313" spans="35:36" x14ac:dyDescent="0.2">
      <c r="AI8313"/>
      <c r="AJ8313"/>
    </row>
    <row r="8314" spans="35:36" x14ac:dyDescent="0.2">
      <c r="AI8314"/>
      <c r="AJ8314"/>
    </row>
    <row r="8315" spans="35:36" x14ac:dyDescent="0.2">
      <c r="AI8315"/>
      <c r="AJ8315"/>
    </row>
    <row r="8316" spans="35:36" x14ac:dyDescent="0.2">
      <c r="AI8316"/>
      <c r="AJ8316"/>
    </row>
    <row r="8317" spans="35:36" x14ac:dyDescent="0.2">
      <c r="AI8317"/>
      <c r="AJ8317"/>
    </row>
    <row r="8318" spans="35:36" x14ac:dyDescent="0.2">
      <c r="AI8318"/>
      <c r="AJ8318"/>
    </row>
    <row r="8319" spans="35:36" x14ac:dyDescent="0.2">
      <c r="AI8319"/>
      <c r="AJ8319"/>
    </row>
    <row r="8320" spans="35:36" x14ac:dyDescent="0.2">
      <c r="AI8320"/>
      <c r="AJ8320"/>
    </row>
    <row r="8321" spans="35:36" x14ac:dyDescent="0.2">
      <c r="AI8321"/>
      <c r="AJ8321"/>
    </row>
    <row r="8322" spans="35:36" x14ac:dyDescent="0.2">
      <c r="AI8322"/>
      <c r="AJ8322"/>
    </row>
    <row r="8323" spans="35:36" x14ac:dyDescent="0.2">
      <c r="AI8323"/>
      <c r="AJ8323"/>
    </row>
    <row r="8324" spans="35:36" x14ac:dyDescent="0.2">
      <c r="AI8324"/>
      <c r="AJ8324"/>
    </row>
    <row r="8325" spans="35:36" x14ac:dyDescent="0.2">
      <c r="AI8325"/>
      <c r="AJ8325"/>
    </row>
    <row r="8326" spans="35:36" x14ac:dyDescent="0.2">
      <c r="AI8326"/>
      <c r="AJ8326"/>
    </row>
    <row r="8327" spans="35:36" x14ac:dyDescent="0.2">
      <c r="AI8327"/>
      <c r="AJ8327"/>
    </row>
    <row r="8328" spans="35:36" x14ac:dyDescent="0.2">
      <c r="AI8328"/>
      <c r="AJ8328"/>
    </row>
    <row r="8329" spans="35:36" x14ac:dyDescent="0.2">
      <c r="AI8329"/>
      <c r="AJ8329"/>
    </row>
    <row r="8330" spans="35:36" x14ac:dyDescent="0.2">
      <c r="AI8330"/>
      <c r="AJ8330"/>
    </row>
    <row r="8331" spans="35:36" x14ac:dyDescent="0.2">
      <c r="AI8331"/>
      <c r="AJ8331"/>
    </row>
    <row r="8332" spans="35:36" x14ac:dyDescent="0.2">
      <c r="AI8332"/>
      <c r="AJ8332"/>
    </row>
    <row r="8333" spans="35:36" x14ac:dyDescent="0.2">
      <c r="AI8333"/>
      <c r="AJ8333"/>
    </row>
    <row r="8334" spans="35:36" x14ac:dyDescent="0.2">
      <c r="AI8334"/>
      <c r="AJ8334"/>
    </row>
    <row r="8335" spans="35:36" x14ac:dyDescent="0.2">
      <c r="AI8335"/>
      <c r="AJ8335"/>
    </row>
    <row r="8336" spans="35:36" x14ac:dyDescent="0.2">
      <c r="AI8336"/>
      <c r="AJ8336"/>
    </row>
    <row r="8337" spans="35:36" x14ac:dyDescent="0.2">
      <c r="AI8337"/>
      <c r="AJ8337"/>
    </row>
    <row r="8338" spans="35:36" x14ac:dyDescent="0.2">
      <c r="AI8338"/>
      <c r="AJ8338"/>
    </row>
    <row r="8339" spans="35:36" x14ac:dyDescent="0.2">
      <c r="AI8339"/>
      <c r="AJ8339"/>
    </row>
    <row r="8340" spans="35:36" x14ac:dyDescent="0.2">
      <c r="AI8340"/>
      <c r="AJ8340"/>
    </row>
    <row r="8341" spans="35:36" x14ac:dyDescent="0.2">
      <c r="AI8341"/>
      <c r="AJ8341"/>
    </row>
    <row r="8342" spans="35:36" x14ac:dyDescent="0.2">
      <c r="AI8342"/>
      <c r="AJ8342"/>
    </row>
    <row r="8343" spans="35:36" x14ac:dyDescent="0.2">
      <c r="AI8343"/>
      <c r="AJ8343"/>
    </row>
    <row r="8344" spans="35:36" x14ac:dyDescent="0.2">
      <c r="AI8344"/>
      <c r="AJ8344"/>
    </row>
    <row r="8345" spans="35:36" x14ac:dyDescent="0.2">
      <c r="AI8345"/>
      <c r="AJ8345"/>
    </row>
    <row r="8346" spans="35:36" x14ac:dyDescent="0.2">
      <c r="AI8346"/>
      <c r="AJ8346"/>
    </row>
    <row r="8347" spans="35:36" x14ac:dyDescent="0.2">
      <c r="AI8347"/>
      <c r="AJ8347"/>
    </row>
    <row r="8348" spans="35:36" x14ac:dyDescent="0.2">
      <c r="AI8348"/>
      <c r="AJ8348"/>
    </row>
    <row r="8349" spans="35:36" x14ac:dyDescent="0.2">
      <c r="AI8349"/>
      <c r="AJ8349"/>
    </row>
    <row r="8350" spans="35:36" x14ac:dyDescent="0.2">
      <c r="AI8350"/>
      <c r="AJ8350"/>
    </row>
    <row r="8351" spans="35:36" x14ac:dyDescent="0.2">
      <c r="AI8351"/>
      <c r="AJ8351"/>
    </row>
    <row r="8352" spans="35:36" x14ac:dyDescent="0.2">
      <c r="AI8352"/>
      <c r="AJ8352"/>
    </row>
    <row r="8353" spans="35:36" x14ac:dyDescent="0.2">
      <c r="AI8353"/>
      <c r="AJ8353"/>
    </row>
    <row r="8354" spans="35:36" x14ac:dyDescent="0.2">
      <c r="AI8354"/>
      <c r="AJ8354"/>
    </row>
    <row r="8355" spans="35:36" x14ac:dyDescent="0.2">
      <c r="AI8355"/>
      <c r="AJ8355"/>
    </row>
    <row r="8356" spans="35:36" x14ac:dyDescent="0.2">
      <c r="AI8356"/>
      <c r="AJ8356"/>
    </row>
    <row r="8357" spans="35:36" x14ac:dyDescent="0.2">
      <c r="AI8357"/>
      <c r="AJ8357"/>
    </row>
    <row r="8358" spans="35:36" x14ac:dyDescent="0.2">
      <c r="AI8358"/>
      <c r="AJ8358"/>
    </row>
    <row r="8359" spans="35:36" x14ac:dyDescent="0.2">
      <c r="AI8359"/>
      <c r="AJ8359"/>
    </row>
    <row r="8360" spans="35:36" x14ac:dyDescent="0.2">
      <c r="AI8360"/>
      <c r="AJ8360"/>
    </row>
    <row r="8361" spans="35:36" x14ac:dyDescent="0.2">
      <c r="AI8361"/>
      <c r="AJ8361"/>
    </row>
    <row r="8362" spans="35:36" x14ac:dyDescent="0.2">
      <c r="AI8362"/>
      <c r="AJ8362"/>
    </row>
    <row r="8363" spans="35:36" x14ac:dyDescent="0.2">
      <c r="AI8363"/>
      <c r="AJ8363"/>
    </row>
    <row r="8364" spans="35:36" x14ac:dyDescent="0.2">
      <c r="AI8364"/>
      <c r="AJ8364"/>
    </row>
    <row r="8365" spans="35:36" x14ac:dyDescent="0.2">
      <c r="AI8365"/>
      <c r="AJ8365"/>
    </row>
    <row r="8366" spans="35:36" x14ac:dyDescent="0.2">
      <c r="AI8366"/>
      <c r="AJ8366"/>
    </row>
    <row r="8367" spans="35:36" x14ac:dyDescent="0.2">
      <c r="AI8367"/>
      <c r="AJ8367"/>
    </row>
    <row r="8368" spans="35:36" x14ac:dyDescent="0.2">
      <c r="AI8368"/>
      <c r="AJ8368"/>
    </row>
    <row r="8369" spans="35:36" x14ac:dyDescent="0.2">
      <c r="AI8369"/>
      <c r="AJ8369"/>
    </row>
    <row r="8370" spans="35:36" x14ac:dyDescent="0.2">
      <c r="AI8370"/>
      <c r="AJ8370"/>
    </row>
    <row r="8371" spans="35:36" x14ac:dyDescent="0.2">
      <c r="AI8371"/>
      <c r="AJ8371"/>
    </row>
    <row r="8372" spans="35:36" x14ac:dyDescent="0.2">
      <c r="AI8372"/>
      <c r="AJ8372"/>
    </row>
    <row r="8373" spans="35:36" x14ac:dyDescent="0.2">
      <c r="AI8373"/>
      <c r="AJ8373"/>
    </row>
    <row r="8374" spans="35:36" x14ac:dyDescent="0.2">
      <c r="AI8374"/>
      <c r="AJ8374"/>
    </row>
    <row r="8375" spans="35:36" x14ac:dyDescent="0.2">
      <c r="AI8375"/>
      <c r="AJ8375"/>
    </row>
    <row r="8376" spans="35:36" x14ac:dyDescent="0.2">
      <c r="AI8376"/>
      <c r="AJ8376"/>
    </row>
    <row r="8377" spans="35:36" x14ac:dyDescent="0.2">
      <c r="AI8377"/>
      <c r="AJ8377"/>
    </row>
    <row r="8378" spans="35:36" x14ac:dyDescent="0.2">
      <c r="AI8378"/>
      <c r="AJ8378"/>
    </row>
    <row r="8379" spans="35:36" x14ac:dyDescent="0.2">
      <c r="AI8379"/>
      <c r="AJ8379"/>
    </row>
    <row r="8380" spans="35:36" x14ac:dyDescent="0.2">
      <c r="AI8380"/>
      <c r="AJ8380"/>
    </row>
    <row r="8381" spans="35:36" x14ac:dyDescent="0.2">
      <c r="AI8381"/>
      <c r="AJ8381"/>
    </row>
    <row r="8382" spans="35:36" x14ac:dyDescent="0.2">
      <c r="AI8382"/>
      <c r="AJ8382"/>
    </row>
    <row r="8383" spans="35:36" x14ac:dyDescent="0.2">
      <c r="AI8383"/>
      <c r="AJ8383"/>
    </row>
    <row r="8384" spans="35:36" x14ac:dyDescent="0.2">
      <c r="AI8384"/>
      <c r="AJ8384"/>
    </row>
    <row r="8385" spans="35:36" x14ac:dyDescent="0.2">
      <c r="AI8385"/>
      <c r="AJ8385"/>
    </row>
    <row r="8386" spans="35:36" x14ac:dyDescent="0.2">
      <c r="AI8386"/>
      <c r="AJ8386"/>
    </row>
    <row r="8387" spans="35:36" x14ac:dyDescent="0.2">
      <c r="AI8387"/>
      <c r="AJ8387"/>
    </row>
    <row r="8388" spans="35:36" x14ac:dyDescent="0.2">
      <c r="AI8388"/>
      <c r="AJ8388"/>
    </row>
    <row r="8389" spans="35:36" x14ac:dyDescent="0.2">
      <c r="AI8389"/>
      <c r="AJ8389"/>
    </row>
    <row r="8390" spans="35:36" x14ac:dyDescent="0.2">
      <c r="AI8390"/>
      <c r="AJ8390"/>
    </row>
    <row r="8391" spans="35:36" x14ac:dyDescent="0.2">
      <c r="AI8391"/>
      <c r="AJ8391"/>
    </row>
    <row r="8392" spans="35:36" x14ac:dyDescent="0.2">
      <c r="AI8392"/>
      <c r="AJ8392"/>
    </row>
    <row r="8393" spans="35:36" x14ac:dyDescent="0.2">
      <c r="AI8393"/>
      <c r="AJ8393"/>
    </row>
    <row r="8394" spans="35:36" x14ac:dyDescent="0.2">
      <c r="AI8394"/>
      <c r="AJ8394"/>
    </row>
    <row r="8395" spans="35:36" x14ac:dyDescent="0.2">
      <c r="AI8395"/>
      <c r="AJ8395"/>
    </row>
    <row r="8396" spans="35:36" x14ac:dyDescent="0.2">
      <c r="AI8396"/>
      <c r="AJ8396"/>
    </row>
    <row r="8397" spans="35:36" x14ac:dyDescent="0.2">
      <c r="AI8397"/>
      <c r="AJ8397"/>
    </row>
    <row r="8398" spans="35:36" x14ac:dyDescent="0.2">
      <c r="AI8398"/>
      <c r="AJ8398"/>
    </row>
    <row r="8399" spans="35:36" x14ac:dyDescent="0.2">
      <c r="AI8399"/>
      <c r="AJ8399"/>
    </row>
    <row r="8400" spans="35:36" x14ac:dyDescent="0.2">
      <c r="AI8400"/>
      <c r="AJ8400"/>
    </row>
    <row r="8401" spans="35:36" x14ac:dyDescent="0.2">
      <c r="AI8401"/>
      <c r="AJ8401"/>
    </row>
    <row r="8402" spans="35:36" x14ac:dyDescent="0.2">
      <c r="AI8402"/>
      <c r="AJ8402"/>
    </row>
    <row r="8403" spans="35:36" x14ac:dyDescent="0.2">
      <c r="AI8403"/>
      <c r="AJ8403"/>
    </row>
    <row r="8404" spans="35:36" x14ac:dyDescent="0.2">
      <c r="AI8404"/>
      <c r="AJ8404"/>
    </row>
    <row r="8405" spans="35:36" x14ac:dyDescent="0.2">
      <c r="AI8405"/>
      <c r="AJ8405"/>
    </row>
    <row r="8406" spans="35:36" x14ac:dyDescent="0.2">
      <c r="AI8406"/>
      <c r="AJ8406"/>
    </row>
    <row r="8407" spans="35:36" x14ac:dyDescent="0.2">
      <c r="AI8407"/>
      <c r="AJ8407"/>
    </row>
    <row r="8408" spans="35:36" x14ac:dyDescent="0.2">
      <c r="AI8408"/>
      <c r="AJ8408"/>
    </row>
    <row r="8409" spans="35:36" x14ac:dyDescent="0.2">
      <c r="AI8409"/>
      <c r="AJ8409"/>
    </row>
    <row r="8410" spans="35:36" x14ac:dyDescent="0.2">
      <c r="AI8410"/>
      <c r="AJ8410"/>
    </row>
    <row r="8411" spans="35:36" x14ac:dyDescent="0.2">
      <c r="AI8411"/>
      <c r="AJ8411"/>
    </row>
    <row r="8412" spans="35:36" x14ac:dyDescent="0.2">
      <c r="AI8412"/>
      <c r="AJ8412"/>
    </row>
    <row r="8413" spans="35:36" x14ac:dyDescent="0.2">
      <c r="AI8413"/>
      <c r="AJ8413"/>
    </row>
    <row r="8414" spans="35:36" x14ac:dyDescent="0.2">
      <c r="AI8414"/>
      <c r="AJ8414"/>
    </row>
    <row r="8415" spans="35:36" x14ac:dyDescent="0.2">
      <c r="AI8415"/>
      <c r="AJ8415"/>
    </row>
    <row r="8416" spans="35:36" x14ac:dyDescent="0.2">
      <c r="AI8416"/>
      <c r="AJ8416"/>
    </row>
    <row r="8417" spans="35:36" x14ac:dyDescent="0.2">
      <c r="AI8417"/>
      <c r="AJ8417"/>
    </row>
    <row r="8418" spans="35:36" x14ac:dyDescent="0.2">
      <c r="AI8418"/>
      <c r="AJ8418"/>
    </row>
    <row r="8419" spans="35:36" x14ac:dyDescent="0.2">
      <c r="AI8419"/>
      <c r="AJ8419"/>
    </row>
    <row r="8420" spans="35:36" x14ac:dyDescent="0.2">
      <c r="AI8420"/>
      <c r="AJ8420"/>
    </row>
    <row r="8421" spans="35:36" x14ac:dyDescent="0.2">
      <c r="AI8421"/>
      <c r="AJ8421"/>
    </row>
    <row r="8422" spans="35:36" x14ac:dyDescent="0.2">
      <c r="AI8422"/>
      <c r="AJ8422"/>
    </row>
    <row r="8423" spans="35:36" x14ac:dyDescent="0.2">
      <c r="AI8423"/>
      <c r="AJ8423"/>
    </row>
    <row r="8424" spans="35:36" x14ac:dyDescent="0.2">
      <c r="AI8424"/>
      <c r="AJ8424"/>
    </row>
    <row r="8425" spans="35:36" x14ac:dyDescent="0.2">
      <c r="AI8425"/>
      <c r="AJ8425"/>
    </row>
    <row r="8426" spans="35:36" x14ac:dyDescent="0.2">
      <c r="AI8426"/>
      <c r="AJ8426"/>
    </row>
    <row r="8427" spans="35:36" x14ac:dyDescent="0.2">
      <c r="AI8427"/>
      <c r="AJ8427"/>
    </row>
    <row r="8428" spans="35:36" x14ac:dyDescent="0.2">
      <c r="AI8428"/>
      <c r="AJ8428"/>
    </row>
    <row r="8429" spans="35:36" x14ac:dyDescent="0.2">
      <c r="AI8429"/>
      <c r="AJ8429"/>
    </row>
    <row r="8430" spans="35:36" x14ac:dyDescent="0.2">
      <c r="AI8430"/>
      <c r="AJ8430"/>
    </row>
    <row r="8431" spans="35:36" x14ac:dyDescent="0.2">
      <c r="AI8431"/>
      <c r="AJ8431"/>
    </row>
    <row r="8432" spans="35:36" x14ac:dyDescent="0.2">
      <c r="AI8432"/>
      <c r="AJ8432"/>
    </row>
    <row r="8433" spans="35:36" x14ac:dyDescent="0.2">
      <c r="AI8433"/>
      <c r="AJ8433"/>
    </row>
    <row r="8434" spans="35:36" x14ac:dyDescent="0.2">
      <c r="AI8434"/>
      <c r="AJ8434"/>
    </row>
    <row r="8435" spans="35:36" x14ac:dyDescent="0.2">
      <c r="AI8435"/>
      <c r="AJ8435"/>
    </row>
    <row r="8436" spans="35:36" x14ac:dyDescent="0.2">
      <c r="AI8436"/>
      <c r="AJ8436"/>
    </row>
    <row r="8437" spans="35:36" x14ac:dyDescent="0.2">
      <c r="AI8437"/>
      <c r="AJ8437"/>
    </row>
    <row r="8438" spans="35:36" x14ac:dyDescent="0.2">
      <c r="AI8438"/>
      <c r="AJ8438"/>
    </row>
    <row r="8439" spans="35:36" x14ac:dyDescent="0.2">
      <c r="AI8439"/>
      <c r="AJ8439"/>
    </row>
    <row r="8440" spans="35:36" x14ac:dyDescent="0.2">
      <c r="AI8440"/>
      <c r="AJ8440"/>
    </row>
    <row r="8441" spans="35:36" x14ac:dyDescent="0.2">
      <c r="AI8441"/>
      <c r="AJ8441"/>
    </row>
    <row r="8442" spans="35:36" x14ac:dyDescent="0.2">
      <c r="AI8442"/>
      <c r="AJ8442"/>
    </row>
    <row r="8443" spans="35:36" x14ac:dyDescent="0.2">
      <c r="AI8443"/>
      <c r="AJ8443"/>
    </row>
    <row r="8444" spans="35:36" x14ac:dyDescent="0.2">
      <c r="AI8444"/>
      <c r="AJ8444"/>
    </row>
    <row r="8445" spans="35:36" x14ac:dyDescent="0.2">
      <c r="AI8445"/>
      <c r="AJ8445"/>
    </row>
    <row r="8446" spans="35:36" x14ac:dyDescent="0.2">
      <c r="AI8446"/>
      <c r="AJ8446"/>
    </row>
    <row r="8447" spans="35:36" x14ac:dyDescent="0.2">
      <c r="AI8447"/>
      <c r="AJ8447"/>
    </row>
    <row r="8448" spans="35:36" x14ac:dyDescent="0.2">
      <c r="AI8448"/>
      <c r="AJ8448"/>
    </row>
    <row r="8449" spans="35:36" x14ac:dyDescent="0.2">
      <c r="AI8449"/>
      <c r="AJ8449"/>
    </row>
    <row r="8450" spans="35:36" x14ac:dyDescent="0.2">
      <c r="AI8450"/>
      <c r="AJ8450"/>
    </row>
    <row r="8451" spans="35:36" x14ac:dyDescent="0.2">
      <c r="AI8451"/>
      <c r="AJ8451"/>
    </row>
    <row r="8452" spans="35:36" x14ac:dyDescent="0.2">
      <c r="AI8452"/>
      <c r="AJ8452"/>
    </row>
    <row r="8453" spans="35:36" x14ac:dyDescent="0.2">
      <c r="AI8453"/>
      <c r="AJ8453"/>
    </row>
    <row r="8454" spans="35:36" x14ac:dyDescent="0.2">
      <c r="AI8454"/>
      <c r="AJ8454"/>
    </row>
    <row r="8455" spans="35:36" x14ac:dyDescent="0.2">
      <c r="AI8455"/>
      <c r="AJ8455"/>
    </row>
    <row r="8456" spans="35:36" x14ac:dyDescent="0.2">
      <c r="AI8456"/>
      <c r="AJ8456"/>
    </row>
    <row r="8457" spans="35:36" x14ac:dyDescent="0.2">
      <c r="AI8457"/>
      <c r="AJ8457"/>
    </row>
    <row r="8458" spans="35:36" x14ac:dyDescent="0.2">
      <c r="AI8458"/>
      <c r="AJ8458"/>
    </row>
    <row r="8459" spans="35:36" x14ac:dyDescent="0.2">
      <c r="AI8459"/>
      <c r="AJ8459"/>
    </row>
    <row r="8460" spans="35:36" x14ac:dyDescent="0.2">
      <c r="AI8460"/>
      <c r="AJ8460"/>
    </row>
    <row r="8461" spans="35:36" x14ac:dyDescent="0.2">
      <c r="AI8461"/>
      <c r="AJ8461"/>
    </row>
    <row r="8462" spans="35:36" x14ac:dyDescent="0.2">
      <c r="AI8462"/>
      <c r="AJ8462"/>
    </row>
    <row r="8463" spans="35:36" x14ac:dyDescent="0.2">
      <c r="AI8463"/>
      <c r="AJ8463"/>
    </row>
    <row r="8464" spans="35:36" x14ac:dyDescent="0.2">
      <c r="AI8464"/>
      <c r="AJ8464"/>
    </row>
    <row r="8465" spans="35:36" x14ac:dyDescent="0.2">
      <c r="AI8465"/>
      <c r="AJ8465"/>
    </row>
    <row r="8466" spans="35:36" x14ac:dyDescent="0.2">
      <c r="AI8466"/>
      <c r="AJ8466"/>
    </row>
    <row r="8467" spans="35:36" x14ac:dyDescent="0.2">
      <c r="AI8467"/>
      <c r="AJ8467"/>
    </row>
    <row r="8468" spans="35:36" x14ac:dyDescent="0.2">
      <c r="AI8468"/>
      <c r="AJ8468"/>
    </row>
    <row r="8469" spans="35:36" x14ac:dyDescent="0.2">
      <c r="AI8469"/>
      <c r="AJ8469"/>
    </row>
    <row r="8470" spans="35:36" x14ac:dyDescent="0.2">
      <c r="AI8470"/>
      <c r="AJ8470"/>
    </row>
    <row r="8471" spans="35:36" x14ac:dyDescent="0.2">
      <c r="AI8471"/>
      <c r="AJ8471"/>
    </row>
    <row r="8472" spans="35:36" x14ac:dyDescent="0.2">
      <c r="AI8472"/>
      <c r="AJ8472"/>
    </row>
    <row r="8473" spans="35:36" x14ac:dyDescent="0.2">
      <c r="AI8473"/>
      <c r="AJ8473"/>
    </row>
    <row r="8474" spans="35:36" x14ac:dyDescent="0.2">
      <c r="AI8474"/>
      <c r="AJ8474"/>
    </row>
    <row r="8475" spans="35:36" x14ac:dyDescent="0.2">
      <c r="AI8475"/>
      <c r="AJ8475"/>
    </row>
    <row r="8476" spans="35:36" x14ac:dyDescent="0.2">
      <c r="AI8476"/>
      <c r="AJ8476"/>
    </row>
    <row r="8477" spans="35:36" x14ac:dyDescent="0.2">
      <c r="AI8477"/>
      <c r="AJ8477"/>
    </row>
    <row r="8478" spans="35:36" x14ac:dyDescent="0.2">
      <c r="AI8478"/>
      <c r="AJ8478"/>
    </row>
    <row r="8479" spans="35:36" x14ac:dyDescent="0.2">
      <c r="AI8479"/>
      <c r="AJ8479"/>
    </row>
    <row r="8480" spans="35:36" x14ac:dyDescent="0.2">
      <c r="AI8480"/>
      <c r="AJ8480"/>
    </row>
    <row r="8481" spans="35:36" x14ac:dyDescent="0.2">
      <c r="AI8481"/>
      <c r="AJ8481"/>
    </row>
    <row r="8482" spans="35:36" x14ac:dyDescent="0.2">
      <c r="AI8482"/>
      <c r="AJ8482"/>
    </row>
    <row r="8483" spans="35:36" x14ac:dyDescent="0.2">
      <c r="AI8483"/>
      <c r="AJ8483"/>
    </row>
    <row r="8484" spans="35:36" x14ac:dyDescent="0.2">
      <c r="AI8484"/>
      <c r="AJ8484"/>
    </row>
    <row r="8485" spans="35:36" x14ac:dyDescent="0.2">
      <c r="AI8485"/>
      <c r="AJ8485"/>
    </row>
    <row r="8486" spans="35:36" x14ac:dyDescent="0.2">
      <c r="AI8486"/>
      <c r="AJ8486"/>
    </row>
    <row r="8487" spans="35:36" x14ac:dyDescent="0.2">
      <c r="AI8487"/>
      <c r="AJ8487"/>
    </row>
    <row r="8488" spans="35:36" x14ac:dyDescent="0.2">
      <c r="AI8488"/>
      <c r="AJ8488"/>
    </row>
    <row r="8489" spans="35:36" x14ac:dyDescent="0.2">
      <c r="AI8489"/>
      <c r="AJ8489"/>
    </row>
    <row r="8490" spans="35:36" x14ac:dyDescent="0.2">
      <c r="AI8490"/>
      <c r="AJ8490"/>
    </row>
    <row r="8491" spans="35:36" x14ac:dyDescent="0.2">
      <c r="AI8491"/>
      <c r="AJ8491"/>
    </row>
    <row r="8492" spans="35:36" x14ac:dyDescent="0.2">
      <c r="AI8492"/>
      <c r="AJ8492"/>
    </row>
    <row r="8493" spans="35:36" x14ac:dyDescent="0.2">
      <c r="AI8493"/>
      <c r="AJ8493"/>
    </row>
    <row r="8494" spans="35:36" x14ac:dyDescent="0.2">
      <c r="AI8494"/>
      <c r="AJ8494"/>
    </row>
    <row r="8495" spans="35:36" x14ac:dyDescent="0.2">
      <c r="AI8495"/>
      <c r="AJ8495"/>
    </row>
    <row r="8496" spans="35:36" x14ac:dyDescent="0.2">
      <c r="AI8496"/>
      <c r="AJ8496"/>
    </row>
    <row r="8497" spans="35:36" x14ac:dyDescent="0.2">
      <c r="AI8497"/>
      <c r="AJ8497"/>
    </row>
    <row r="8498" spans="35:36" x14ac:dyDescent="0.2">
      <c r="AI8498"/>
      <c r="AJ8498"/>
    </row>
    <row r="8499" spans="35:36" x14ac:dyDescent="0.2">
      <c r="AI8499"/>
      <c r="AJ8499"/>
    </row>
    <row r="8500" spans="35:36" x14ac:dyDescent="0.2">
      <c r="AI8500"/>
      <c r="AJ8500"/>
    </row>
    <row r="8501" spans="35:36" x14ac:dyDescent="0.2">
      <c r="AI8501"/>
      <c r="AJ8501"/>
    </row>
    <row r="8502" spans="35:36" x14ac:dyDescent="0.2">
      <c r="AI8502"/>
      <c r="AJ8502"/>
    </row>
    <row r="8503" spans="35:36" x14ac:dyDescent="0.2">
      <c r="AI8503"/>
      <c r="AJ8503"/>
    </row>
    <row r="8504" spans="35:36" x14ac:dyDescent="0.2">
      <c r="AI8504"/>
      <c r="AJ8504"/>
    </row>
    <row r="8505" spans="35:36" x14ac:dyDescent="0.2">
      <c r="AI8505"/>
      <c r="AJ8505"/>
    </row>
    <row r="8506" spans="35:36" x14ac:dyDescent="0.2">
      <c r="AI8506"/>
      <c r="AJ8506"/>
    </row>
    <row r="8507" spans="35:36" x14ac:dyDescent="0.2">
      <c r="AI8507"/>
      <c r="AJ8507"/>
    </row>
    <row r="8508" spans="35:36" x14ac:dyDescent="0.2">
      <c r="AI8508"/>
      <c r="AJ8508"/>
    </row>
    <row r="8509" spans="35:36" x14ac:dyDescent="0.2">
      <c r="AI8509"/>
      <c r="AJ8509"/>
    </row>
    <row r="8510" spans="35:36" x14ac:dyDescent="0.2">
      <c r="AI8510"/>
      <c r="AJ8510"/>
    </row>
    <row r="8511" spans="35:36" x14ac:dyDescent="0.2">
      <c r="AI8511"/>
      <c r="AJ8511"/>
    </row>
    <row r="8512" spans="35:36" x14ac:dyDescent="0.2">
      <c r="AI8512"/>
      <c r="AJ8512"/>
    </row>
    <row r="8513" spans="35:36" x14ac:dyDescent="0.2">
      <c r="AI8513"/>
      <c r="AJ8513"/>
    </row>
    <row r="8514" spans="35:36" x14ac:dyDescent="0.2">
      <c r="AI8514"/>
      <c r="AJ8514"/>
    </row>
    <row r="8515" spans="35:36" x14ac:dyDescent="0.2">
      <c r="AI8515"/>
      <c r="AJ8515"/>
    </row>
    <row r="8516" spans="35:36" x14ac:dyDescent="0.2">
      <c r="AI8516"/>
      <c r="AJ8516"/>
    </row>
    <row r="8517" spans="35:36" x14ac:dyDescent="0.2">
      <c r="AI8517"/>
      <c r="AJ8517"/>
    </row>
    <row r="8518" spans="35:36" x14ac:dyDescent="0.2">
      <c r="AI8518"/>
      <c r="AJ8518"/>
    </row>
    <row r="8519" spans="35:36" x14ac:dyDescent="0.2">
      <c r="AI8519"/>
      <c r="AJ8519"/>
    </row>
    <row r="8520" spans="35:36" x14ac:dyDescent="0.2">
      <c r="AI8520"/>
      <c r="AJ8520"/>
    </row>
    <row r="8521" spans="35:36" x14ac:dyDescent="0.2">
      <c r="AI8521"/>
      <c r="AJ8521"/>
    </row>
    <row r="8522" spans="35:36" x14ac:dyDescent="0.2">
      <c r="AI8522"/>
      <c r="AJ8522"/>
    </row>
    <row r="8523" spans="35:36" x14ac:dyDescent="0.2">
      <c r="AI8523"/>
      <c r="AJ8523"/>
    </row>
    <row r="8524" spans="35:36" x14ac:dyDescent="0.2">
      <c r="AI8524"/>
      <c r="AJ8524"/>
    </row>
    <row r="8525" spans="35:36" x14ac:dyDescent="0.2">
      <c r="AI8525"/>
      <c r="AJ8525"/>
    </row>
    <row r="8526" spans="35:36" x14ac:dyDescent="0.2">
      <c r="AI8526"/>
      <c r="AJ8526"/>
    </row>
    <row r="8527" spans="35:36" x14ac:dyDescent="0.2">
      <c r="AI8527"/>
      <c r="AJ8527"/>
    </row>
    <row r="8528" spans="35:36" x14ac:dyDescent="0.2">
      <c r="AI8528"/>
      <c r="AJ8528"/>
    </row>
    <row r="8529" spans="35:36" x14ac:dyDescent="0.2">
      <c r="AI8529"/>
      <c r="AJ8529"/>
    </row>
    <row r="8530" spans="35:36" x14ac:dyDescent="0.2">
      <c r="AI8530"/>
      <c r="AJ8530"/>
    </row>
    <row r="8531" spans="35:36" x14ac:dyDescent="0.2">
      <c r="AI8531"/>
      <c r="AJ8531"/>
    </row>
    <row r="8532" spans="35:36" x14ac:dyDescent="0.2">
      <c r="AI8532"/>
      <c r="AJ8532"/>
    </row>
    <row r="8533" spans="35:36" x14ac:dyDescent="0.2">
      <c r="AI8533"/>
      <c r="AJ8533"/>
    </row>
    <row r="8534" spans="35:36" x14ac:dyDescent="0.2">
      <c r="AI8534"/>
      <c r="AJ8534"/>
    </row>
    <row r="8535" spans="35:36" x14ac:dyDescent="0.2">
      <c r="AI8535"/>
      <c r="AJ8535"/>
    </row>
    <row r="8536" spans="35:36" x14ac:dyDescent="0.2">
      <c r="AI8536"/>
      <c r="AJ8536"/>
    </row>
    <row r="8537" spans="35:36" x14ac:dyDescent="0.2">
      <c r="AI8537"/>
      <c r="AJ8537"/>
    </row>
    <row r="8538" spans="35:36" x14ac:dyDescent="0.2">
      <c r="AI8538"/>
      <c r="AJ8538"/>
    </row>
    <row r="8539" spans="35:36" x14ac:dyDescent="0.2">
      <c r="AI8539"/>
      <c r="AJ8539"/>
    </row>
    <row r="8540" spans="35:36" x14ac:dyDescent="0.2">
      <c r="AI8540"/>
      <c r="AJ8540"/>
    </row>
    <row r="8541" spans="35:36" x14ac:dyDescent="0.2">
      <c r="AI8541"/>
      <c r="AJ8541"/>
    </row>
    <row r="8542" spans="35:36" x14ac:dyDescent="0.2">
      <c r="AI8542"/>
      <c r="AJ8542"/>
    </row>
    <row r="8543" spans="35:36" x14ac:dyDescent="0.2">
      <c r="AI8543"/>
      <c r="AJ8543"/>
    </row>
    <row r="8544" spans="35:36" x14ac:dyDescent="0.2">
      <c r="AI8544"/>
      <c r="AJ8544"/>
    </row>
    <row r="8545" spans="35:36" x14ac:dyDescent="0.2">
      <c r="AI8545"/>
      <c r="AJ8545"/>
    </row>
    <row r="8546" spans="35:36" x14ac:dyDescent="0.2">
      <c r="AI8546"/>
      <c r="AJ8546"/>
    </row>
    <row r="8547" spans="35:36" x14ac:dyDescent="0.2">
      <c r="AI8547"/>
      <c r="AJ8547"/>
    </row>
    <row r="8548" spans="35:36" x14ac:dyDescent="0.2">
      <c r="AI8548"/>
      <c r="AJ8548"/>
    </row>
    <row r="8549" spans="35:36" x14ac:dyDescent="0.2">
      <c r="AI8549"/>
      <c r="AJ8549"/>
    </row>
    <row r="8550" spans="35:36" x14ac:dyDescent="0.2">
      <c r="AI8550"/>
      <c r="AJ8550"/>
    </row>
    <row r="8551" spans="35:36" x14ac:dyDescent="0.2">
      <c r="AI8551"/>
      <c r="AJ8551"/>
    </row>
    <row r="8552" spans="35:36" x14ac:dyDescent="0.2">
      <c r="AI8552"/>
      <c r="AJ8552"/>
    </row>
    <row r="8553" spans="35:36" x14ac:dyDescent="0.2">
      <c r="AI8553"/>
      <c r="AJ8553"/>
    </row>
    <row r="8554" spans="35:36" x14ac:dyDescent="0.2">
      <c r="AI8554"/>
      <c r="AJ8554"/>
    </row>
    <row r="8555" spans="35:36" x14ac:dyDescent="0.2">
      <c r="AI8555"/>
      <c r="AJ8555"/>
    </row>
    <row r="8556" spans="35:36" x14ac:dyDescent="0.2">
      <c r="AI8556"/>
      <c r="AJ8556"/>
    </row>
    <row r="8557" spans="35:36" x14ac:dyDescent="0.2">
      <c r="AI8557"/>
      <c r="AJ8557"/>
    </row>
    <row r="8558" spans="35:36" x14ac:dyDescent="0.2">
      <c r="AI8558"/>
      <c r="AJ8558"/>
    </row>
    <row r="8559" spans="35:36" x14ac:dyDescent="0.2">
      <c r="AI8559"/>
      <c r="AJ8559"/>
    </row>
    <row r="8560" spans="35:36" x14ac:dyDescent="0.2">
      <c r="AI8560"/>
      <c r="AJ8560"/>
    </row>
    <row r="8561" spans="35:36" x14ac:dyDescent="0.2">
      <c r="AI8561"/>
      <c r="AJ8561"/>
    </row>
    <row r="8562" spans="35:36" x14ac:dyDescent="0.2">
      <c r="AI8562"/>
      <c r="AJ8562"/>
    </row>
    <row r="8563" spans="35:36" x14ac:dyDescent="0.2">
      <c r="AI8563"/>
      <c r="AJ8563"/>
    </row>
    <row r="8564" spans="35:36" x14ac:dyDescent="0.2">
      <c r="AI8564"/>
      <c r="AJ8564"/>
    </row>
    <row r="8565" spans="35:36" x14ac:dyDescent="0.2">
      <c r="AI8565"/>
      <c r="AJ8565"/>
    </row>
    <row r="8566" spans="35:36" x14ac:dyDescent="0.2">
      <c r="AI8566"/>
      <c r="AJ8566"/>
    </row>
    <row r="8567" spans="35:36" x14ac:dyDescent="0.2">
      <c r="AI8567"/>
      <c r="AJ8567"/>
    </row>
    <row r="8568" spans="35:36" x14ac:dyDescent="0.2">
      <c r="AI8568"/>
      <c r="AJ8568"/>
    </row>
    <row r="8569" spans="35:36" x14ac:dyDescent="0.2">
      <c r="AI8569"/>
      <c r="AJ8569"/>
    </row>
    <row r="8570" spans="35:36" x14ac:dyDescent="0.2">
      <c r="AI8570"/>
      <c r="AJ8570"/>
    </row>
    <row r="8571" spans="35:36" x14ac:dyDescent="0.2">
      <c r="AI8571"/>
      <c r="AJ8571"/>
    </row>
    <row r="8572" spans="35:36" x14ac:dyDescent="0.2">
      <c r="AI8572"/>
      <c r="AJ8572"/>
    </row>
    <row r="8573" spans="35:36" x14ac:dyDescent="0.2">
      <c r="AI8573"/>
      <c r="AJ8573"/>
    </row>
    <row r="8574" spans="35:36" x14ac:dyDescent="0.2">
      <c r="AI8574"/>
      <c r="AJ8574"/>
    </row>
    <row r="8575" spans="35:36" x14ac:dyDescent="0.2">
      <c r="AI8575"/>
      <c r="AJ8575"/>
    </row>
    <row r="8576" spans="35:36" x14ac:dyDescent="0.2">
      <c r="AI8576"/>
      <c r="AJ8576"/>
    </row>
    <row r="8577" spans="35:36" x14ac:dyDescent="0.2">
      <c r="AI8577"/>
      <c r="AJ8577"/>
    </row>
    <row r="8578" spans="35:36" x14ac:dyDescent="0.2">
      <c r="AI8578"/>
      <c r="AJ8578"/>
    </row>
    <row r="8579" spans="35:36" x14ac:dyDescent="0.2">
      <c r="AI8579"/>
      <c r="AJ8579"/>
    </row>
    <row r="8580" spans="35:36" x14ac:dyDescent="0.2">
      <c r="AI8580"/>
      <c r="AJ8580"/>
    </row>
    <row r="8581" spans="35:36" x14ac:dyDescent="0.2">
      <c r="AI8581"/>
      <c r="AJ8581"/>
    </row>
    <row r="8582" spans="35:36" x14ac:dyDescent="0.2">
      <c r="AI8582"/>
      <c r="AJ8582"/>
    </row>
    <row r="8583" spans="35:36" x14ac:dyDescent="0.2">
      <c r="AI8583"/>
      <c r="AJ8583"/>
    </row>
    <row r="8584" spans="35:36" x14ac:dyDescent="0.2">
      <c r="AI8584"/>
      <c r="AJ8584"/>
    </row>
    <row r="8585" spans="35:36" x14ac:dyDescent="0.2">
      <c r="AI8585"/>
      <c r="AJ8585"/>
    </row>
    <row r="8586" spans="35:36" x14ac:dyDescent="0.2">
      <c r="AI8586"/>
      <c r="AJ8586"/>
    </row>
    <row r="8587" spans="35:36" x14ac:dyDescent="0.2">
      <c r="AI8587"/>
      <c r="AJ8587"/>
    </row>
    <row r="8588" spans="35:36" x14ac:dyDescent="0.2">
      <c r="AI8588"/>
      <c r="AJ8588"/>
    </row>
    <row r="8589" spans="35:36" x14ac:dyDescent="0.2">
      <c r="AI8589"/>
      <c r="AJ8589"/>
    </row>
    <row r="8590" spans="35:36" x14ac:dyDescent="0.2">
      <c r="AI8590"/>
      <c r="AJ8590"/>
    </row>
    <row r="8591" spans="35:36" x14ac:dyDescent="0.2">
      <c r="AI8591"/>
      <c r="AJ8591"/>
    </row>
    <row r="8592" spans="35:36" x14ac:dyDescent="0.2">
      <c r="AI8592"/>
      <c r="AJ8592"/>
    </row>
    <row r="8593" spans="35:36" x14ac:dyDescent="0.2">
      <c r="AI8593"/>
      <c r="AJ8593"/>
    </row>
    <row r="8594" spans="35:36" x14ac:dyDescent="0.2">
      <c r="AI8594"/>
      <c r="AJ8594"/>
    </row>
    <row r="8595" spans="35:36" x14ac:dyDescent="0.2">
      <c r="AI8595"/>
      <c r="AJ8595"/>
    </row>
    <row r="8596" spans="35:36" x14ac:dyDescent="0.2">
      <c r="AI8596"/>
      <c r="AJ8596"/>
    </row>
    <row r="8597" spans="35:36" x14ac:dyDescent="0.2">
      <c r="AI8597"/>
      <c r="AJ8597"/>
    </row>
    <row r="8598" spans="35:36" x14ac:dyDescent="0.2">
      <c r="AI8598"/>
      <c r="AJ8598"/>
    </row>
    <row r="8599" spans="35:36" x14ac:dyDescent="0.2">
      <c r="AI8599"/>
      <c r="AJ8599"/>
    </row>
    <row r="8600" spans="35:36" x14ac:dyDescent="0.2">
      <c r="AI8600"/>
      <c r="AJ8600"/>
    </row>
    <row r="8601" spans="35:36" x14ac:dyDescent="0.2">
      <c r="AI8601"/>
      <c r="AJ8601"/>
    </row>
    <row r="8602" spans="35:36" x14ac:dyDescent="0.2">
      <c r="AI8602"/>
      <c r="AJ8602"/>
    </row>
    <row r="8603" spans="35:36" x14ac:dyDescent="0.2">
      <c r="AI8603"/>
      <c r="AJ8603"/>
    </row>
    <row r="8604" spans="35:36" x14ac:dyDescent="0.2">
      <c r="AI8604"/>
      <c r="AJ8604"/>
    </row>
    <row r="8605" spans="35:36" x14ac:dyDescent="0.2">
      <c r="AI8605"/>
      <c r="AJ8605"/>
    </row>
    <row r="8606" spans="35:36" x14ac:dyDescent="0.2">
      <c r="AI8606"/>
      <c r="AJ8606"/>
    </row>
    <row r="8607" spans="35:36" x14ac:dyDescent="0.2">
      <c r="AI8607"/>
      <c r="AJ8607"/>
    </row>
    <row r="8608" spans="35:36" x14ac:dyDescent="0.2">
      <c r="AI8608"/>
      <c r="AJ8608"/>
    </row>
    <row r="8609" spans="35:36" x14ac:dyDescent="0.2">
      <c r="AI8609"/>
      <c r="AJ8609"/>
    </row>
    <row r="8610" spans="35:36" x14ac:dyDescent="0.2">
      <c r="AI8610"/>
      <c r="AJ8610"/>
    </row>
    <row r="8611" spans="35:36" x14ac:dyDescent="0.2">
      <c r="AI8611"/>
      <c r="AJ8611"/>
    </row>
    <row r="8612" spans="35:36" x14ac:dyDescent="0.2">
      <c r="AI8612"/>
      <c r="AJ8612"/>
    </row>
    <row r="8613" spans="35:36" x14ac:dyDescent="0.2">
      <c r="AI8613"/>
      <c r="AJ8613"/>
    </row>
    <row r="8614" spans="35:36" x14ac:dyDescent="0.2">
      <c r="AI8614"/>
      <c r="AJ8614"/>
    </row>
    <row r="8615" spans="35:36" x14ac:dyDescent="0.2">
      <c r="AI8615"/>
      <c r="AJ8615"/>
    </row>
    <row r="8616" spans="35:36" x14ac:dyDescent="0.2">
      <c r="AI8616"/>
      <c r="AJ8616"/>
    </row>
    <row r="8617" spans="35:36" x14ac:dyDescent="0.2">
      <c r="AI8617"/>
      <c r="AJ8617"/>
    </row>
    <row r="8618" spans="35:36" x14ac:dyDescent="0.2">
      <c r="AI8618"/>
      <c r="AJ8618"/>
    </row>
    <row r="8619" spans="35:36" x14ac:dyDescent="0.2">
      <c r="AI8619"/>
      <c r="AJ8619"/>
    </row>
    <row r="8620" spans="35:36" x14ac:dyDescent="0.2">
      <c r="AI8620"/>
      <c r="AJ8620"/>
    </row>
    <row r="8621" spans="35:36" x14ac:dyDescent="0.2">
      <c r="AI8621"/>
      <c r="AJ8621"/>
    </row>
    <row r="8622" spans="35:36" x14ac:dyDescent="0.2">
      <c r="AI8622"/>
      <c r="AJ8622"/>
    </row>
    <row r="8623" spans="35:36" x14ac:dyDescent="0.2">
      <c r="AI8623"/>
      <c r="AJ8623"/>
    </row>
    <row r="8624" spans="35:36" x14ac:dyDescent="0.2">
      <c r="AI8624"/>
      <c r="AJ8624"/>
    </row>
    <row r="8625" spans="35:36" x14ac:dyDescent="0.2">
      <c r="AI8625"/>
      <c r="AJ8625"/>
    </row>
    <row r="8626" spans="35:36" x14ac:dyDescent="0.2">
      <c r="AI8626"/>
      <c r="AJ8626"/>
    </row>
    <row r="8627" spans="35:36" x14ac:dyDescent="0.2">
      <c r="AI8627"/>
      <c r="AJ8627"/>
    </row>
    <row r="8628" spans="35:36" x14ac:dyDescent="0.2">
      <c r="AI8628"/>
      <c r="AJ8628"/>
    </row>
    <row r="8629" spans="35:36" x14ac:dyDescent="0.2">
      <c r="AI8629"/>
      <c r="AJ8629"/>
    </row>
    <row r="8630" spans="35:36" x14ac:dyDescent="0.2">
      <c r="AI8630"/>
      <c r="AJ8630"/>
    </row>
    <row r="8631" spans="35:36" x14ac:dyDescent="0.2">
      <c r="AI8631"/>
      <c r="AJ8631"/>
    </row>
    <row r="8632" spans="35:36" x14ac:dyDescent="0.2">
      <c r="AI8632"/>
      <c r="AJ8632"/>
    </row>
    <row r="8633" spans="35:36" x14ac:dyDescent="0.2">
      <c r="AI8633"/>
      <c r="AJ8633"/>
    </row>
    <row r="8634" spans="35:36" x14ac:dyDescent="0.2">
      <c r="AI8634"/>
      <c r="AJ8634"/>
    </row>
    <row r="8635" spans="35:36" x14ac:dyDescent="0.2">
      <c r="AI8635"/>
      <c r="AJ8635"/>
    </row>
    <row r="8636" spans="35:36" x14ac:dyDescent="0.2">
      <c r="AI8636"/>
      <c r="AJ8636"/>
    </row>
    <row r="8637" spans="35:36" x14ac:dyDescent="0.2">
      <c r="AI8637"/>
      <c r="AJ8637"/>
    </row>
    <row r="8638" spans="35:36" x14ac:dyDescent="0.2">
      <c r="AI8638"/>
      <c r="AJ8638"/>
    </row>
    <row r="8639" spans="35:36" x14ac:dyDescent="0.2">
      <c r="AI8639"/>
      <c r="AJ8639"/>
    </row>
    <row r="8640" spans="35:36" x14ac:dyDescent="0.2">
      <c r="AI8640"/>
      <c r="AJ8640"/>
    </row>
    <row r="8641" spans="35:36" x14ac:dyDescent="0.2">
      <c r="AI8641"/>
      <c r="AJ8641"/>
    </row>
    <row r="8642" spans="35:36" x14ac:dyDescent="0.2">
      <c r="AI8642"/>
      <c r="AJ8642"/>
    </row>
    <row r="8643" spans="35:36" x14ac:dyDescent="0.2">
      <c r="AI8643"/>
      <c r="AJ8643"/>
    </row>
    <row r="8644" spans="35:36" x14ac:dyDescent="0.2">
      <c r="AI8644"/>
      <c r="AJ8644"/>
    </row>
    <row r="8645" spans="35:36" x14ac:dyDescent="0.2">
      <c r="AI8645"/>
      <c r="AJ8645"/>
    </row>
    <row r="8646" spans="35:36" x14ac:dyDescent="0.2">
      <c r="AI8646"/>
      <c r="AJ8646"/>
    </row>
    <row r="8647" spans="35:36" x14ac:dyDescent="0.2">
      <c r="AI8647"/>
      <c r="AJ8647"/>
    </row>
    <row r="8648" spans="35:36" x14ac:dyDescent="0.2">
      <c r="AI8648"/>
      <c r="AJ8648"/>
    </row>
    <row r="8649" spans="35:36" x14ac:dyDescent="0.2">
      <c r="AI8649"/>
      <c r="AJ8649"/>
    </row>
    <row r="8650" spans="35:36" x14ac:dyDescent="0.2">
      <c r="AI8650"/>
      <c r="AJ8650"/>
    </row>
    <row r="8651" spans="35:36" x14ac:dyDescent="0.2">
      <c r="AI8651"/>
      <c r="AJ8651"/>
    </row>
    <row r="8652" spans="35:36" x14ac:dyDescent="0.2">
      <c r="AI8652"/>
      <c r="AJ8652"/>
    </row>
    <row r="8653" spans="35:36" x14ac:dyDescent="0.2">
      <c r="AI8653"/>
      <c r="AJ8653"/>
    </row>
    <row r="8654" spans="35:36" x14ac:dyDescent="0.2">
      <c r="AI8654"/>
      <c r="AJ8654"/>
    </row>
    <row r="8655" spans="35:36" x14ac:dyDescent="0.2">
      <c r="AI8655"/>
      <c r="AJ8655"/>
    </row>
    <row r="8656" spans="35:36" x14ac:dyDescent="0.2">
      <c r="AI8656"/>
      <c r="AJ8656"/>
    </row>
    <row r="8657" spans="35:36" x14ac:dyDescent="0.2">
      <c r="AI8657"/>
      <c r="AJ8657"/>
    </row>
    <row r="8658" spans="35:36" x14ac:dyDescent="0.2">
      <c r="AI8658"/>
      <c r="AJ8658"/>
    </row>
    <row r="8659" spans="35:36" x14ac:dyDescent="0.2">
      <c r="AI8659"/>
      <c r="AJ8659"/>
    </row>
    <row r="8660" spans="35:36" x14ac:dyDescent="0.2">
      <c r="AI8660"/>
      <c r="AJ8660"/>
    </row>
    <row r="8661" spans="35:36" x14ac:dyDescent="0.2">
      <c r="AI8661"/>
      <c r="AJ8661"/>
    </row>
    <row r="8662" spans="35:36" x14ac:dyDescent="0.2">
      <c r="AI8662"/>
      <c r="AJ8662"/>
    </row>
    <row r="8663" spans="35:36" x14ac:dyDescent="0.2">
      <c r="AI8663"/>
      <c r="AJ8663"/>
    </row>
    <row r="8664" spans="35:36" x14ac:dyDescent="0.2">
      <c r="AI8664"/>
      <c r="AJ8664"/>
    </row>
    <row r="8665" spans="35:36" x14ac:dyDescent="0.2">
      <c r="AI8665"/>
      <c r="AJ8665"/>
    </row>
    <row r="8666" spans="35:36" x14ac:dyDescent="0.2">
      <c r="AI8666"/>
      <c r="AJ8666"/>
    </row>
    <row r="8667" spans="35:36" x14ac:dyDescent="0.2">
      <c r="AI8667"/>
      <c r="AJ8667"/>
    </row>
    <row r="8668" spans="35:36" x14ac:dyDescent="0.2">
      <c r="AI8668"/>
      <c r="AJ8668"/>
    </row>
    <row r="8669" spans="35:36" x14ac:dyDescent="0.2">
      <c r="AI8669"/>
      <c r="AJ8669"/>
    </row>
    <row r="8670" spans="35:36" x14ac:dyDescent="0.2">
      <c r="AI8670"/>
      <c r="AJ8670"/>
    </row>
    <row r="8671" spans="35:36" x14ac:dyDescent="0.2">
      <c r="AI8671"/>
      <c r="AJ8671"/>
    </row>
    <row r="8672" spans="35:36" x14ac:dyDescent="0.2">
      <c r="AI8672"/>
      <c r="AJ8672"/>
    </row>
    <row r="8673" spans="35:36" x14ac:dyDescent="0.2">
      <c r="AI8673"/>
      <c r="AJ8673"/>
    </row>
    <row r="8674" spans="35:36" x14ac:dyDescent="0.2">
      <c r="AI8674"/>
      <c r="AJ8674"/>
    </row>
    <row r="8675" spans="35:36" x14ac:dyDescent="0.2">
      <c r="AI8675"/>
      <c r="AJ8675"/>
    </row>
    <row r="8676" spans="35:36" x14ac:dyDescent="0.2">
      <c r="AI8676"/>
      <c r="AJ8676"/>
    </row>
    <row r="8677" spans="35:36" x14ac:dyDescent="0.2">
      <c r="AI8677"/>
      <c r="AJ8677"/>
    </row>
    <row r="8678" spans="35:36" x14ac:dyDescent="0.2">
      <c r="AI8678"/>
      <c r="AJ8678"/>
    </row>
    <row r="8679" spans="35:36" x14ac:dyDescent="0.2">
      <c r="AI8679"/>
      <c r="AJ8679"/>
    </row>
    <row r="8680" spans="35:36" x14ac:dyDescent="0.2">
      <c r="AI8680"/>
      <c r="AJ8680"/>
    </row>
    <row r="8681" spans="35:36" x14ac:dyDescent="0.2">
      <c r="AI8681"/>
      <c r="AJ8681"/>
    </row>
    <row r="8682" spans="35:36" x14ac:dyDescent="0.2">
      <c r="AI8682"/>
      <c r="AJ8682"/>
    </row>
    <row r="8683" spans="35:36" x14ac:dyDescent="0.2">
      <c r="AI8683"/>
      <c r="AJ8683"/>
    </row>
    <row r="8684" spans="35:36" x14ac:dyDescent="0.2">
      <c r="AI8684"/>
      <c r="AJ8684"/>
    </row>
    <row r="8685" spans="35:36" x14ac:dyDescent="0.2">
      <c r="AI8685"/>
      <c r="AJ8685"/>
    </row>
    <row r="8686" spans="35:36" x14ac:dyDescent="0.2">
      <c r="AI8686"/>
      <c r="AJ8686"/>
    </row>
    <row r="8687" spans="35:36" x14ac:dyDescent="0.2">
      <c r="AI8687"/>
      <c r="AJ8687"/>
    </row>
    <row r="8688" spans="35:36" x14ac:dyDescent="0.2">
      <c r="AI8688"/>
      <c r="AJ8688"/>
    </row>
    <row r="8689" spans="35:36" x14ac:dyDescent="0.2">
      <c r="AI8689"/>
      <c r="AJ8689"/>
    </row>
    <row r="8690" spans="35:36" x14ac:dyDescent="0.2">
      <c r="AI8690"/>
      <c r="AJ8690"/>
    </row>
    <row r="8691" spans="35:36" x14ac:dyDescent="0.2">
      <c r="AI8691"/>
      <c r="AJ8691"/>
    </row>
    <row r="8692" spans="35:36" x14ac:dyDescent="0.2">
      <c r="AI8692"/>
      <c r="AJ8692"/>
    </row>
    <row r="8693" spans="35:36" x14ac:dyDescent="0.2">
      <c r="AI8693"/>
      <c r="AJ8693"/>
    </row>
    <row r="8694" spans="35:36" x14ac:dyDescent="0.2">
      <c r="AI8694"/>
      <c r="AJ8694"/>
    </row>
    <row r="8695" spans="35:36" x14ac:dyDescent="0.2">
      <c r="AI8695"/>
      <c r="AJ8695"/>
    </row>
    <row r="8696" spans="35:36" x14ac:dyDescent="0.2">
      <c r="AI8696"/>
      <c r="AJ8696"/>
    </row>
    <row r="8697" spans="35:36" x14ac:dyDescent="0.2">
      <c r="AI8697"/>
      <c r="AJ8697"/>
    </row>
    <row r="8698" spans="35:36" x14ac:dyDescent="0.2">
      <c r="AI8698"/>
      <c r="AJ8698"/>
    </row>
    <row r="8699" spans="35:36" x14ac:dyDescent="0.2">
      <c r="AI8699"/>
      <c r="AJ8699"/>
    </row>
    <row r="8700" spans="35:36" x14ac:dyDescent="0.2">
      <c r="AI8700"/>
      <c r="AJ8700"/>
    </row>
    <row r="8701" spans="35:36" x14ac:dyDescent="0.2">
      <c r="AI8701"/>
      <c r="AJ8701"/>
    </row>
    <row r="8702" spans="35:36" x14ac:dyDescent="0.2">
      <c r="AI8702"/>
      <c r="AJ8702"/>
    </row>
    <row r="8703" spans="35:36" x14ac:dyDescent="0.2">
      <c r="AI8703"/>
      <c r="AJ8703"/>
    </row>
    <row r="8704" spans="35:36" x14ac:dyDescent="0.2">
      <c r="AI8704"/>
      <c r="AJ8704"/>
    </row>
    <row r="8705" spans="35:36" x14ac:dyDescent="0.2">
      <c r="AI8705"/>
      <c r="AJ8705"/>
    </row>
    <row r="8706" spans="35:36" x14ac:dyDescent="0.2">
      <c r="AI8706"/>
      <c r="AJ8706"/>
    </row>
    <row r="8707" spans="35:36" x14ac:dyDescent="0.2">
      <c r="AI8707"/>
      <c r="AJ8707"/>
    </row>
    <row r="8708" spans="35:36" x14ac:dyDescent="0.2">
      <c r="AI8708"/>
      <c r="AJ8708"/>
    </row>
    <row r="8709" spans="35:36" x14ac:dyDescent="0.2">
      <c r="AI8709"/>
      <c r="AJ8709"/>
    </row>
    <row r="8710" spans="35:36" x14ac:dyDescent="0.2">
      <c r="AI8710"/>
      <c r="AJ8710"/>
    </row>
    <row r="8711" spans="35:36" x14ac:dyDescent="0.2">
      <c r="AI8711"/>
      <c r="AJ8711"/>
    </row>
    <row r="8712" spans="35:36" x14ac:dyDescent="0.2">
      <c r="AI8712"/>
      <c r="AJ8712"/>
    </row>
    <row r="8713" spans="35:36" x14ac:dyDescent="0.2">
      <c r="AI8713"/>
      <c r="AJ8713"/>
    </row>
    <row r="8714" spans="35:36" x14ac:dyDescent="0.2">
      <c r="AI8714"/>
      <c r="AJ8714"/>
    </row>
    <row r="8715" spans="35:36" x14ac:dyDescent="0.2">
      <c r="AI8715"/>
      <c r="AJ8715"/>
    </row>
    <row r="8716" spans="35:36" x14ac:dyDescent="0.2">
      <c r="AI8716"/>
      <c r="AJ8716"/>
    </row>
    <row r="8717" spans="35:36" x14ac:dyDescent="0.2">
      <c r="AI8717"/>
      <c r="AJ8717"/>
    </row>
    <row r="8718" spans="35:36" x14ac:dyDescent="0.2">
      <c r="AI8718"/>
      <c r="AJ8718"/>
    </row>
    <row r="8719" spans="35:36" x14ac:dyDescent="0.2">
      <c r="AI8719"/>
      <c r="AJ8719"/>
    </row>
    <row r="8720" spans="35:36" x14ac:dyDescent="0.2">
      <c r="AI8720"/>
      <c r="AJ8720"/>
    </row>
    <row r="8721" spans="35:36" x14ac:dyDescent="0.2">
      <c r="AI8721"/>
      <c r="AJ8721"/>
    </row>
    <row r="8722" spans="35:36" x14ac:dyDescent="0.2">
      <c r="AI8722"/>
      <c r="AJ8722"/>
    </row>
    <row r="8723" spans="35:36" x14ac:dyDescent="0.2">
      <c r="AI8723"/>
      <c r="AJ8723"/>
    </row>
    <row r="8724" spans="35:36" x14ac:dyDescent="0.2">
      <c r="AI8724"/>
      <c r="AJ8724"/>
    </row>
    <row r="8725" spans="35:36" x14ac:dyDescent="0.2">
      <c r="AI8725"/>
      <c r="AJ8725"/>
    </row>
    <row r="8726" spans="35:36" x14ac:dyDescent="0.2">
      <c r="AI8726"/>
      <c r="AJ8726"/>
    </row>
    <row r="8727" spans="35:36" x14ac:dyDescent="0.2">
      <c r="AI8727"/>
      <c r="AJ8727"/>
    </row>
    <row r="8728" spans="35:36" x14ac:dyDescent="0.2">
      <c r="AI8728"/>
      <c r="AJ8728"/>
    </row>
    <row r="8729" spans="35:36" x14ac:dyDescent="0.2">
      <c r="AI8729"/>
      <c r="AJ8729"/>
    </row>
    <row r="8730" spans="35:36" x14ac:dyDescent="0.2">
      <c r="AI8730"/>
      <c r="AJ8730"/>
    </row>
    <row r="8731" spans="35:36" x14ac:dyDescent="0.2">
      <c r="AI8731"/>
      <c r="AJ8731"/>
    </row>
    <row r="8732" spans="35:36" x14ac:dyDescent="0.2">
      <c r="AI8732"/>
      <c r="AJ8732"/>
    </row>
    <row r="8733" spans="35:36" x14ac:dyDescent="0.2">
      <c r="AI8733"/>
      <c r="AJ8733"/>
    </row>
    <row r="8734" spans="35:36" x14ac:dyDescent="0.2">
      <c r="AI8734"/>
      <c r="AJ8734"/>
    </row>
    <row r="8735" spans="35:36" x14ac:dyDescent="0.2">
      <c r="AI8735"/>
      <c r="AJ8735"/>
    </row>
    <row r="8736" spans="35:36" x14ac:dyDescent="0.2">
      <c r="AI8736"/>
      <c r="AJ8736"/>
    </row>
    <row r="8737" spans="35:36" x14ac:dyDescent="0.2">
      <c r="AI8737"/>
      <c r="AJ8737"/>
    </row>
    <row r="8738" spans="35:36" x14ac:dyDescent="0.2">
      <c r="AI8738"/>
      <c r="AJ8738"/>
    </row>
    <row r="8739" spans="35:36" x14ac:dyDescent="0.2">
      <c r="AI8739"/>
      <c r="AJ8739"/>
    </row>
    <row r="8740" spans="35:36" x14ac:dyDescent="0.2">
      <c r="AI8740"/>
      <c r="AJ8740"/>
    </row>
    <row r="8741" spans="35:36" x14ac:dyDescent="0.2">
      <c r="AI8741"/>
      <c r="AJ8741"/>
    </row>
    <row r="8742" spans="35:36" x14ac:dyDescent="0.2">
      <c r="AI8742"/>
      <c r="AJ8742"/>
    </row>
    <row r="8743" spans="35:36" x14ac:dyDescent="0.2">
      <c r="AI8743"/>
      <c r="AJ8743"/>
    </row>
    <row r="8744" spans="35:36" x14ac:dyDescent="0.2">
      <c r="AI8744"/>
      <c r="AJ8744"/>
    </row>
    <row r="8745" spans="35:36" x14ac:dyDescent="0.2">
      <c r="AI8745"/>
      <c r="AJ8745"/>
    </row>
    <row r="8746" spans="35:36" x14ac:dyDescent="0.2">
      <c r="AI8746"/>
      <c r="AJ8746"/>
    </row>
    <row r="8747" spans="35:36" x14ac:dyDescent="0.2">
      <c r="AI8747"/>
      <c r="AJ8747"/>
    </row>
    <row r="8748" spans="35:36" x14ac:dyDescent="0.2">
      <c r="AI8748"/>
      <c r="AJ8748"/>
    </row>
    <row r="8749" spans="35:36" x14ac:dyDescent="0.2">
      <c r="AI8749"/>
      <c r="AJ8749"/>
    </row>
    <row r="8750" spans="35:36" x14ac:dyDescent="0.2">
      <c r="AI8750"/>
      <c r="AJ8750"/>
    </row>
    <row r="8751" spans="35:36" x14ac:dyDescent="0.2">
      <c r="AI8751"/>
      <c r="AJ8751"/>
    </row>
    <row r="8752" spans="35:36" x14ac:dyDescent="0.2">
      <c r="AI8752"/>
      <c r="AJ8752"/>
    </row>
    <row r="8753" spans="35:36" x14ac:dyDescent="0.2">
      <c r="AI8753"/>
      <c r="AJ8753"/>
    </row>
    <row r="8754" spans="35:36" x14ac:dyDescent="0.2">
      <c r="AI8754"/>
      <c r="AJ8754"/>
    </row>
    <row r="8755" spans="35:36" x14ac:dyDescent="0.2">
      <c r="AI8755"/>
      <c r="AJ8755"/>
    </row>
    <row r="8756" spans="35:36" x14ac:dyDescent="0.2">
      <c r="AI8756"/>
      <c r="AJ8756"/>
    </row>
    <row r="8757" spans="35:36" x14ac:dyDescent="0.2">
      <c r="AI8757"/>
      <c r="AJ8757"/>
    </row>
    <row r="8758" spans="35:36" x14ac:dyDescent="0.2">
      <c r="AI8758"/>
      <c r="AJ8758"/>
    </row>
    <row r="8759" spans="35:36" x14ac:dyDescent="0.2">
      <c r="AI8759"/>
      <c r="AJ8759"/>
    </row>
    <row r="8760" spans="35:36" x14ac:dyDescent="0.2">
      <c r="AI8760"/>
      <c r="AJ8760"/>
    </row>
    <row r="8761" spans="35:36" x14ac:dyDescent="0.2">
      <c r="AI8761"/>
      <c r="AJ8761"/>
    </row>
    <row r="8762" spans="35:36" x14ac:dyDescent="0.2">
      <c r="AI8762"/>
      <c r="AJ8762"/>
    </row>
    <row r="8763" spans="35:36" x14ac:dyDescent="0.2">
      <c r="AI8763"/>
      <c r="AJ8763"/>
    </row>
    <row r="8764" spans="35:36" x14ac:dyDescent="0.2">
      <c r="AI8764"/>
      <c r="AJ8764"/>
    </row>
    <row r="8765" spans="35:36" x14ac:dyDescent="0.2">
      <c r="AI8765"/>
      <c r="AJ8765"/>
    </row>
    <row r="8766" spans="35:36" x14ac:dyDescent="0.2">
      <c r="AI8766"/>
      <c r="AJ8766"/>
    </row>
    <row r="8767" spans="35:36" x14ac:dyDescent="0.2">
      <c r="AI8767"/>
      <c r="AJ8767"/>
    </row>
    <row r="8768" spans="35:36" x14ac:dyDescent="0.2">
      <c r="AI8768"/>
      <c r="AJ8768"/>
    </row>
    <row r="8769" spans="35:36" x14ac:dyDescent="0.2">
      <c r="AI8769"/>
      <c r="AJ8769"/>
    </row>
    <row r="8770" spans="35:36" x14ac:dyDescent="0.2">
      <c r="AI8770"/>
      <c r="AJ8770"/>
    </row>
    <row r="8771" spans="35:36" x14ac:dyDescent="0.2">
      <c r="AI8771"/>
      <c r="AJ8771"/>
    </row>
    <row r="8772" spans="35:36" x14ac:dyDescent="0.2">
      <c r="AI8772"/>
      <c r="AJ8772"/>
    </row>
    <row r="8773" spans="35:36" x14ac:dyDescent="0.2">
      <c r="AI8773"/>
      <c r="AJ8773"/>
    </row>
    <row r="8774" spans="35:36" x14ac:dyDescent="0.2">
      <c r="AI8774"/>
      <c r="AJ8774"/>
    </row>
    <row r="8775" spans="35:36" x14ac:dyDescent="0.2">
      <c r="AI8775"/>
      <c r="AJ8775"/>
    </row>
    <row r="8776" spans="35:36" x14ac:dyDescent="0.2">
      <c r="AI8776"/>
      <c r="AJ8776"/>
    </row>
    <row r="8777" spans="35:36" x14ac:dyDescent="0.2">
      <c r="AI8777"/>
      <c r="AJ8777"/>
    </row>
    <row r="8778" spans="35:36" x14ac:dyDescent="0.2">
      <c r="AI8778"/>
      <c r="AJ8778"/>
    </row>
    <row r="8779" spans="35:36" x14ac:dyDescent="0.2">
      <c r="AI8779"/>
      <c r="AJ8779"/>
    </row>
    <row r="8780" spans="35:36" x14ac:dyDescent="0.2">
      <c r="AI8780"/>
      <c r="AJ8780"/>
    </row>
    <row r="8781" spans="35:36" x14ac:dyDescent="0.2">
      <c r="AI8781"/>
      <c r="AJ8781"/>
    </row>
    <row r="8782" spans="35:36" x14ac:dyDescent="0.2">
      <c r="AI8782"/>
      <c r="AJ8782"/>
    </row>
    <row r="8783" spans="35:36" x14ac:dyDescent="0.2">
      <c r="AI8783"/>
      <c r="AJ8783"/>
    </row>
    <row r="8784" spans="35:36" x14ac:dyDescent="0.2">
      <c r="AI8784"/>
      <c r="AJ8784"/>
    </row>
    <row r="8785" spans="35:36" x14ac:dyDescent="0.2">
      <c r="AI8785"/>
      <c r="AJ8785"/>
    </row>
    <row r="8786" spans="35:36" x14ac:dyDescent="0.2">
      <c r="AI8786"/>
      <c r="AJ8786"/>
    </row>
    <row r="8787" spans="35:36" x14ac:dyDescent="0.2">
      <c r="AI8787"/>
      <c r="AJ8787"/>
    </row>
    <row r="8788" spans="35:36" x14ac:dyDescent="0.2">
      <c r="AI8788"/>
      <c r="AJ8788"/>
    </row>
    <row r="8789" spans="35:36" x14ac:dyDescent="0.2">
      <c r="AI8789"/>
      <c r="AJ8789"/>
    </row>
    <row r="8790" spans="35:36" x14ac:dyDescent="0.2">
      <c r="AI8790"/>
      <c r="AJ8790"/>
    </row>
    <row r="8791" spans="35:36" x14ac:dyDescent="0.2">
      <c r="AI8791"/>
      <c r="AJ8791"/>
    </row>
    <row r="8792" spans="35:36" x14ac:dyDescent="0.2">
      <c r="AI8792"/>
      <c r="AJ8792"/>
    </row>
    <row r="8793" spans="35:36" x14ac:dyDescent="0.2">
      <c r="AI8793"/>
      <c r="AJ8793"/>
    </row>
    <row r="8794" spans="35:36" x14ac:dyDescent="0.2">
      <c r="AI8794"/>
      <c r="AJ8794"/>
    </row>
    <row r="8795" spans="35:36" x14ac:dyDescent="0.2">
      <c r="AI8795"/>
      <c r="AJ8795"/>
    </row>
    <row r="8796" spans="35:36" x14ac:dyDescent="0.2">
      <c r="AI8796"/>
      <c r="AJ8796"/>
    </row>
    <row r="8797" spans="35:36" x14ac:dyDescent="0.2">
      <c r="AI8797"/>
      <c r="AJ8797"/>
    </row>
    <row r="8798" spans="35:36" x14ac:dyDescent="0.2">
      <c r="AI8798"/>
      <c r="AJ8798"/>
    </row>
    <row r="8799" spans="35:36" x14ac:dyDescent="0.2">
      <c r="AI8799"/>
      <c r="AJ8799"/>
    </row>
    <row r="8800" spans="35:36" x14ac:dyDescent="0.2">
      <c r="AI8800"/>
      <c r="AJ8800"/>
    </row>
    <row r="8801" spans="35:36" x14ac:dyDescent="0.2">
      <c r="AI8801"/>
      <c r="AJ8801"/>
    </row>
    <row r="8802" spans="35:36" x14ac:dyDescent="0.2">
      <c r="AI8802"/>
      <c r="AJ8802"/>
    </row>
    <row r="8803" spans="35:36" x14ac:dyDescent="0.2">
      <c r="AI8803"/>
      <c r="AJ8803"/>
    </row>
    <row r="8804" spans="35:36" x14ac:dyDescent="0.2">
      <c r="AI8804"/>
      <c r="AJ8804"/>
    </row>
    <row r="8805" spans="35:36" x14ac:dyDescent="0.2">
      <c r="AI8805"/>
      <c r="AJ8805"/>
    </row>
    <row r="8806" spans="35:36" x14ac:dyDescent="0.2">
      <c r="AI8806"/>
      <c r="AJ8806"/>
    </row>
    <row r="8807" spans="35:36" x14ac:dyDescent="0.2">
      <c r="AI8807"/>
      <c r="AJ8807"/>
    </row>
    <row r="8808" spans="35:36" x14ac:dyDescent="0.2">
      <c r="AI8808"/>
      <c r="AJ8808"/>
    </row>
    <row r="8809" spans="35:36" x14ac:dyDescent="0.2">
      <c r="AI8809"/>
      <c r="AJ8809"/>
    </row>
    <row r="8810" spans="35:36" x14ac:dyDescent="0.2">
      <c r="AI8810"/>
      <c r="AJ8810"/>
    </row>
    <row r="8811" spans="35:36" x14ac:dyDescent="0.2">
      <c r="AI8811"/>
      <c r="AJ8811"/>
    </row>
    <row r="8812" spans="35:36" x14ac:dyDescent="0.2">
      <c r="AI8812"/>
      <c r="AJ8812"/>
    </row>
    <row r="8813" spans="35:36" x14ac:dyDescent="0.2">
      <c r="AI8813"/>
      <c r="AJ8813"/>
    </row>
    <row r="8814" spans="35:36" x14ac:dyDescent="0.2">
      <c r="AI8814"/>
      <c r="AJ8814"/>
    </row>
    <row r="8815" spans="35:36" x14ac:dyDescent="0.2">
      <c r="AI8815"/>
      <c r="AJ8815"/>
    </row>
    <row r="8816" spans="35:36" x14ac:dyDescent="0.2">
      <c r="AI8816"/>
      <c r="AJ8816"/>
    </row>
    <row r="8817" spans="35:36" x14ac:dyDescent="0.2">
      <c r="AI8817"/>
      <c r="AJ8817"/>
    </row>
    <row r="8818" spans="35:36" x14ac:dyDescent="0.2">
      <c r="AI8818"/>
      <c r="AJ8818"/>
    </row>
    <row r="8819" spans="35:36" x14ac:dyDescent="0.2">
      <c r="AI8819"/>
      <c r="AJ8819"/>
    </row>
    <row r="8820" spans="35:36" x14ac:dyDescent="0.2">
      <c r="AI8820"/>
      <c r="AJ8820"/>
    </row>
    <row r="8821" spans="35:36" x14ac:dyDescent="0.2">
      <c r="AI8821"/>
      <c r="AJ8821"/>
    </row>
    <row r="8822" spans="35:36" x14ac:dyDescent="0.2">
      <c r="AI8822"/>
      <c r="AJ8822"/>
    </row>
    <row r="8823" spans="35:36" x14ac:dyDescent="0.2">
      <c r="AI8823"/>
      <c r="AJ8823"/>
    </row>
    <row r="8824" spans="35:36" x14ac:dyDescent="0.2">
      <c r="AI8824"/>
      <c r="AJ8824"/>
    </row>
    <row r="8825" spans="35:36" x14ac:dyDescent="0.2">
      <c r="AI8825"/>
      <c r="AJ8825"/>
    </row>
    <row r="8826" spans="35:36" x14ac:dyDescent="0.2">
      <c r="AI8826"/>
      <c r="AJ8826"/>
    </row>
    <row r="8827" spans="35:36" x14ac:dyDescent="0.2">
      <c r="AI8827"/>
      <c r="AJ8827"/>
    </row>
    <row r="8828" spans="35:36" x14ac:dyDescent="0.2">
      <c r="AI8828"/>
      <c r="AJ8828"/>
    </row>
    <row r="8829" spans="35:36" x14ac:dyDescent="0.2">
      <c r="AI8829"/>
      <c r="AJ8829"/>
    </row>
    <row r="8830" spans="35:36" x14ac:dyDescent="0.2">
      <c r="AI8830"/>
      <c r="AJ8830"/>
    </row>
    <row r="8831" spans="35:36" x14ac:dyDescent="0.2">
      <c r="AI8831"/>
      <c r="AJ8831"/>
    </row>
    <row r="8832" spans="35:36" x14ac:dyDescent="0.2">
      <c r="AI8832"/>
      <c r="AJ8832"/>
    </row>
    <row r="8833" spans="35:36" x14ac:dyDescent="0.2">
      <c r="AI8833"/>
      <c r="AJ8833"/>
    </row>
    <row r="8834" spans="35:36" x14ac:dyDescent="0.2">
      <c r="AI8834"/>
      <c r="AJ8834"/>
    </row>
    <row r="8835" spans="35:36" x14ac:dyDescent="0.2">
      <c r="AI8835"/>
      <c r="AJ8835"/>
    </row>
    <row r="8836" spans="35:36" x14ac:dyDescent="0.2">
      <c r="AI8836"/>
      <c r="AJ8836"/>
    </row>
    <row r="8837" spans="35:36" x14ac:dyDescent="0.2">
      <c r="AI8837"/>
      <c r="AJ8837"/>
    </row>
    <row r="8838" spans="35:36" x14ac:dyDescent="0.2">
      <c r="AI8838"/>
      <c r="AJ8838"/>
    </row>
    <row r="8839" spans="35:36" x14ac:dyDescent="0.2">
      <c r="AI8839"/>
      <c r="AJ8839"/>
    </row>
    <row r="8840" spans="35:36" x14ac:dyDescent="0.2">
      <c r="AI8840"/>
      <c r="AJ8840"/>
    </row>
    <row r="8841" spans="35:36" x14ac:dyDescent="0.2">
      <c r="AI8841"/>
      <c r="AJ8841"/>
    </row>
    <row r="8842" spans="35:36" x14ac:dyDescent="0.2">
      <c r="AI8842"/>
      <c r="AJ8842"/>
    </row>
    <row r="8843" spans="35:36" x14ac:dyDescent="0.2">
      <c r="AI8843"/>
      <c r="AJ8843"/>
    </row>
    <row r="8844" spans="35:36" x14ac:dyDescent="0.2">
      <c r="AI8844"/>
      <c r="AJ8844"/>
    </row>
    <row r="8845" spans="35:36" x14ac:dyDescent="0.2">
      <c r="AI8845"/>
      <c r="AJ8845"/>
    </row>
    <row r="8846" spans="35:36" x14ac:dyDescent="0.2">
      <c r="AI8846"/>
      <c r="AJ8846"/>
    </row>
    <row r="8847" spans="35:36" x14ac:dyDescent="0.2">
      <c r="AI8847"/>
      <c r="AJ8847"/>
    </row>
    <row r="8848" spans="35:36" x14ac:dyDescent="0.2">
      <c r="AI8848"/>
      <c r="AJ8848"/>
    </row>
    <row r="8849" spans="35:36" x14ac:dyDescent="0.2">
      <c r="AI8849"/>
      <c r="AJ8849"/>
    </row>
    <row r="8850" spans="35:36" x14ac:dyDescent="0.2">
      <c r="AI8850"/>
      <c r="AJ8850"/>
    </row>
    <row r="8851" spans="35:36" x14ac:dyDescent="0.2">
      <c r="AI8851"/>
      <c r="AJ8851"/>
    </row>
    <row r="8852" spans="35:36" x14ac:dyDescent="0.2">
      <c r="AI8852"/>
      <c r="AJ8852"/>
    </row>
    <row r="8853" spans="35:36" x14ac:dyDescent="0.2">
      <c r="AI8853"/>
      <c r="AJ8853"/>
    </row>
    <row r="8854" spans="35:36" x14ac:dyDescent="0.2">
      <c r="AI8854"/>
      <c r="AJ8854"/>
    </row>
    <row r="8855" spans="35:36" x14ac:dyDescent="0.2">
      <c r="AI8855"/>
      <c r="AJ8855"/>
    </row>
    <row r="8856" spans="35:36" x14ac:dyDescent="0.2">
      <c r="AI8856"/>
      <c r="AJ8856"/>
    </row>
    <row r="8857" spans="35:36" x14ac:dyDescent="0.2">
      <c r="AI8857"/>
      <c r="AJ8857"/>
    </row>
    <row r="8858" spans="35:36" x14ac:dyDescent="0.2">
      <c r="AI8858"/>
      <c r="AJ8858"/>
    </row>
    <row r="8859" spans="35:36" x14ac:dyDescent="0.2">
      <c r="AI8859"/>
      <c r="AJ8859"/>
    </row>
    <row r="8860" spans="35:36" x14ac:dyDescent="0.2">
      <c r="AI8860"/>
      <c r="AJ8860"/>
    </row>
    <row r="8861" spans="35:36" x14ac:dyDescent="0.2">
      <c r="AI8861"/>
      <c r="AJ8861"/>
    </row>
    <row r="8862" spans="35:36" x14ac:dyDescent="0.2">
      <c r="AI8862"/>
      <c r="AJ8862"/>
    </row>
    <row r="8863" spans="35:36" x14ac:dyDescent="0.2">
      <c r="AI8863"/>
      <c r="AJ8863"/>
    </row>
    <row r="8864" spans="35:36" x14ac:dyDescent="0.2">
      <c r="AI8864"/>
      <c r="AJ8864"/>
    </row>
    <row r="8865" spans="35:36" x14ac:dyDescent="0.2">
      <c r="AI8865"/>
      <c r="AJ8865"/>
    </row>
    <row r="8866" spans="35:36" x14ac:dyDescent="0.2">
      <c r="AI8866"/>
      <c r="AJ8866"/>
    </row>
    <row r="8867" spans="35:36" x14ac:dyDescent="0.2">
      <c r="AI8867"/>
      <c r="AJ8867"/>
    </row>
    <row r="8868" spans="35:36" x14ac:dyDescent="0.2">
      <c r="AI8868"/>
      <c r="AJ8868"/>
    </row>
    <row r="8869" spans="35:36" x14ac:dyDescent="0.2">
      <c r="AI8869"/>
      <c r="AJ8869"/>
    </row>
    <row r="8870" spans="35:36" x14ac:dyDescent="0.2">
      <c r="AI8870"/>
      <c r="AJ8870"/>
    </row>
    <row r="8871" spans="35:36" x14ac:dyDescent="0.2">
      <c r="AI8871"/>
      <c r="AJ8871"/>
    </row>
    <row r="8872" spans="35:36" x14ac:dyDescent="0.2">
      <c r="AI8872"/>
      <c r="AJ8872"/>
    </row>
    <row r="8873" spans="35:36" x14ac:dyDescent="0.2">
      <c r="AI8873"/>
      <c r="AJ8873"/>
    </row>
    <row r="8874" spans="35:36" x14ac:dyDescent="0.2">
      <c r="AI8874"/>
      <c r="AJ8874"/>
    </row>
    <row r="8875" spans="35:36" x14ac:dyDescent="0.2">
      <c r="AI8875"/>
      <c r="AJ8875"/>
    </row>
    <row r="8876" spans="35:36" x14ac:dyDescent="0.2">
      <c r="AI8876"/>
      <c r="AJ8876"/>
    </row>
    <row r="8877" spans="35:36" x14ac:dyDescent="0.2">
      <c r="AI8877"/>
      <c r="AJ8877"/>
    </row>
    <row r="8878" spans="35:36" x14ac:dyDescent="0.2">
      <c r="AI8878"/>
      <c r="AJ8878"/>
    </row>
    <row r="8879" spans="35:36" x14ac:dyDescent="0.2">
      <c r="AI8879"/>
      <c r="AJ8879"/>
    </row>
    <row r="8880" spans="35:36" x14ac:dyDescent="0.2">
      <c r="AI8880"/>
      <c r="AJ8880"/>
    </row>
    <row r="8881" spans="35:36" x14ac:dyDescent="0.2">
      <c r="AI8881"/>
      <c r="AJ8881"/>
    </row>
    <row r="8882" spans="35:36" x14ac:dyDescent="0.2">
      <c r="AI8882"/>
      <c r="AJ8882"/>
    </row>
    <row r="8883" spans="35:36" x14ac:dyDescent="0.2">
      <c r="AI8883"/>
      <c r="AJ8883"/>
    </row>
    <row r="8884" spans="35:36" x14ac:dyDescent="0.2">
      <c r="AI8884"/>
      <c r="AJ8884"/>
    </row>
    <row r="8885" spans="35:36" x14ac:dyDescent="0.2">
      <c r="AI8885"/>
      <c r="AJ8885"/>
    </row>
    <row r="8886" spans="35:36" x14ac:dyDescent="0.2">
      <c r="AI8886"/>
      <c r="AJ8886"/>
    </row>
    <row r="8887" spans="35:36" x14ac:dyDescent="0.2">
      <c r="AI8887"/>
      <c r="AJ8887"/>
    </row>
    <row r="8888" spans="35:36" x14ac:dyDescent="0.2">
      <c r="AI8888"/>
      <c r="AJ8888"/>
    </row>
    <row r="8889" spans="35:36" x14ac:dyDescent="0.2">
      <c r="AI8889"/>
      <c r="AJ8889"/>
    </row>
    <row r="8890" spans="35:36" x14ac:dyDescent="0.2">
      <c r="AI8890"/>
      <c r="AJ8890"/>
    </row>
    <row r="8891" spans="35:36" x14ac:dyDescent="0.2">
      <c r="AI8891"/>
      <c r="AJ8891"/>
    </row>
    <row r="8892" spans="35:36" x14ac:dyDescent="0.2">
      <c r="AI8892"/>
      <c r="AJ8892"/>
    </row>
    <row r="8893" spans="35:36" x14ac:dyDescent="0.2">
      <c r="AI8893"/>
      <c r="AJ8893"/>
    </row>
    <row r="8894" spans="35:36" x14ac:dyDescent="0.2">
      <c r="AI8894"/>
      <c r="AJ8894"/>
    </row>
    <row r="8895" spans="35:36" x14ac:dyDescent="0.2">
      <c r="AI8895"/>
      <c r="AJ8895"/>
    </row>
    <row r="8896" spans="35:36" x14ac:dyDescent="0.2">
      <c r="AI8896"/>
      <c r="AJ8896"/>
    </row>
    <row r="8897" spans="35:36" x14ac:dyDescent="0.2">
      <c r="AI8897"/>
      <c r="AJ8897"/>
    </row>
    <row r="8898" spans="35:36" x14ac:dyDescent="0.2">
      <c r="AI8898"/>
      <c r="AJ8898"/>
    </row>
    <row r="8899" spans="35:36" x14ac:dyDescent="0.2">
      <c r="AI8899"/>
      <c r="AJ8899"/>
    </row>
    <row r="8900" spans="35:36" x14ac:dyDescent="0.2">
      <c r="AI8900"/>
      <c r="AJ8900"/>
    </row>
    <row r="8901" spans="35:36" x14ac:dyDescent="0.2">
      <c r="AI8901"/>
      <c r="AJ8901"/>
    </row>
    <row r="8902" spans="35:36" x14ac:dyDescent="0.2">
      <c r="AI8902"/>
      <c r="AJ8902"/>
    </row>
    <row r="8903" spans="35:36" x14ac:dyDescent="0.2">
      <c r="AI8903"/>
      <c r="AJ8903"/>
    </row>
    <row r="8904" spans="35:36" x14ac:dyDescent="0.2">
      <c r="AI8904"/>
      <c r="AJ8904"/>
    </row>
    <row r="8905" spans="35:36" x14ac:dyDescent="0.2">
      <c r="AI8905"/>
      <c r="AJ8905"/>
    </row>
    <row r="8906" spans="35:36" x14ac:dyDescent="0.2">
      <c r="AI8906"/>
      <c r="AJ8906"/>
    </row>
    <row r="8907" spans="35:36" x14ac:dyDescent="0.2">
      <c r="AI8907"/>
      <c r="AJ8907"/>
    </row>
    <row r="8908" spans="35:36" x14ac:dyDescent="0.2">
      <c r="AI8908"/>
      <c r="AJ8908"/>
    </row>
    <row r="8909" spans="35:36" x14ac:dyDescent="0.2">
      <c r="AI8909"/>
      <c r="AJ8909"/>
    </row>
    <row r="8910" spans="35:36" x14ac:dyDescent="0.2">
      <c r="AI8910"/>
      <c r="AJ8910"/>
    </row>
    <row r="8911" spans="35:36" x14ac:dyDescent="0.2">
      <c r="AI8911"/>
      <c r="AJ8911"/>
    </row>
    <row r="8912" spans="35:36" x14ac:dyDescent="0.2">
      <c r="AI8912"/>
      <c r="AJ8912"/>
    </row>
    <row r="8913" spans="35:36" x14ac:dyDescent="0.2">
      <c r="AI8913"/>
      <c r="AJ8913"/>
    </row>
    <row r="8914" spans="35:36" x14ac:dyDescent="0.2">
      <c r="AI8914"/>
      <c r="AJ8914"/>
    </row>
    <row r="8915" spans="35:36" x14ac:dyDescent="0.2">
      <c r="AI8915"/>
      <c r="AJ8915"/>
    </row>
    <row r="8916" spans="35:36" x14ac:dyDescent="0.2">
      <c r="AI8916"/>
      <c r="AJ8916"/>
    </row>
    <row r="8917" spans="35:36" x14ac:dyDescent="0.2">
      <c r="AI8917"/>
      <c r="AJ8917"/>
    </row>
    <row r="8918" spans="35:36" x14ac:dyDescent="0.2">
      <c r="AI8918"/>
      <c r="AJ8918"/>
    </row>
    <row r="8919" spans="35:36" x14ac:dyDescent="0.2">
      <c r="AI8919"/>
      <c r="AJ8919"/>
    </row>
    <row r="8920" spans="35:36" x14ac:dyDescent="0.2">
      <c r="AI8920"/>
      <c r="AJ8920"/>
    </row>
    <row r="8921" spans="35:36" x14ac:dyDescent="0.2">
      <c r="AI8921"/>
      <c r="AJ8921"/>
    </row>
    <row r="8922" spans="35:36" x14ac:dyDescent="0.2">
      <c r="AI8922"/>
      <c r="AJ8922"/>
    </row>
    <row r="8923" spans="35:36" x14ac:dyDescent="0.2">
      <c r="AI8923"/>
      <c r="AJ8923"/>
    </row>
    <row r="8924" spans="35:36" x14ac:dyDescent="0.2">
      <c r="AI8924"/>
      <c r="AJ8924"/>
    </row>
    <row r="8925" spans="35:36" x14ac:dyDescent="0.2">
      <c r="AI8925"/>
      <c r="AJ8925"/>
    </row>
    <row r="8926" spans="35:36" x14ac:dyDescent="0.2">
      <c r="AI8926"/>
      <c r="AJ8926"/>
    </row>
    <row r="8927" spans="35:36" x14ac:dyDescent="0.2">
      <c r="AI8927"/>
      <c r="AJ8927"/>
    </row>
    <row r="8928" spans="35:36" x14ac:dyDescent="0.2">
      <c r="AI8928"/>
      <c r="AJ8928"/>
    </row>
    <row r="8929" spans="35:36" x14ac:dyDescent="0.2">
      <c r="AI8929"/>
      <c r="AJ8929"/>
    </row>
    <row r="8930" spans="35:36" x14ac:dyDescent="0.2">
      <c r="AI8930"/>
      <c r="AJ8930"/>
    </row>
    <row r="8931" spans="35:36" x14ac:dyDescent="0.2">
      <c r="AI8931"/>
      <c r="AJ8931"/>
    </row>
    <row r="8932" spans="35:36" x14ac:dyDescent="0.2">
      <c r="AI8932"/>
      <c r="AJ8932"/>
    </row>
    <row r="8933" spans="35:36" x14ac:dyDescent="0.2">
      <c r="AI8933"/>
      <c r="AJ8933"/>
    </row>
    <row r="8934" spans="35:36" x14ac:dyDescent="0.2">
      <c r="AI8934"/>
      <c r="AJ8934"/>
    </row>
    <row r="8935" spans="35:36" x14ac:dyDescent="0.2">
      <c r="AI8935"/>
      <c r="AJ8935"/>
    </row>
    <row r="8936" spans="35:36" x14ac:dyDescent="0.2">
      <c r="AI8936"/>
      <c r="AJ8936"/>
    </row>
    <row r="8937" spans="35:36" x14ac:dyDescent="0.2">
      <c r="AI8937"/>
      <c r="AJ8937"/>
    </row>
    <row r="8938" spans="35:36" x14ac:dyDescent="0.2">
      <c r="AI8938"/>
      <c r="AJ8938"/>
    </row>
    <row r="8939" spans="35:36" x14ac:dyDescent="0.2">
      <c r="AI8939"/>
      <c r="AJ8939"/>
    </row>
    <row r="8940" spans="35:36" x14ac:dyDescent="0.2">
      <c r="AI8940"/>
      <c r="AJ8940"/>
    </row>
    <row r="8941" spans="35:36" x14ac:dyDescent="0.2">
      <c r="AI8941"/>
      <c r="AJ8941"/>
    </row>
    <row r="8942" spans="35:36" x14ac:dyDescent="0.2">
      <c r="AI8942"/>
      <c r="AJ8942"/>
    </row>
    <row r="8943" spans="35:36" x14ac:dyDescent="0.2">
      <c r="AI8943"/>
      <c r="AJ8943"/>
    </row>
    <row r="8944" spans="35:36" x14ac:dyDescent="0.2">
      <c r="AI8944"/>
      <c r="AJ8944"/>
    </row>
    <row r="8945" spans="35:36" x14ac:dyDescent="0.2">
      <c r="AI8945"/>
      <c r="AJ8945"/>
    </row>
    <row r="8946" spans="35:36" x14ac:dyDescent="0.2">
      <c r="AI8946"/>
      <c r="AJ8946"/>
    </row>
    <row r="8947" spans="35:36" x14ac:dyDescent="0.2">
      <c r="AI8947"/>
      <c r="AJ8947"/>
    </row>
    <row r="8948" spans="35:36" x14ac:dyDescent="0.2">
      <c r="AI8948"/>
      <c r="AJ8948"/>
    </row>
    <row r="8949" spans="35:36" x14ac:dyDescent="0.2">
      <c r="AI8949"/>
      <c r="AJ8949"/>
    </row>
    <row r="8950" spans="35:36" x14ac:dyDescent="0.2">
      <c r="AI8950"/>
      <c r="AJ8950"/>
    </row>
    <row r="8951" spans="35:36" x14ac:dyDescent="0.2">
      <c r="AI8951"/>
      <c r="AJ8951"/>
    </row>
    <row r="8952" spans="35:36" x14ac:dyDescent="0.2">
      <c r="AI8952"/>
      <c r="AJ8952"/>
    </row>
    <row r="8953" spans="35:36" x14ac:dyDescent="0.2">
      <c r="AI8953"/>
      <c r="AJ8953"/>
    </row>
    <row r="8954" spans="35:36" x14ac:dyDescent="0.2">
      <c r="AI8954"/>
      <c r="AJ8954"/>
    </row>
    <row r="8955" spans="35:36" x14ac:dyDescent="0.2">
      <c r="AI8955"/>
      <c r="AJ8955"/>
    </row>
    <row r="8956" spans="35:36" x14ac:dyDescent="0.2">
      <c r="AI8956"/>
      <c r="AJ8956"/>
    </row>
    <row r="8957" spans="35:36" x14ac:dyDescent="0.2">
      <c r="AI8957"/>
      <c r="AJ8957"/>
    </row>
    <row r="8958" spans="35:36" x14ac:dyDescent="0.2">
      <c r="AI8958"/>
      <c r="AJ8958"/>
    </row>
    <row r="8959" spans="35:36" x14ac:dyDescent="0.2">
      <c r="AI8959"/>
      <c r="AJ8959"/>
    </row>
    <row r="8960" spans="35:36" x14ac:dyDescent="0.2">
      <c r="AI8960"/>
      <c r="AJ8960"/>
    </row>
    <row r="8961" spans="35:36" x14ac:dyDescent="0.2">
      <c r="AI8961"/>
      <c r="AJ8961"/>
    </row>
    <row r="8962" spans="35:36" x14ac:dyDescent="0.2">
      <c r="AI8962"/>
      <c r="AJ8962"/>
    </row>
    <row r="8963" spans="35:36" x14ac:dyDescent="0.2">
      <c r="AI8963"/>
      <c r="AJ8963"/>
    </row>
    <row r="8964" spans="35:36" x14ac:dyDescent="0.2">
      <c r="AI8964"/>
      <c r="AJ8964"/>
    </row>
    <row r="8965" spans="35:36" x14ac:dyDescent="0.2">
      <c r="AI8965"/>
      <c r="AJ8965"/>
    </row>
    <row r="8966" spans="35:36" x14ac:dyDescent="0.2">
      <c r="AI8966"/>
      <c r="AJ8966"/>
    </row>
    <row r="8967" spans="35:36" x14ac:dyDescent="0.2">
      <c r="AI8967"/>
      <c r="AJ8967"/>
    </row>
    <row r="8968" spans="35:36" x14ac:dyDescent="0.2">
      <c r="AI8968"/>
      <c r="AJ8968"/>
    </row>
    <row r="8969" spans="35:36" x14ac:dyDescent="0.2">
      <c r="AI8969"/>
      <c r="AJ8969"/>
    </row>
    <row r="8970" spans="35:36" x14ac:dyDescent="0.2">
      <c r="AI8970"/>
      <c r="AJ8970"/>
    </row>
    <row r="8971" spans="35:36" x14ac:dyDescent="0.2">
      <c r="AI8971"/>
      <c r="AJ8971"/>
    </row>
    <row r="8972" spans="35:36" x14ac:dyDescent="0.2">
      <c r="AI8972"/>
      <c r="AJ8972"/>
    </row>
    <row r="8973" spans="35:36" x14ac:dyDescent="0.2">
      <c r="AI8973"/>
      <c r="AJ8973"/>
    </row>
    <row r="8974" spans="35:36" x14ac:dyDescent="0.2">
      <c r="AI8974"/>
      <c r="AJ8974"/>
    </row>
    <row r="8975" spans="35:36" x14ac:dyDescent="0.2">
      <c r="AI8975"/>
      <c r="AJ8975"/>
    </row>
    <row r="8976" spans="35:36" x14ac:dyDescent="0.2">
      <c r="AI8976"/>
      <c r="AJ8976"/>
    </row>
    <row r="8977" spans="35:36" x14ac:dyDescent="0.2">
      <c r="AI8977"/>
      <c r="AJ8977"/>
    </row>
    <row r="8978" spans="35:36" x14ac:dyDescent="0.2">
      <c r="AI8978"/>
      <c r="AJ8978"/>
    </row>
    <row r="8979" spans="35:36" x14ac:dyDescent="0.2">
      <c r="AI8979"/>
      <c r="AJ8979"/>
    </row>
    <row r="8980" spans="35:36" x14ac:dyDescent="0.2">
      <c r="AI8980"/>
      <c r="AJ8980"/>
    </row>
    <row r="8981" spans="35:36" x14ac:dyDescent="0.2">
      <c r="AI8981"/>
      <c r="AJ8981"/>
    </row>
    <row r="8982" spans="35:36" x14ac:dyDescent="0.2">
      <c r="AI8982"/>
      <c r="AJ8982"/>
    </row>
    <row r="8983" spans="35:36" x14ac:dyDescent="0.2">
      <c r="AI8983"/>
      <c r="AJ8983"/>
    </row>
    <row r="8984" spans="35:36" x14ac:dyDescent="0.2">
      <c r="AI8984"/>
      <c r="AJ8984"/>
    </row>
    <row r="8985" spans="35:36" x14ac:dyDescent="0.2">
      <c r="AI8985"/>
      <c r="AJ8985"/>
    </row>
    <row r="8986" spans="35:36" x14ac:dyDescent="0.2">
      <c r="AI8986"/>
      <c r="AJ8986"/>
    </row>
    <row r="8987" spans="35:36" x14ac:dyDescent="0.2">
      <c r="AI8987"/>
      <c r="AJ8987"/>
    </row>
    <row r="8988" spans="35:36" x14ac:dyDescent="0.2">
      <c r="AI8988"/>
      <c r="AJ8988"/>
    </row>
    <row r="8989" spans="35:36" x14ac:dyDescent="0.2">
      <c r="AI8989"/>
      <c r="AJ8989"/>
    </row>
    <row r="8990" spans="35:36" x14ac:dyDescent="0.2">
      <c r="AI8990"/>
      <c r="AJ8990"/>
    </row>
    <row r="8991" spans="35:36" x14ac:dyDescent="0.2">
      <c r="AI8991"/>
      <c r="AJ8991"/>
    </row>
    <row r="8992" spans="35:36" x14ac:dyDescent="0.2">
      <c r="AI8992"/>
      <c r="AJ8992"/>
    </row>
    <row r="8993" spans="35:36" x14ac:dyDescent="0.2">
      <c r="AI8993"/>
      <c r="AJ8993"/>
    </row>
    <row r="8994" spans="35:36" x14ac:dyDescent="0.2">
      <c r="AI8994"/>
      <c r="AJ8994"/>
    </row>
    <row r="8995" spans="35:36" x14ac:dyDescent="0.2">
      <c r="AI8995"/>
      <c r="AJ8995"/>
    </row>
    <row r="8996" spans="35:36" x14ac:dyDescent="0.2">
      <c r="AI8996"/>
      <c r="AJ8996"/>
    </row>
    <row r="8997" spans="35:36" x14ac:dyDescent="0.2">
      <c r="AI8997"/>
      <c r="AJ8997"/>
    </row>
    <row r="8998" spans="35:36" x14ac:dyDescent="0.2">
      <c r="AI8998"/>
      <c r="AJ8998"/>
    </row>
    <row r="8999" spans="35:36" x14ac:dyDescent="0.2">
      <c r="AI8999"/>
      <c r="AJ8999"/>
    </row>
    <row r="9000" spans="35:36" x14ac:dyDescent="0.2">
      <c r="AI9000"/>
      <c r="AJ9000"/>
    </row>
    <row r="9001" spans="35:36" x14ac:dyDescent="0.2">
      <c r="AI9001"/>
      <c r="AJ9001"/>
    </row>
    <row r="9002" spans="35:36" x14ac:dyDescent="0.2">
      <c r="AI9002"/>
      <c r="AJ9002"/>
    </row>
    <row r="9003" spans="35:36" x14ac:dyDescent="0.2">
      <c r="AI9003"/>
      <c r="AJ9003"/>
    </row>
    <row r="9004" spans="35:36" x14ac:dyDescent="0.2">
      <c r="AI9004"/>
      <c r="AJ9004"/>
    </row>
    <row r="9005" spans="35:36" x14ac:dyDescent="0.2">
      <c r="AI9005"/>
      <c r="AJ9005"/>
    </row>
    <row r="9006" spans="35:36" x14ac:dyDescent="0.2">
      <c r="AI9006"/>
      <c r="AJ9006"/>
    </row>
    <row r="9007" spans="35:36" x14ac:dyDescent="0.2">
      <c r="AI9007"/>
      <c r="AJ9007"/>
    </row>
    <row r="9008" spans="35:36" x14ac:dyDescent="0.2">
      <c r="AI9008"/>
      <c r="AJ9008"/>
    </row>
    <row r="9009" spans="35:36" x14ac:dyDescent="0.2">
      <c r="AI9009"/>
      <c r="AJ9009"/>
    </row>
    <row r="9010" spans="35:36" x14ac:dyDescent="0.2">
      <c r="AI9010"/>
      <c r="AJ9010"/>
    </row>
    <row r="9011" spans="35:36" x14ac:dyDescent="0.2">
      <c r="AI9011"/>
      <c r="AJ9011"/>
    </row>
    <row r="9012" spans="35:36" x14ac:dyDescent="0.2">
      <c r="AI9012"/>
      <c r="AJ9012"/>
    </row>
    <row r="9013" spans="35:36" x14ac:dyDescent="0.2">
      <c r="AI9013"/>
      <c r="AJ9013"/>
    </row>
    <row r="9014" spans="35:36" x14ac:dyDescent="0.2">
      <c r="AI9014"/>
      <c r="AJ9014"/>
    </row>
    <row r="9015" spans="35:36" x14ac:dyDescent="0.2">
      <c r="AI9015"/>
      <c r="AJ9015"/>
    </row>
    <row r="9016" spans="35:36" x14ac:dyDescent="0.2">
      <c r="AI9016"/>
      <c r="AJ9016"/>
    </row>
    <row r="9017" spans="35:36" x14ac:dyDescent="0.2">
      <c r="AI9017"/>
      <c r="AJ9017"/>
    </row>
    <row r="9018" spans="35:36" x14ac:dyDescent="0.2">
      <c r="AI9018"/>
      <c r="AJ9018"/>
    </row>
    <row r="9019" spans="35:36" x14ac:dyDescent="0.2">
      <c r="AI9019"/>
      <c r="AJ9019"/>
    </row>
    <row r="9020" spans="35:36" x14ac:dyDescent="0.2">
      <c r="AI9020"/>
      <c r="AJ9020"/>
    </row>
    <row r="9021" spans="35:36" x14ac:dyDescent="0.2">
      <c r="AI9021"/>
      <c r="AJ9021"/>
    </row>
    <row r="9022" spans="35:36" x14ac:dyDescent="0.2">
      <c r="AI9022"/>
      <c r="AJ9022"/>
    </row>
    <row r="9023" spans="35:36" x14ac:dyDescent="0.2">
      <c r="AI9023"/>
      <c r="AJ9023"/>
    </row>
    <row r="9024" spans="35:36" x14ac:dyDescent="0.2">
      <c r="AI9024"/>
      <c r="AJ9024"/>
    </row>
    <row r="9025" spans="35:36" x14ac:dyDescent="0.2">
      <c r="AI9025"/>
      <c r="AJ9025"/>
    </row>
    <row r="9026" spans="35:36" x14ac:dyDescent="0.2">
      <c r="AI9026"/>
      <c r="AJ9026"/>
    </row>
    <row r="9027" spans="35:36" x14ac:dyDescent="0.2">
      <c r="AI9027"/>
      <c r="AJ9027"/>
    </row>
    <row r="9028" spans="35:36" x14ac:dyDescent="0.2">
      <c r="AI9028"/>
      <c r="AJ9028"/>
    </row>
    <row r="9029" spans="35:36" x14ac:dyDescent="0.2">
      <c r="AI9029"/>
      <c r="AJ9029"/>
    </row>
    <row r="9030" spans="35:36" x14ac:dyDescent="0.2">
      <c r="AI9030"/>
      <c r="AJ9030"/>
    </row>
    <row r="9031" spans="35:36" x14ac:dyDescent="0.2">
      <c r="AI9031"/>
      <c r="AJ9031"/>
    </row>
    <row r="9032" spans="35:36" x14ac:dyDescent="0.2">
      <c r="AI9032"/>
      <c r="AJ9032"/>
    </row>
    <row r="9033" spans="35:36" x14ac:dyDescent="0.2">
      <c r="AI9033"/>
      <c r="AJ9033"/>
    </row>
    <row r="9034" spans="35:36" x14ac:dyDescent="0.2">
      <c r="AI9034"/>
      <c r="AJ9034"/>
    </row>
    <row r="9035" spans="35:36" x14ac:dyDescent="0.2">
      <c r="AI9035"/>
      <c r="AJ9035"/>
    </row>
    <row r="9036" spans="35:36" x14ac:dyDescent="0.2">
      <c r="AI9036"/>
      <c r="AJ9036"/>
    </row>
    <row r="9037" spans="35:36" x14ac:dyDescent="0.2">
      <c r="AI9037"/>
      <c r="AJ9037"/>
    </row>
    <row r="9038" spans="35:36" x14ac:dyDescent="0.2">
      <c r="AI9038"/>
      <c r="AJ9038"/>
    </row>
    <row r="9039" spans="35:36" x14ac:dyDescent="0.2">
      <c r="AI9039"/>
      <c r="AJ9039"/>
    </row>
    <row r="9040" spans="35:36" x14ac:dyDescent="0.2">
      <c r="AI9040"/>
      <c r="AJ9040"/>
    </row>
    <row r="9041" spans="35:36" x14ac:dyDescent="0.2">
      <c r="AI9041"/>
      <c r="AJ9041"/>
    </row>
    <row r="9042" spans="35:36" x14ac:dyDescent="0.2">
      <c r="AI9042"/>
      <c r="AJ9042"/>
    </row>
    <row r="9043" spans="35:36" x14ac:dyDescent="0.2">
      <c r="AI9043"/>
      <c r="AJ9043"/>
    </row>
    <row r="9044" spans="35:36" x14ac:dyDescent="0.2">
      <c r="AI9044"/>
      <c r="AJ9044"/>
    </row>
    <row r="9045" spans="35:36" x14ac:dyDescent="0.2">
      <c r="AI9045"/>
      <c r="AJ9045"/>
    </row>
    <row r="9046" spans="35:36" x14ac:dyDescent="0.2">
      <c r="AI9046"/>
      <c r="AJ9046"/>
    </row>
    <row r="9047" spans="35:36" x14ac:dyDescent="0.2">
      <c r="AI9047"/>
      <c r="AJ9047"/>
    </row>
    <row r="9048" spans="35:36" x14ac:dyDescent="0.2">
      <c r="AI9048"/>
      <c r="AJ9048"/>
    </row>
    <row r="9049" spans="35:36" x14ac:dyDescent="0.2">
      <c r="AI9049"/>
      <c r="AJ9049"/>
    </row>
    <row r="9050" spans="35:36" x14ac:dyDescent="0.2">
      <c r="AI9050"/>
      <c r="AJ9050"/>
    </row>
    <row r="9051" spans="35:36" x14ac:dyDescent="0.2">
      <c r="AI9051"/>
      <c r="AJ9051"/>
    </row>
    <row r="9052" spans="35:36" x14ac:dyDescent="0.2">
      <c r="AI9052"/>
      <c r="AJ9052"/>
    </row>
    <row r="9053" spans="35:36" x14ac:dyDescent="0.2">
      <c r="AI9053"/>
      <c r="AJ9053"/>
    </row>
    <row r="9054" spans="35:36" x14ac:dyDescent="0.2">
      <c r="AI9054"/>
      <c r="AJ9054"/>
    </row>
    <row r="9055" spans="35:36" x14ac:dyDescent="0.2">
      <c r="AI9055"/>
      <c r="AJ9055"/>
    </row>
    <row r="9056" spans="35:36" x14ac:dyDescent="0.2">
      <c r="AI9056"/>
      <c r="AJ9056"/>
    </row>
    <row r="9057" spans="35:36" x14ac:dyDescent="0.2">
      <c r="AI9057"/>
      <c r="AJ9057"/>
    </row>
    <row r="9058" spans="35:36" x14ac:dyDescent="0.2">
      <c r="AI9058"/>
      <c r="AJ9058"/>
    </row>
    <row r="9059" spans="35:36" x14ac:dyDescent="0.2">
      <c r="AI9059"/>
      <c r="AJ9059"/>
    </row>
    <row r="9060" spans="35:36" x14ac:dyDescent="0.2">
      <c r="AI9060"/>
      <c r="AJ9060"/>
    </row>
    <row r="9061" spans="35:36" x14ac:dyDescent="0.2">
      <c r="AI9061"/>
      <c r="AJ9061"/>
    </row>
    <row r="9062" spans="35:36" x14ac:dyDescent="0.2">
      <c r="AI9062"/>
      <c r="AJ9062"/>
    </row>
    <row r="9063" spans="35:36" x14ac:dyDescent="0.2">
      <c r="AI9063"/>
      <c r="AJ9063"/>
    </row>
    <row r="9064" spans="35:36" x14ac:dyDescent="0.2">
      <c r="AI9064"/>
      <c r="AJ9064"/>
    </row>
    <row r="9065" spans="35:36" x14ac:dyDescent="0.2">
      <c r="AI9065"/>
      <c r="AJ9065"/>
    </row>
    <row r="9066" spans="35:36" x14ac:dyDescent="0.2">
      <c r="AI9066"/>
      <c r="AJ9066"/>
    </row>
    <row r="9067" spans="35:36" x14ac:dyDescent="0.2">
      <c r="AI9067"/>
      <c r="AJ9067"/>
    </row>
    <row r="9068" spans="35:36" x14ac:dyDescent="0.2">
      <c r="AI9068"/>
      <c r="AJ9068"/>
    </row>
    <row r="9069" spans="35:36" x14ac:dyDescent="0.2">
      <c r="AI9069"/>
      <c r="AJ9069"/>
    </row>
    <row r="9070" spans="35:36" x14ac:dyDescent="0.2">
      <c r="AI9070"/>
      <c r="AJ9070"/>
    </row>
    <row r="9071" spans="35:36" x14ac:dyDescent="0.2">
      <c r="AI9071"/>
      <c r="AJ9071"/>
    </row>
    <row r="9072" spans="35:36" x14ac:dyDescent="0.2">
      <c r="AI9072"/>
      <c r="AJ9072"/>
    </row>
    <row r="9073" spans="35:36" x14ac:dyDescent="0.2">
      <c r="AI9073"/>
      <c r="AJ9073"/>
    </row>
    <row r="9074" spans="35:36" x14ac:dyDescent="0.2">
      <c r="AI9074"/>
      <c r="AJ9074"/>
    </row>
    <row r="9075" spans="35:36" x14ac:dyDescent="0.2">
      <c r="AI9075"/>
      <c r="AJ9075"/>
    </row>
    <row r="9076" spans="35:36" x14ac:dyDescent="0.2">
      <c r="AI9076"/>
      <c r="AJ9076"/>
    </row>
    <row r="9077" spans="35:36" x14ac:dyDescent="0.2">
      <c r="AI9077"/>
      <c r="AJ9077"/>
    </row>
    <row r="9078" spans="35:36" x14ac:dyDescent="0.2">
      <c r="AI9078"/>
      <c r="AJ9078"/>
    </row>
    <row r="9079" spans="35:36" x14ac:dyDescent="0.2">
      <c r="AI9079"/>
      <c r="AJ9079"/>
    </row>
    <row r="9080" spans="35:36" x14ac:dyDescent="0.2">
      <c r="AI9080"/>
      <c r="AJ9080"/>
    </row>
    <row r="9081" spans="35:36" x14ac:dyDescent="0.2">
      <c r="AI9081"/>
      <c r="AJ9081"/>
    </row>
    <row r="9082" spans="35:36" x14ac:dyDescent="0.2">
      <c r="AI9082"/>
      <c r="AJ9082"/>
    </row>
    <row r="9083" spans="35:36" x14ac:dyDescent="0.2">
      <c r="AI9083"/>
      <c r="AJ9083"/>
    </row>
    <row r="9084" spans="35:36" x14ac:dyDescent="0.2">
      <c r="AI9084"/>
      <c r="AJ9084"/>
    </row>
    <row r="9085" spans="35:36" x14ac:dyDescent="0.2">
      <c r="AI9085"/>
      <c r="AJ9085"/>
    </row>
    <row r="9086" spans="35:36" x14ac:dyDescent="0.2">
      <c r="AI9086"/>
      <c r="AJ9086"/>
    </row>
    <row r="9087" spans="35:36" x14ac:dyDescent="0.2">
      <c r="AI9087"/>
      <c r="AJ9087"/>
    </row>
    <row r="9088" spans="35:36" x14ac:dyDescent="0.2">
      <c r="AI9088"/>
      <c r="AJ9088"/>
    </row>
    <row r="9089" spans="35:36" x14ac:dyDescent="0.2">
      <c r="AI9089"/>
      <c r="AJ9089"/>
    </row>
    <row r="9090" spans="35:36" x14ac:dyDescent="0.2">
      <c r="AI9090"/>
      <c r="AJ9090"/>
    </row>
    <row r="9091" spans="35:36" x14ac:dyDescent="0.2">
      <c r="AI9091"/>
      <c r="AJ9091"/>
    </row>
    <row r="9092" spans="35:36" x14ac:dyDescent="0.2">
      <c r="AI9092"/>
      <c r="AJ9092"/>
    </row>
    <row r="9093" spans="35:36" x14ac:dyDescent="0.2">
      <c r="AI9093"/>
      <c r="AJ9093"/>
    </row>
    <row r="9094" spans="35:36" x14ac:dyDescent="0.2">
      <c r="AI9094"/>
      <c r="AJ9094"/>
    </row>
    <row r="9095" spans="35:36" x14ac:dyDescent="0.2">
      <c r="AI9095"/>
      <c r="AJ9095"/>
    </row>
    <row r="9096" spans="35:36" x14ac:dyDescent="0.2">
      <c r="AI9096"/>
      <c r="AJ9096"/>
    </row>
    <row r="9097" spans="35:36" x14ac:dyDescent="0.2">
      <c r="AI9097"/>
      <c r="AJ9097"/>
    </row>
    <row r="9098" spans="35:36" x14ac:dyDescent="0.2">
      <c r="AI9098"/>
      <c r="AJ9098"/>
    </row>
    <row r="9099" spans="35:36" x14ac:dyDescent="0.2">
      <c r="AI9099"/>
      <c r="AJ9099"/>
    </row>
    <row r="9100" spans="35:36" x14ac:dyDescent="0.2">
      <c r="AI9100"/>
      <c r="AJ9100"/>
    </row>
    <row r="9101" spans="35:36" x14ac:dyDescent="0.2">
      <c r="AI9101"/>
      <c r="AJ9101"/>
    </row>
    <row r="9102" spans="35:36" x14ac:dyDescent="0.2">
      <c r="AI9102"/>
      <c r="AJ9102"/>
    </row>
    <row r="9103" spans="35:36" x14ac:dyDescent="0.2">
      <c r="AI9103"/>
      <c r="AJ9103"/>
    </row>
    <row r="9104" spans="35:36" x14ac:dyDescent="0.2">
      <c r="AI9104"/>
      <c r="AJ9104"/>
    </row>
    <row r="9105" spans="35:36" x14ac:dyDescent="0.2">
      <c r="AI9105"/>
      <c r="AJ9105"/>
    </row>
    <row r="9106" spans="35:36" x14ac:dyDescent="0.2">
      <c r="AI9106"/>
      <c r="AJ9106"/>
    </row>
    <row r="9107" spans="35:36" x14ac:dyDescent="0.2">
      <c r="AI9107"/>
      <c r="AJ9107"/>
    </row>
    <row r="9108" spans="35:36" x14ac:dyDescent="0.2">
      <c r="AI9108"/>
      <c r="AJ9108"/>
    </row>
    <row r="9109" spans="35:36" x14ac:dyDescent="0.2">
      <c r="AI9109"/>
      <c r="AJ9109"/>
    </row>
    <row r="9110" spans="35:36" x14ac:dyDescent="0.2">
      <c r="AI9110"/>
      <c r="AJ9110"/>
    </row>
    <row r="9111" spans="35:36" x14ac:dyDescent="0.2">
      <c r="AI9111"/>
      <c r="AJ9111"/>
    </row>
    <row r="9112" spans="35:36" x14ac:dyDescent="0.2">
      <c r="AI9112"/>
      <c r="AJ9112"/>
    </row>
    <row r="9113" spans="35:36" x14ac:dyDescent="0.2">
      <c r="AI9113"/>
      <c r="AJ9113"/>
    </row>
    <row r="9114" spans="35:36" x14ac:dyDescent="0.2">
      <c r="AI9114"/>
      <c r="AJ9114"/>
    </row>
    <row r="9115" spans="35:36" x14ac:dyDescent="0.2">
      <c r="AI9115"/>
      <c r="AJ9115"/>
    </row>
    <row r="9116" spans="35:36" x14ac:dyDescent="0.2">
      <c r="AI9116"/>
      <c r="AJ9116"/>
    </row>
    <row r="9117" spans="35:36" x14ac:dyDescent="0.2">
      <c r="AI9117"/>
      <c r="AJ9117"/>
    </row>
    <row r="9118" spans="35:36" x14ac:dyDescent="0.2">
      <c r="AI9118"/>
      <c r="AJ9118"/>
    </row>
    <row r="9119" spans="35:36" x14ac:dyDescent="0.2">
      <c r="AI9119"/>
      <c r="AJ9119"/>
    </row>
    <row r="9120" spans="35:36" x14ac:dyDescent="0.2">
      <c r="AI9120"/>
      <c r="AJ9120"/>
    </row>
    <row r="9121" spans="35:36" x14ac:dyDescent="0.2">
      <c r="AI9121"/>
      <c r="AJ9121"/>
    </row>
    <row r="9122" spans="35:36" x14ac:dyDescent="0.2">
      <c r="AI9122"/>
      <c r="AJ9122"/>
    </row>
    <row r="9123" spans="35:36" x14ac:dyDescent="0.2">
      <c r="AI9123"/>
      <c r="AJ9123"/>
    </row>
    <row r="9124" spans="35:36" x14ac:dyDescent="0.2">
      <c r="AI9124"/>
      <c r="AJ9124"/>
    </row>
    <row r="9125" spans="35:36" x14ac:dyDescent="0.2">
      <c r="AI9125"/>
      <c r="AJ9125"/>
    </row>
    <row r="9126" spans="35:36" x14ac:dyDescent="0.2">
      <c r="AI9126"/>
      <c r="AJ9126"/>
    </row>
    <row r="9127" spans="35:36" x14ac:dyDescent="0.2">
      <c r="AI9127"/>
      <c r="AJ9127"/>
    </row>
    <row r="9128" spans="35:36" x14ac:dyDescent="0.2">
      <c r="AI9128"/>
      <c r="AJ9128"/>
    </row>
    <row r="9129" spans="35:36" x14ac:dyDescent="0.2">
      <c r="AI9129"/>
      <c r="AJ9129"/>
    </row>
    <row r="9130" spans="35:36" x14ac:dyDescent="0.2">
      <c r="AI9130"/>
      <c r="AJ9130"/>
    </row>
    <row r="9131" spans="35:36" x14ac:dyDescent="0.2">
      <c r="AI9131"/>
      <c r="AJ9131"/>
    </row>
    <row r="9132" spans="35:36" x14ac:dyDescent="0.2">
      <c r="AI9132"/>
      <c r="AJ9132"/>
    </row>
    <row r="9133" spans="35:36" x14ac:dyDescent="0.2">
      <c r="AI9133"/>
      <c r="AJ9133"/>
    </row>
    <row r="9134" spans="35:36" x14ac:dyDescent="0.2">
      <c r="AI9134"/>
      <c r="AJ9134"/>
    </row>
    <row r="9135" spans="35:36" x14ac:dyDescent="0.2">
      <c r="AI9135"/>
      <c r="AJ9135"/>
    </row>
    <row r="9136" spans="35:36" x14ac:dyDescent="0.2">
      <c r="AI9136"/>
      <c r="AJ9136"/>
    </row>
    <row r="9137" spans="35:36" x14ac:dyDescent="0.2">
      <c r="AI9137"/>
      <c r="AJ9137"/>
    </row>
    <row r="9138" spans="35:36" x14ac:dyDescent="0.2">
      <c r="AI9138"/>
      <c r="AJ9138"/>
    </row>
    <row r="9139" spans="35:36" x14ac:dyDescent="0.2">
      <c r="AI9139"/>
      <c r="AJ9139"/>
    </row>
    <row r="9140" spans="35:36" x14ac:dyDescent="0.2">
      <c r="AI9140"/>
      <c r="AJ9140"/>
    </row>
    <row r="9141" spans="35:36" x14ac:dyDescent="0.2">
      <c r="AI9141"/>
      <c r="AJ9141"/>
    </row>
    <row r="9142" spans="35:36" x14ac:dyDescent="0.2">
      <c r="AI9142"/>
      <c r="AJ9142"/>
    </row>
    <row r="9143" spans="35:36" x14ac:dyDescent="0.2">
      <c r="AI9143"/>
      <c r="AJ9143"/>
    </row>
    <row r="9144" spans="35:36" x14ac:dyDescent="0.2">
      <c r="AI9144"/>
      <c r="AJ9144"/>
    </row>
    <row r="9145" spans="35:36" x14ac:dyDescent="0.2">
      <c r="AI9145"/>
      <c r="AJ9145"/>
    </row>
    <row r="9146" spans="35:36" x14ac:dyDescent="0.2">
      <c r="AI9146"/>
      <c r="AJ9146"/>
    </row>
    <row r="9147" spans="35:36" x14ac:dyDescent="0.2">
      <c r="AI9147"/>
      <c r="AJ9147"/>
    </row>
    <row r="9148" spans="35:36" x14ac:dyDescent="0.2">
      <c r="AI9148"/>
      <c r="AJ9148"/>
    </row>
    <row r="9149" spans="35:36" x14ac:dyDescent="0.2">
      <c r="AI9149"/>
      <c r="AJ9149"/>
    </row>
    <row r="9150" spans="35:36" x14ac:dyDescent="0.2">
      <c r="AI9150"/>
      <c r="AJ9150"/>
    </row>
    <row r="9151" spans="35:36" x14ac:dyDescent="0.2">
      <c r="AI9151"/>
      <c r="AJ9151"/>
    </row>
    <row r="9152" spans="35:36" x14ac:dyDescent="0.2">
      <c r="AI9152"/>
      <c r="AJ9152"/>
    </row>
    <row r="9153" spans="35:36" x14ac:dyDescent="0.2">
      <c r="AI9153"/>
      <c r="AJ9153"/>
    </row>
    <row r="9154" spans="35:36" x14ac:dyDescent="0.2">
      <c r="AI9154"/>
      <c r="AJ9154"/>
    </row>
    <row r="9155" spans="35:36" x14ac:dyDescent="0.2">
      <c r="AI9155"/>
      <c r="AJ9155"/>
    </row>
    <row r="9156" spans="35:36" x14ac:dyDescent="0.2">
      <c r="AI9156"/>
      <c r="AJ9156"/>
    </row>
    <row r="9157" spans="35:36" x14ac:dyDescent="0.2">
      <c r="AI9157"/>
      <c r="AJ9157"/>
    </row>
    <row r="9158" spans="35:36" x14ac:dyDescent="0.2">
      <c r="AI9158"/>
      <c r="AJ9158"/>
    </row>
    <row r="9159" spans="35:36" x14ac:dyDescent="0.2">
      <c r="AI9159"/>
      <c r="AJ9159"/>
    </row>
    <row r="9160" spans="35:36" x14ac:dyDescent="0.2">
      <c r="AI9160"/>
      <c r="AJ9160"/>
    </row>
    <row r="9161" spans="35:36" x14ac:dyDescent="0.2">
      <c r="AI9161"/>
      <c r="AJ9161"/>
    </row>
    <row r="9162" spans="35:36" x14ac:dyDescent="0.2">
      <c r="AI9162"/>
      <c r="AJ9162"/>
    </row>
    <row r="9163" spans="35:36" x14ac:dyDescent="0.2">
      <c r="AI9163"/>
      <c r="AJ9163"/>
    </row>
    <row r="9164" spans="35:36" x14ac:dyDescent="0.2">
      <c r="AI9164"/>
      <c r="AJ9164"/>
    </row>
    <row r="9165" spans="35:36" x14ac:dyDescent="0.2">
      <c r="AI9165"/>
      <c r="AJ9165"/>
    </row>
    <row r="9166" spans="35:36" x14ac:dyDescent="0.2">
      <c r="AI9166"/>
      <c r="AJ9166"/>
    </row>
    <row r="9167" spans="35:36" x14ac:dyDescent="0.2">
      <c r="AI9167"/>
      <c r="AJ9167"/>
    </row>
    <row r="9168" spans="35:36" x14ac:dyDescent="0.2">
      <c r="AI9168"/>
      <c r="AJ9168"/>
    </row>
    <row r="9169" spans="35:36" x14ac:dyDescent="0.2">
      <c r="AI9169"/>
      <c r="AJ9169"/>
    </row>
    <row r="9170" spans="35:36" x14ac:dyDescent="0.2">
      <c r="AI9170"/>
      <c r="AJ9170"/>
    </row>
    <row r="9171" spans="35:36" x14ac:dyDescent="0.2">
      <c r="AI9171"/>
      <c r="AJ9171"/>
    </row>
    <row r="9172" spans="35:36" x14ac:dyDescent="0.2">
      <c r="AI9172"/>
      <c r="AJ9172"/>
    </row>
    <row r="9173" spans="35:36" x14ac:dyDescent="0.2">
      <c r="AI9173"/>
      <c r="AJ9173"/>
    </row>
    <row r="9174" spans="35:36" x14ac:dyDescent="0.2">
      <c r="AI9174"/>
      <c r="AJ9174"/>
    </row>
    <row r="9175" spans="35:36" x14ac:dyDescent="0.2">
      <c r="AI9175"/>
      <c r="AJ9175"/>
    </row>
    <row r="9176" spans="35:36" x14ac:dyDescent="0.2">
      <c r="AI9176"/>
      <c r="AJ9176"/>
    </row>
    <row r="9177" spans="35:36" x14ac:dyDescent="0.2">
      <c r="AI9177"/>
      <c r="AJ9177"/>
    </row>
    <row r="9178" spans="35:36" x14ac:dyDescent="0.2">
      <c r="AI9178"/>
      <c r="AJ9178"/>
    </row>
    <row r="9179" spans="35:36" x14ac:dyDescent="0.2">
      <c r="AI9179"/>
      <c r="AJ9179"/>
    </row>
    <row r="9180" spans="35:36" x14ac:dyDescent="0.2">
      <c r="AI9180"/>
      <c r="AJ9180"/>
    </row>
    <row r="9181" spans="35:36" x14ac:dyDescent="0.2">
      <c r="AI9181"/>
      <c r="AJ9181"/>
    </row>
    <row r="9182" spans="35:36" x14ac:dyDescent="0.2">
      <c r="AI9182"/>
      <c r="AJ9182"/>
    </row>
    <row r="9183" spans="35:36" x14ac:dyDescent="0.2">
      <c r="AI9183"/>
      <c r="AJ9183"/>
    </row>
    <row r="9184" spans="35:36" x14ac:dyDescent="0.2">
      <c r="AI9184"/>
      <c r="AJ9184"/>
    </row>
    <row r="9185" spans="35:36" x14ac:dyDescent="0.2">
      <c r="AI9185"/>
      <c r="AJ9185"/>
    </row>
    <row r="9186" spans="35:36" x14ac:dyDescent="0.2">
      <c r="AI9186"/>
      <c r="AJ9186"/>
    </row>
    <row r="9187" spans="35:36" x14ac:dyDescent="0.2">
      <c r="AI9187"/>
      <c r="AJ9187"/>
    </row>
    <row r="9188" spans="35:36" x14ac:dyDescent="0.2">
      <c r="AI9188"/>
      <c r="AJ9188"/>
    </row>
    <row r="9189" spans="35:36" x14ac:dyDescent="0.2">
      <c r="AI9189"/>
      <c r="AJ9189"/>
    </row>
    <row r="9190" spans="35:36" x14ac:dyDescent="0.2">
      <c r="AI9190"/>
      <c r="AJ9190"/>
    </row>
    <row r="9191" spans="35:36" x14ac:dyDescent="0.2">
      <c r="AI9191"/>
      <c r="AJ9191"/>
    </row>
    <row r="9192" spans="35:36" x14ac:dyDescent="0.2">
      <c r="AI9192"/>
      <c r="AJ9192"/>
    </row>
    <row r="9193" spans="35:36" x14ac:dyDescent="0.2">
      <c r="AI9193"/>
      <c r="AJ9193"/>
    </row>
    <row r="9194" spans="35:36" x14ac:dyDescent="0.2">
      <c r="AI9194"/>
      <c r="AJ9194"/>
    </row>
    <row r="9195" spans="35:36" x14ac:dyDescent="0.2">
      <c r="AI9195"/>
      <c r="AJ9195"/>
    </row>
    <row r="9196" spans="35:36" x14ac:dyDescent="0.2">
      <c r="AI9196"/>
      <c r="AJ9196"/>
    </row>
    <row r="9197" spans="35:36" x14ac:dyDescent="0.2">
      <c r="AI9197"/>
      <c r="AJ9197"/>
    </row>
    <row r="9198" spans="35:36" x14ac:dyDescent="0.2">
      <c r="AI9198"/>
      <c r="AJ9198"/>
    </row>
    <row r="9199" spans="35:36" x14ac:dyDescent="0.2">
      <c r="AI9199"/>
      <c r="AJ9199"/>
    </row>
    <row r="9200" spans="35:36" x14ac:dyDescent="0.2">
      <c r="AI9200"/>
      <c r="AJ9200"/>
    </row>
    <row r="9201" spans="35:36" x14ac:dyDescent="0.2">
      <c r="AI9201"/>
      <c r="AJ9201"/>
    </row>
    <row r="9202" spans="35:36" x14ac:dyDescent="0.2">
      <c r="AI9202"/>
      <c r="AJ9202"/>
    </row>
    <row r="9203" spans="35:36" x14ac:dyDescent="0.2">
      <c r="AI9203"/>
      <c r="AJ9203"/>
    </row>
    <row r="9204" spans="35:36" x14ac:dyDescent="0.2">
      <c r="AI9204"/>
      <c r="AJ9204"/>
    </row>
    <row r="9205" spans="35:36" x14ac:dyDescent="0.2">
      <c r="AI9205"/>
      <c r="AJ9205"/>
    </row>
    <row r="9206" spans="35:36" x14ac:dyDescent="0.2">
      <c r="AI9206"/>
      <c r="AJ9206"/>
    </row>
    <row r="9207" spans="35:36" x14ac:dyDescent="0.2">
      <c r="AI9207"/>
      <c r="AJ9207"/>
    </row>
    <row r="9208" spans="35:36" x14ac:dyDescent="0.2">
      <c r="AI9208"/>
      <c r="AJ9208"/>
    </row>
    <row r="9209" spans="35:36" x14ac:dyDescent="0.2">
      <c r="AI9209"/>
      <c r="AJ9209"/>
    </row>
    <row r="9210" spans="35:36" x14ac:dyDescent="0.2">
      <c r="AI9210"/>
      <c r="AJ9210"/>
    </row>
    <row r="9211" spans="35:36" x14ac:dyDescent="0.2">
      <c r="AI9211"/>
      <c r="AJ9211"/>
    </row>
    <row r="9212" spans="35:36" x14ac:dyDescent="0.2">
      <c r="AI9212"/>
      <c r="AJ9212"/>
    </row>
    <row r="9213" spans="35:36" x14ac:dyDescent="0.2">
      <c r="AI9213"/>
      <c r="AJ9213"/>
    </row>
    <row r="9214" spans="35:36" x14ac:dyDescent="0.2">
      <c r="AI9214"/>
      <c r="AJ9214"/>
    </row>
    <row r="9215" spans="35:36" x14ac:dyDescent="0.2">
      <c r="AI9215"/>
      <c r="AJ9215"/>
    </row>
    <row r="9216" spans="35:36" x14ac:dyDescent="0.2">
      <c r="AI9216"/>
      <c r="AJ9216"/>
    </row>
    <row r="9217" spans="35:36" x14ac:dyDescent="0.2">
      <c r="AI9217"/>
      <c r="AJ9217"/>
    </row>
    <row r="9218" spans="35:36" x14ac:dyDescent="0.2">
      <c r="AI9218"/>
      <c r="AJ9218"/>
    </row>
    <row r="9219" spans="35:36" x14ac:dyDescent="0.2">
      <c r="AI9219"/>
      <c r="AJ9219"/>
    </row>
    <row r="9220" spans="35:36" x14ac:dyDescent="0.2">
      <c r="AI9220"/>
      <c r="AJ9220"/>
    </row>
    <row r="9221" spans="35:36" x14ac:dyDescent="0.2">
      <c r="AI9221"/>
      <c r="AJ9221"/>
    </row>
    <row r="9222" spans="35:36" x14ac:dyDescent="0.2">
      <c r="AI9222"/>
      <c r="AJ9222"/>
    </row>
    <row r="9223" spans="35:36" x14ac:dyDescent="0.2">
      <c r="AI9223"/>
      <c r="AJ9223"/>
    </row>
    <row r="9224" spans="35:36" x14ac:dyDescent="0.2">
      <c r="AI9224"/>
      <c r="AJ9224"/>
    </row>
    <row r="9225" spans="35:36" x14ac:dyDescent="0.2">
      <c r="AI9225"/>
      <c r="AJ9225"/>
    </row>
    <row r="9226" spans="35:36" x14ac:dyDescent="0.2">
      <c r="AI9226"/>
      <c r="AJ9226"/>
    </row>
    <row r="9227" spans="35:36" x14ac:dyDescent="0.2">
      <c r="AI9227"/>
      <c r="AJ9227"/>
    </row>
    <row r="9228" spans="35:36" x14ac:dyDescent="0.2">
      <c r="AI9228"/>
      <c r="AJ9228"/>
    </row>
    <row r="9229" spans="35:36" x14ac:dyDescent="0.2">
      <c r="AI9229"/>
      <c r="AJ9229"/>
    </row>
    <row r="9230" spans="35:36" x14ac:dyDescent="0.2">
      <c r="AI9230"/>
      <c r="AJ9230"/>
    </row>
    <row r="9231" spans="35:36" x14ac:dyDescent="0.2">
      <c r="AI9231"/>
      <c r="AJ9231"/>
    </row>
    <row r="9232" spans="35:36" x14ac:dyDescent="0.2">
      <c r="AI9232"/>
      <c r="AJ9232"/>
    </row>
    <row r="9233" spans="35:36" x14ac:dyDescent="0.2">
      <c r="AI9233"/>
      <c r="AJ9233"/>
    </row>
    <row r="9234" spans="35:36" x14ac:dyDescent="0.2">
      <c r="AI9234"/>
      <c r="AJ9234"/>
    </row>
    <row r="9235" spans="35:36" x14ac:dyDescent="0.2">
      <c r="AI9235"/>
      <c r="AJ9235"/>
    </row>
    <row r="9236" spans="35:36" x14ac:dyDescent="0.2">
      <c r="AI9236"/>
      <c r="AJ9236"/>
    </row>
    <row r="9237" spans="35:36" x14ac:dyDescent="0.2">
      <c r="AI9237"/>
      <c r="AJ9237"/>
    </row>
    <row r="9238" spans="35:36" x14ac:dyDescent="0.2">
      <c r="AI9238"/>
      <c r="AJ9238"/>
    </row>
    <row r="9239" spans="35:36" x14ac:dyDescent="0.2">
      <c r="AI9239"/>
      <c r="AJ9239"/>
    </row>
    <row r="9240" spans="35:36" x14ac:dyDescent="0.2">
      <c r="AI9240"/>
      <c r="AJ9240"/>
    </row>
    <row r="9241" spans="35:36" x14ac:dyDescent="0.2">
      <c r="AI9241"/>
      <c r="AJ9241"/>
    </row>
    <row r="9242" spans="35:36" x14ac:dyDescent="0.2">
      <c r="AI9242"/>
      <c r="AJ9242"/>
    </row>
    <row r="9243" spans="35:36" x14ac:dyDescent="0.2">
      <c r="AI9243"/>
      <c r="AJ9243"/>
    </row>
    <row r="9244" spans="35:36" x14ac:dyDescent="0.2">
      <c r="AI9244"/>
      <c r="AJ9244"/>
    </row>
    <row r="9245" spans="35:36" x14ac:dyDescent="0.2">
      <c r="AI9245"/>
      <c r="AJ9245"/>
    </row>
    <row r="9246" spans="35:36" x14ac:dyDescent="0.2">
      <c r="AI9246"/>
      <c r="AJ9246"/>
    </row>
    <row r="9247" spans="35:36" x14ac:dyDescent="0.2">
      <c r="AI9247"/>
      <c r="AJ9247"/>
    </row>
    <row r="9248" spans="35:36" x14ac:dyDescent="0.2">
      <c r="AI9248"/>
      <c r="AJ9248"/>
    </row>
    <row r="9249" spans="35:36" x14ac:dyDescent="0.2">
      <c r="AI9249"/>
      <c r="AJ9249"/>
    </row>
    <row r="9250" spans="35:36" x14ac:dyDescent="0.2">
      <c r="AI9250"/>
      <c r="AJ9250"/>
    </row>
    <row r="9251" spans="35:36" x14ac:dyDescent="0.2">
      <c r="AI9251"/>
      <c r="AJ9251"/>
    </row>
    <row r="9252" spans="35:36" x14ac:dyDescent="0.2">
      <c r="AI9252"/>
      <c r="AJ9252"/>
    </row>
    <row r="9253" spans="35:36" x14ac:dyDescent="0.2">
      <c r="AI9253"/>
      <c r="AJ9253"/>
    </row>
    <row r="9254" spans="35:36" x14ac:dyDescent="0.2">
      <c r="AI9254"/>
      <c r="AJ9254"/>
    </row>
    <row r="9255" spans="35:36" x14ac:dyDescent="0.2">
      <c r="AI9255"/>
      <c r="AJ9255"/>
    </row>
    <row r="9256" spans="35:36" x14ac:dyDescent="0.2">
      <c r="AI9256"/>
      <c r="AJ9256"/>
    </row>
    <row r="9257" spans="35:36" x14ac:dyDescent="0.2">
      <c r="AI9257"/>
      <c r="AJ9257"/>
    </row>
    <row r="9258" spans="35:36" x14ac:dyDescent="0.2">
      <c r="AI9258"/>
      <c r="AJ9258"/>
    </row>
    <row r="9259" spans="35:36" x14ac:dyDescent="0.2">
      <c r="AI9259"/>
      <c r="AJ9259"/>
    </row>
    <row r="9260" spans="35:36" x14ac:dyDescent="0.2">
      <c r="AI9260"/>
      <c r="AJ9260"/>
    </row>
    <row r="9261" spans="35:36" x14ac:dyDescent="0.2">
      <c r="AI9261"/>
      <c r="AJ9261"/>
    </row>
    <row r="9262" spans="35:36" x14ac:dyDescent="0.2">
      <c r="AI9262"/>
      <c r="AJ9262"/>
    </row>
    <row r="9263" spans="35:36" x14ac:dyDescent="0.2">
      <c r="AI9263"/>
      <c r="AJ9263"/>
    </row>
    <row r="9264" spans="35:36" x14ac:dyDescent="0.2">
      <c r="AI9264"/>
      <c r="AJ9264"/>
    </row>
    <row r="9265" spans="35:36" x14ac:dyDescent="0.2">
      <c r="AI9265"/>
      <c r="AJ9265"/>
    </row>
    <row r="9266" spans="35:36" x14ac:dyDescent="0.2">
      <c r="AI9266"/>
      <c r="AJ9266"/>
    </row>
    <row r="9267" spans="35:36" x14ac:dyDescent="0.2">
      <c r="AI9267"/>
      <c r="AJ9267"/>
    </row>
    <row r="9268" spans="35:36" x14ac:dyDescent="0.2">
      <c r="AI9268"/>
      <c r="AJ9268"/>
    </row>
    <row r="9269" spans="35:36" x14ac:dyDescent="0.2">
      <c r="AI9269"/>
      <c r="AJ9269"/>
    </row>
    <row r="9270" spans="35:36" x14ac:dyDescent="0.2">
      <c r="AI9270"/>
      <c r="AJ9270"/>
    </row>
    <row r="9271" spans="35:36" x14ac:dyDescent="0.2">
      <c r="AI9271"/>
      <c r="AJ9271"/>
    </row>
    <row r="9272" spans="35:36" x14ac:dyDescent="0.2">
      <c r="AI9272"/>
      <c r="AJ9272"/>
    </row>
    <row r="9273" spans="35:36" x14ac:dyDescent="0.2">
      <c r="AI9273"/>
      <c r="AJ9273"/>
    </row>
    <row r="9274" spans="35:36" x14ac:dyDescent="0.2">
      <c r="AI9274"/>
      <c r="AJ9274"/>
    </row>
    <row r="9275" spans="35:36" x14ac:dyDescent="0.2">
      <c r="AI9275"/>
      <c r="AJ9275"/>
    </row>
    <row r="9276" spans="35:36" x14ac:dyDescent="0.2">
      <c r="AI9276"/>
      <c r="AJ9276"/>
    </row>
    <row r="9277" spans="35:36" x14ac:dyDescent="0.2">
      <c r="AI9277"/>
      <c r="AJ9277"/>
    </row>
    <row r="9278" spans="35:36" x14ac:dyDescent="0.2">
      <c r="AI9278"/>
      <c r="AJ9278"/>
    </row>
    <row r="9279" spans="35:36" x14ac:dyDescent="0.2">
      <c r="AI9279"/>
      <c r="AJ9279"/>
    </row>
    <row r="9280" spans="35:36" x14ac:dyDescent="0.2">
      <c r="AI9280"/>
      <c r="AJ9280"/>
    </row>
    <row r="9281" spans="35:36" x14ac:dyDescent="0.2">
      <c r="AI9281"/>
      <c r="AJ9281"/>
    </row>
    <row r="9282" spans="35:36" x14ac:dyDescent="0.2">
      <c r="AI9282"/>
      <c r="AJ9282"/>
    </row>
    <row r="9283" spans="35:36" x14ac:dyDescent="0.2">
      <c r="AI9283"/>
      <c r="AJ9283"/>
    </row>
    <row r="9284" spans="35:36" x14ac:dyDescent="0.2">
      <c r="AI9284"/>
      <c r="AJ9284"/>
    </row>
    <row r="9285" spans="35:36" x14ac:dyDescent="0.2">
      <c r="AI9285"/>
      <c r="AJ9285"/>
    </row>
    <row r="9286" spans="35:36" x14ac:dyDescent="0.2">
      <c r="AI9286"/>
      <c r="AJ9286"/>
    </row>
    <row r="9287" spans="35:36" x14ac:dyDescent="0.2">
      <c r="AI9287"/>
      <c r="AJ9287"/>
    </row>
    <row r="9288" spans="35:36" x14ac:dyDescent="0.2">
      <c r="AI9288"/>
      <c r="AJ9288"/>
    </row>
    <row r="9289" spans="35:36" x14ac:dyDescent="0.2">
      <c r="AI9289"/>
      <c r="AJ9289"/>
    </row>
    <row r="9290" spans="35:36" x14ac:dyDescent="0.2">
      <c r="AI9290"/>
      <c r="AJ9290"/>
    </row>
    <row r="9291" spans="35:36" x14ac:dyDescent="0.2">
      <c r="AI9291"/>
      <c r="AJ9291"/>
    </row>
    <row r="9292" spans="35:36" x14ac:dyDescent="0.2">
      <c r="AI9292"/>
      <c r="AJ9292"/>
    </row>
    <row r="9293" spans="35:36" x14ac:dyDescent="0.2">
      <c r="AI9293"/>
      <c r="AJ9293"/>
    </row>
    <row r="9294" spans="35:36" x14ac:dyDescent="0.2">
      <c r="AI9294"/>
      <c r="AJ9294"/>
    </row>
    <row r="9295" spans="35:36" x14ac:dyDescent="0.2">
      <c r="AI9295"/>
      <c r="AJ9295"/>
    </row>
    <row r="9296" spans="35:36" x14ac:dyDescent="0.2">
      <c r="AI9296"/>
      <c r="AJ9296"/>
    </row>
    <row r="9297" spans="35:36" x14ac:dyDescent="0.2">
      <c r="AI9297"/>
      <c r="AJ9297"/>
    </row>
    <row r="9298" spans="35:36" x14ac:dyDescent="0.2">
      <c r="AI9298"/>
      <c r="AJ9298"/>
    </row>
    <row r="9299" spans="35:36" x14ac:dyDescent="0.2">
      <c r="AI9299"/>
      <c r="AJ9299"/>
    </row>
    <row r="9300" spans="35:36" x14ac:dyDescent="0.2">
      <c r="AI9300"/>
      <c r="AJ9300"/>
    </row>
    <row r="9301" spans="35:36" x14ac:dyDescent="0.2">
      <c r="AI9301"/>
      <c r="AJ9301"/>
    </row>
    <row r="9302" spans="35:36" x14ac:dyDescent="0.2">
      <c r="AI9302"/>
      <c r="AJ9302"/>
    </row>
    <row r="9303" spans="35:36" x14ac:dyDescent="0.2">
      <c r="AI9303"/>
      <c r="AJ9303"/>
    </row>
    <row r="9304" spans="35:36" x14ac:dyDescent="0.2">
      <c r="AI9304"/>
      <c r="AJ9304"/>
    </row>
    <row r="9305" spans="35:36" x14ac:dyDescent="0.2">
      <c r="AI9305"/>
      <c r="AJ9305"/>
    </row>
    <row r="9306" spans="35:36" x14ac:dyDescent="0.2">
      <c r="AI9306"/>
      <c r="AJ9306"/>
    </row>
    <row r="9307" spans="35:36" x14ac:dyDescent="0.2">
      <c r="AI9307"/>
      <c r="AJ9307"/>
    </row>
    <row r="9308" spans="35:36" x14ac:dyDescent="0.2">
      <c r="AI9308"/>
      <c r="AJ9308"/>
    </row>
    <row r="9309" spans="35:36" x14ac:dyDescent="0.2">
      <c r="AI9309"/>
      <c r="AJ9309"/>
    </row>
    <row r="9310" spans="35:36" x14ac:dyDescent="0.2">
      <c r="AI9310"/>
      <c r="AJ9310"/>
    </row>
    <row r="9311" spans="35:36" x14ac:dyDescent="0.2">
      <c r="AI9311"/>
      <c r="AJ9311"/>
    </row>
    <row r="9312" spans="35:36" x14ac:dyDescent="0.2">
      <c r="AI9312"/>
      <c r="AJ9312"/>
    </row>
    <row r="9313" spans="35:36" x14ac:dyDescent="0.2">
      <c r="AI9313"/>
      <c r="AJ9313"/>
    </row>
    <row r="9314" spans="35:36" x14ac:dyDescent="0.2">
      <c r="AI9314"/>
      <c r="AJ9314"/>
    </row>
    <row r="9315" spans="35:36" x14ac:dyDescent="0.2">
      <c r="AI9315"/>
      <c r="AJ9315"/>
    </row>
    <row r="9316" spans="35:36" x14ac:dyDescent="0.2">
      <c r="AI9316"/>
      <c r="AJ9316"/>
    </row>
    <row r="9317" spans="35:36" x14ac:dyDescent="0.2">
      <c r="AI9317"/>
      <c r="AJ9317"/>
    </row>
    <row r="9318" spans="35:36" x14ac:dyDescent="0.2">
      <c r="AI9318"/>
      <c r="AJ9318"/>
    </row>
    <row r="9319" spans="35:36" x14ac:dyDescent="0.2">
      <c r="AI9319"/>
      <c r="AJ9319"/>
    </row>
    <row r="9320" spans="35:36" x14ac:dyDescent="0.2">
      <c r="AI9320"/>
      <c r="AJ9320"/>
    </row>
    <row r="9321" spans="35:36" x14ac:dyDescent="0.2">
      <c r="AI9321"/>
      <c r="AJ9321"/>
    </row>
    <row r="9322" spans="35:36" x14ac:dyDescent="0.2">
      <c r="AI9322"/>
      <c r="AJ9322"/>
    </row>
    <row r="9323" spans="35:36" x14ac:dyDescent="0.2">
      <c r="AI9323"/>
      <c r="AJ9323"/>
    </row>
    <row r="9324" spans="35:36" x14ac:dyDescent="0.2">
      <c r="AI9324"/>
      <c r="AJ9324"/>
    </row>
    <row r="9325" spans="35:36" x14ac:dyDescent="0.2">
      <c r="AI9325"/>
      <c r="AJ9325"/>
    </row>
    <row r="9326" spans="35:36" x14ac:dyDescent="0.2">
      <c r="AI9326"/>
      <c r="AJ9326"/>
    </row>
    <row r="9327" spans="35:36" x14ac:dyDescent="0.2">
      <c r="AI9327"/>
      <c r="AJ9327"/>
    </row>
    <row r="9328" spans="35:36" x14ac:dyDescent="0.2">
      <c r="AI9328"/>
      <c r="AJ9328"/>
    </row>
    <row r="9329" spans="35:36" x14ac:dyDescent="0.2">
      <c r="AI9329"/>
      <c r="AJ9329"/>
    </row>
    <row r="9330" spans="35:36" x14ac:dyDescent="0.2">
      <c r="AI9330"/>
      <c r="AJ9330"/>
    </row>
    <row r="9331" spans="35:36" x14ac:dyDescent="0.2">
      <c r="AI9331"/>
      <c r="AJ9331"/>
    </row>
    <row r="9332" spans="35:36" x14ac:dyDescent="0.2">
      <c r="AI9332"/>
      <c r="AJ9332"/>
    </row>
    <row r="9333" spans="35:36" x14ac:dyDescent="0.2">
      <c r="AI9333"/>
      <c r="AJ9333"/>
    </row>
    <row r="9334" spans="35:36" x14ac:dyDescent="0.2">
      <c r="AI9334"/>
      <c r="AJ9334"/>
    </row>
    <row r="9335" spans="35:36" x14ac:dyDescent="0.2">
      <c r="AI9335"/>
      <c r="AJ9335"/>
    </row>
    <row r="9336" spans="35:36" x14ac:dyDescent="0.2">
      <c r="AI9336"/>
      <c r="AJ9336"/>
    </row>
    <row r="9337" spans="35:36" x14ac:dyDescent="0.2">
      <c r="AI9337"/>
      <c r="AJ9337"/>
    </row>
    <row r="9338" spans="35:36" x14ac:dyDescent="0.2">
      <c r="AI9338"/>
      <c r="AJ9338"/>
    </row>
    <row r="9339" spans="35:36" x14ac:dyDescent="0.2">
      <c r="AI9339"/>
      <c r="AJ9339"/>
    </row>
    <row r="9340" spans="35:36" x14ac:dyDescent="0.2">
      <c r="AI9340"/>
      <c r="AJ9340"/>
    </row>
    <row r="9341" spans="35:36" x14ac:dyDescent="0.2">
      <c r="AI9341"/>
      <c r="AJ9341"/>
    </row>
    <row r="9342" spans="35:36" x14ac:dyDescent="0.2">
      <c r="AI9342"/>
      <c r="AJ9342"/>
    </row>
    <row r="9343" spans="35:36" x14ac:dyDescent="0.2">
      <c r="AI9343"/>
      <c r="AJ9343"/>
    </row>
    <row r="9344" spans="35:36" x14ac:dyDescent="0.2">
      <c r="AI9344"/>
      <c r="AJ9344"/>
    </row>
    <row r="9345" spans="35:36" x14ac:dyDescent="0.2">
      <c r="AI9345"/>
      <c r="AJ9345"/>
    </row>
    <row r="9346" spans="35:36" x14ac:dyDescent="0.2">
      <c r="AI9346"/>
      <c r="AJ9346"/>
    </row>
    <row r="9347" spans="35:36" x14ac:dyDescent="0.2">
      <c r="AI9347"/>
      <c r="AJ9347"/>
    </row>
    <row r="9348" spans="35:36" x14ac:dyDescent="0.2">
      <c r="AI9348"/>
      <c r="AJ9348"/>
    </row>
    <row r="9349" spans="35:36" x14ac:dyDescent="0.2">
      <c r="AI9349"/>
      <c r="AJ9349"/>
    </row>
    <row r="9350" spans="35:36" x14ac:dyDescent="0.2">
      <c r="AI9350"/>
      <c r="AJ9350"/>
    </row>
    <row r="9351" spans="35:36" x14ac:dyDescent="0.2">
      <c r="AI9351"/>
      <c r="AJ9351"/>
    </row>
    <row r="9352" spans="35:36" x14ac:dyDescent="0.2">
      <c r="AI9352"/>
      <c r="AJ9352"/>
    </row>
    <row r="9353" spans="35:36" x14ac:dyDescent="0.2">
      <c r="AI9353"/>
      <c r="AJ9353"/>
    </row>
    <row r="9354" spans="35:36" x14ac:dyDescent="0.2">
      <c r="AI9354"/>
      <c r="AJ9354"/>
    </row>
    <row r="9355" spans="35:36" x14ac:dyDescent="0.2">
      <c r="AI9355"/>
      <c r="AJ9355"/>
    </row>
    <row r="9356" spans="35:36" x14ac:dyDescent="0.2">
      <c r="AI9356"/>
      <c r="AJ9356"/>
    </row>
    <row r="9357" spans="35:36" x14ac:dyDescent="0.2">
      <c r="AI9357"/>
      <c r="AJ9357"/>
    </row>
    <row r="9358" spans="35:36" x14ac:dyDescent="0.2">
      <c r="AI9358"/>
      <c r="AJ9358"/>
    </row>
    <row r="9359" spans="35:36" x14ac:dyDescent="0.2">
      <c r="AI9359"/>
      <c r="AJ9359"/>
    </row>
    <row r="9360" spans="35:36" x14ac:dyDescent="0.2">
      <c r="AI9360"/>
      <c r="AJ9360"/>
    </row>
    <row r="9361" spans="35:36" x14ac:dyDescent="0.2">
      <c r="AI9361"/>
      <c r="AJ9361"/>
    </row>
    <row r="9362" spans="35:36" x14ac:dyDescent="0.2">
      <c r="AI9362"/>
      <c r="AJ9362"/>
    </row>
    <row r="9363" spans="35:36" x14ac:dyDescent="0.2">
      <c r="AI9363"/>
      <c r="AJ9363"/>
    </row>
    <row r="9364" spans="35:36" x14ac:dyDescent="0.2">
      <c r="AI9364"/>
      <c r="AJ9364"/>
    </row>
    <row r="9365" spans="35:36" x14ac:dyDescent="0.2">
      <c r="AI9365"/>
      <c r="AJ9365"/>
    </row>
    <row r="9366" spans="35:36" x14ac:dyDescent="0.2">
      <c r="AI9366"/>
      <c r="AJ9366"/>
    </row>
    <row r="9367" spans="35:36" x14ac:dyDescent="0.2">
      <c r="AI9367"/>
      <c r="AJ9367"/>
    </row>
    <row r="9368" spans="35:36" x14ac:dyDescent="0.2">
      <c r="AI9368"/>
      <c r="AJ9368"/>
    </row>
    <row r="9369" spans="35:36" x14ac:dyDescent="0.2">
      <c r="AI9369"/>
      <c r="AJ9369"/>
    </row>
    <row r="9370" spans="35:36" x14ac:dyDescent="0.2">
      <c r="AI9370"/>
      <c r="AJ9370"/>
    </row>
    <row r="9371" spans="35:36" x14ac:dyDescent="0.2">
      <c r="AI9371"/>
      <c r="AJ9371"/>
    </row>
    <row r="9372" spans="35:36" x14ac:dyDescent="0.2">
      <c r="AI9372"/>
      <c r="AJ9372"/>
    </row>
    <row r="9373" spans="35:36" x14ac:dyDescent="0.2">
      <c r="AI9373"/>
      <c r="AJ9373"/>
    </row>
    <row r="9374" spans="35:36" x14ac:dyDescent="0.2">
      <c r="AI9374"/>
      <c r="AJ9374"/>
    </row>
    <row r="9375" spans="35:36" x14ac:dyDescent="0.2">
      <c r="AI9375"/>
      <c r="AJ9375"/>
    </row>
    <row r="9376" spans="35:36" x14ac:dyDescent="0.2">
      <c r="AI9376"/>
      <c r="AJ9376"/>
    </row>
    <row r="9377" spans="35:36" x14ac:dyDescent="0.2">
      <c r="AI9377"/>
      <c r="AJ9377"/>
    </row>
    <row r="9378" spans="35:36" x14ac:dyDescent="0.2">
      <c r="AI9378"/>
      <c r="AJ9378"/>
    </row>
    <row r="9379" spans="35:36" x14ac:dyDescent="0.2">
      <c r="AI9379"/>
      <c r="AJ9379"/>
    </row>
    <row r="9380" spans="35:36" x14ac:dyDescent="0.2">
      <c r="AI9380"/>
      <c r="AJ9380"/>
    </row>
    <row r="9381" spans="35:36" x14ac:dyDescent="0.2">
      <c r="AI9381"/>
      <c r="AJ9381"/>
    </row>
    <row r="9382" spans="35:36" x14ac:dyDescent="0.2">
      <c r="AI9382"/>
      <c r="AJ9382"/>
    </row>
    <row r="9383" spans="35:36" x14ac:dyDescent="0.2">
      <c r="AI9383"/>
      <c r="AJ9383"/>
    </row>
    <row r="9384" spans="35:36" x14ac:dyDescent="0.2">
      <c r="AI9384"/>
      <c r="AJ9384"/>
    </row>
    <row r="9385" spans="35:36" x14ac:dyDescent="0.2">
      <c r="AI9385"/>
      <c r="AJ9385"/>
    </row>
    <row r="9386" spans="35:36" x14ac:dyDescent="0.2">
      <c r="AI9386"/>
      <c r="AJ9386"/>
    </row>
    <row r="9387" spans="35:36" x14ac:dyDescent="0.2">
      <c r="AI9387"/>
      <c r="AJ9387"/>
    </row>
    <row r="9388" spans="35:36" x14ac:dyDescent="0.2">
      <c r="AI9388"/>
      <c r="AJ9388"/>
    </row>
    <row r="9389" spans="35:36" x14ac:dyDescent="0.2">
      <c r="AI9389"/>
      <c r="AJ9389"/>
    </row>
    <row r="9390" spans="35:36" x14ac:dyDescent="0.2">
      <c r="AI9390"/>
      <c r="AJ9390"/>
    </row>
    <row r="9391" spans="35:36" x14ac:dyDescent="0.2">
      <c r="AI9391"/>
      <c r="AJ9391"/>
    </row>
    <row r="9392" spans="35:36" x14ac:dyDescent="0.2">
      <c r="AI9392"/>
      <c r="AJ9392"/>
    </row>
    <row r="9393" spans="35:36" x14ac:dyDescent="0.2">
      <c r="AI9393"/>
      <c r="AJ9393"/>
    </row>
    <row r="9394" spans="35:36" x14ac:dyDescent="0.2">
      <c r="AI9394"/>
      <c r="AJ9394"/>
    </row>
    <row r="9395" spans="35:36" x14ac:dyDescent="0.2">
      <c r="AI9395"/>
      <c r="AJ9395"/>
    </row>
    <row r="9396" spans="35:36" x14ac:dyDescent="0.2">
      <c r="AI9396"/>
      <c r="AJ9396"/>
    </row>
    <row r="9397" spans="35:36" x14ac:dyDescent="0.2">
      <c r="AI9397"/>
      <c r="AJ9397"/>
    </row>
    <row r="9398" spans="35:36" x14ac:dyDescent="0.2">
      <c r="AI9398"/>
      <c r="AJ9398"/>
    </row>
    <row r="9399" spans="35:36" x14ac:dyDescent="0.2">
      <c r="AI9399"/>
      <c r="AJ9399"/>
    </row>
    <row r="9400" spans="35:36" x14ac:dyDescent="0.2">
      <c r="AI9400"/>
      <c r="AJ9400"/>
    </row>
    <row r="9401" spans="35:36" x14ac:dyDescent="0.2">
      <c r="AI9401"/>
      <c r="AJ9401"/>
    </row>
    <row r="9402" spans="35:36" x14ac:dyDescent="0.2">
      <c r="AI9402"/>
      <c r="AJ9402"/>
    </row>
    <row r="9403" spans="35:36" x14ac:dyDescent="0.2">
      <c r="AI9403"/>
      <c r="AJ9403"/>
    </row>
    <row r="9404" spans="35:36" x14ac:dyDescent="0.2">
      <c r="AI9404"/>
      <c r="AJ9404"/>
    </row>
    <row r="9405" spans="35:36" x14ac:dyDescent="0.2">
      <c r="AI9405"/>
      <c r="AJ9405"/>
    </row>
    <row r="9406" spans="35:36" x14ac:dyDescent="0.2">
      <c r="AI9406"/>
      <c r="AJ9406"/>
    </row>
    <row r="9407" spans="35:36" x14ac:dyDescent="0.2">
      <c r="AI9407"/>
      <c r="AJ9407"/>
    </row>
    <row r="9408" spans="35:36" x14ac:dyDescent="0.2">
      <c r="AI9408"/>
      <c r="AJ9408"/>
    </row>
    <row r="9409" spans="35:36" x14ac:dyDescent="0.2">
      <c r="AI9409"/>
      <c r="AJ9409"/>
    </row>
    <row r="9410" spans="35:36" x14ac:dyDescent="0.2">
      <c r="AI9410"/>
      <c r="AJ9410"/>
    </row>
    <row r="9411" spans="35:36" x14ac:dyDescent="0.2">
      <c r="AI9411"/>
      <c r="AJ9411"/>
    </row>
    <row r="9412" spans="35:36" x14ac:dyDescent="0.2">
      <c r="AI9412"/>
      <c r="AJ9412"/>
    </row>
    <row r="9413" spans="35:36" x14ac:dyDescent="0.2">
      <c r="AI9413"/>
      <c r="AJ9413"/>
    </row>
    <row r="9414" spans="35:36" x14ac:dyDescent="0.2">
      <c r="AI9414"/>
      <c r="AJ9414"/>
    </row>
    <row r="9415" spans="35:36" x14ac:dyDescent="0.2">
      <c r="AI9415"/>
      <c r="AJ9415"/>
    </row>
    <row r="9416" spans="35:36" x14ac:dyDescent="0.2">
      <c r="AI9416"/>
      <c r="AJ9416"/>
    </row>
    <row r="9417" spans="35:36" x14ac:dyDescent="0.2">
      <c r="AI9417"/>
      <c r="AJ9417"/>
    </row>
    <row r="9418" spans="35:36" x14ac:dyDescent="0.2">
      <c r="AI9418"/>
      <c r="AJ9418"/>
    </row>
    <row r="9419" spans="35:36" x14ac:dyDescent="0.2">
      <c r="AI9419"/>
      <c r="AJ9419"/>
    </row>
    <row r="9420" spans="35:36" x14ac:dyDescent="0.2">
      <c r="AI9420"/>
      <c r="AJ9420"/>
    </row>
    <row r="9421" spans="35:36" x14ac:dyDescent="0.2">
      <c r="AI9421"/>
      <c r="AJ9421"/>
    </row>
    <row r="9422" spans="35:36" x14ac:dyDescent="0.2">
      <c r="AI9422"/>
      <c r="AJ9422"/>
    </row>
    <row r="9423" spans="35:36" x14ac:dyDescent="0.2">
      <c r="AI9423"/>
      <c r="AJ9423"/>
    </row>
    <row r="9424" spans="35:36" x14ac:dyDescent="0.2">
      <c r="AI9424"/>
      <c r="AJ9424"/>
    </row>
    <row r="9425" spans="35:36" x14ac:dyDescent="0.2">
      <c r="AI9425"/>
      <c r="AJ9425"/>
    </row>
    <row r="9426" spans="35:36" x14ac:dyDescent="0.2">
      <c r="AI9426"/>
      <c r="AJ9426"/>
    </row>
    <row r="9427" spans="35:36" x14ac:dyDescent="0.2">
      <c r="AI9427"/>
      <c r="AJ9427"/>
    </row>
    <row r="9428" spans="35:36" x14ac:dyDescent="0.2">
      <c r="AI9428"/>
      <c r="AJ9428"/>
    </row>
    <row r="9429" spans="35:36" x14ac:dyDescent="0.2">
      <c r="AI9429"/>
      <c r="AJ9429"/>
    </row>
    <row r="9430" spans="35:36" x14ac:dyDescent="0.2">
      <c r="AI9430"/>
      <c r="AJ9430"/>
    </row>
    <row r="9431" spans="35:36" x14ac:dyDescent="0.2">
      <c r="AI9431"/>
      <c r="AJ9431"/>
    </row>
    <row r="9432" spans="35:36" x14ac:dyDescent="0.2">
      <c r="AI9432"/>
      <c r="AJ9432"/>
    </row>
    <row r="9433" spans="35:36" x14ac:dyDescent="0.2">
      <c r="AI9433"/>
      <c r="AJ9433"/>
    </row>
    <row r="9434" spans="35:36" x14ac:dyDescent="0.2">
      <c r="AI9434"/>
      <c r="AJ9434"/>
    </row>
    <row r="9435" spans="35:36" x14ac:dyDescent="0.2">
      <c r="AI9435"/>
      <c r="AJ9435"/>
    </row>
    <row r="9436" spans="35:36" x14ac:dyDescent="0.2">
      <c r="AI9436"/>
      <c r="AJ9436"/>
    </row>
    <row r="9437" spans="35:36" x14ac:dyDescent="0.2">
      <c r="AI9437"/>
      <c r="AJ9437"/>
    </row>
    <row r="9438" spans="35:36" x14ac:dyDescent="0.2">
      <c r="AI9438"/>
      <c r="AJ9438"/>
    </row>
    <row r="9439" spans="35:36" x14ac:dyDescent="0.2">
      <c r="AI9439"/>
      <c r="AJ9439"/>
    </row>
    <row r="9440" spans="35:36" x14ac:dyDescent="0.2">
      <c r="AI9440"/>
      <c r="AJ9440"/>
    </row>
    <row r="9441" spans="35:36" x14ac:dyDescent="0.2">
      <c r="AI9441"/>
      <c r="AJ9441"/>
    </row>
    <row r="9442" spans="35:36" x14ac:dyDescent="0.2">
      <c r="AI9442"/>
      <c r="AJ9442"/>
    </row>
    <row r="9443" spans="35:36" x14ac:dyDescent="0.2">
      <c r="AI9443"/>
      <c r="AJ9443"/>
    </row>
    <row r="9444" spans="35:36" x14ac:dyDescent="0.2">
      <c r="AI9444"/>
      <c r="AJ9444"/>
    </row>
    <row r="9445" spans="35:36" x14ac:dyDescent="0.2">
      <c r="AI9445"/>
      <c r="AJ9445"/>
    </row>
    <row r="9446" spans="35:36" x14ac:dyDescent="0.2">
      <c r="AI9446"/>
      <c r="AJ9446"/>
    </row>
    <row r="9447" spans="35:36" x14ac:dyDescent="0.2">
      <c r="AI9447"/>
      <c r="AJ9447"/>
    </row>
    <row r="9448" spans="35:36" x14ac:dyDescent="0.2">
      <c r="AI9448"/>
      <c r="AJ9448"/>
    </row>
    <row r="9449" spans="35:36" x14ac:dyDescent="0.2">
      <c r="AI9449"/>
      <c r="AJ9449"/>
    </row>
    <row r="9450" spans="35:36" x14ac:dyDescent="0.2">
      <c r="AI9450"/>
      <c r="AJ9450"/>
    </row>
    <row r="9451" spans="35:36" x14ac:dyDescent="0.2">
      <c r="AI9451"/>
      <c r="AJ9451"/>
    </row>
    <row r="9452" spans="35:36" x14ac:dyDescent="0.2">
      <c r="AI9452"/>
      <c r="AJ9452"/>
    </row>
    <row r="9453" spans="35:36" x14ac:dyDescent="0.2">
      <c r="AI9453"/>
      <c r="AJ9453"/>
    </row>
    <row r="9454" spans="35:36" x14ac:dyDescent="0.2">
      <c r="AI9454"/>
      <c r="AJ9454"/>
    </row>
    <row r="9455" spans="35:36" x14ac:dyDescent="0.2">
      <c r="AI9455"/>
      <c r="AJ9455"/>
    </row>
    <row r="9456" spans="35:36" x14ac:dyDescent="0.2">
      <c r="AI9456"/>
      <c r="AJ9456"/>
    </row>
    <row r="9457" spans="35:36" x14ac:dyDescent="0.2">
      <c r="AI9457"/>
      <c r="AJ9457"/>
    </row>
    <row r="9458" spans="35:36" x14ac:dyDescent="0.2">
      <c r="AI9458"/>
      <c r="AJ9458"/>
    </row>
    <row r="9459" spans="35:36" x14ac:dyDescent="0.2">
      <c r="AI9459"/>
      <c r="AJ9459"/>
    </row>
    <row r="9460" spans="35:36" x14ac:dyDescent="0.2">
      <c r="AI9460"/>
      <c r="AJ9460"/>
    </row>
    <row r="9461" spans="35:36" x14ac:dyDescent="0.2">
      <c r="AI9461"/>
      <c r="AJ9461"/>
    </row>
    <row r="9462" spans="35:36" x14ac:dyDescent="0.2">
      <c r="AI9462"/>
      <c r="AJ9462"/>
    </row>
    <row r="9463" spans="35:36" x14ac:dyDescent="0.2">
      <c r="AI9463"/>
      <c r="AJ9463"/>
    </row>
    <row r="9464" spans="35:36" x14ac:dyDescent="0.2">
      <c r="AI9464"/>
      <c r="AJ9464"/>
    </row>
    <row r="9465" spans="35:36" x14ac:dyDescent="0.2">
      <c r="AI9465"/>
      <c r="AJ9465"/>
    </row>
    <row r="9466" spans="35:36" x14ac:dyDescent="0.2">
      <c r="AI9466"/>
      <c r="AJ9466"/>
    </row>
    <row r="9467" spans="35:36" x14ac:dyDescent="0.2">
      <c r="AI9467"/>
      <c r="AJ9467"/>
    </row>
    <row r="9468" spans="35:36" x14ac:dyDescent="0.2">
      <c r="AI9468"/>
      <c r="AJ9468"/>
    </row>
    <row r="9469" spans="35:36" x14ac:dyDescent="0.2">
      <c r="AI9469"/>
      <c r="AJ9469"/>
    </row>
    <row r="9470" spans="35:36" x14ac:dyDescent="0.2">
      <c r="AI9470"/>
      <c r="AJ9470"/>
    </row>
    <row r="9471" spans="35:36" x14ac:dyDescent="0.2">
      <c r="AI9471"/>
      <c r="AJ9471"/>
    </row>
    <row r="9472" spans="35:36" x14ac:dyDescent="0.2">
      <c r="AI9472"/>
      <c r="AJ9472"/>
    </row>
    <row r="9473" spans="35:36" x14ac:dyDescent="0.2">
      <c r="AI9473"/>
      <c r="AJ9473"/>
    </row>
    <row r="9474" spans="35:36" x14ac:dyDescent="0.2">
      <c r="AI9474"/>
      <c r="AJ9474"/>
    </row>
    <row r="9475" spans="35:36" x14ac:dyDescent="0.2">
      <c r="AI9475"/>
      <c r="AJ9475"/>
    </row>
    <row r="9476" spans="35:36" x14ac:dyDescent="0.2">
      <c r="AI9476"/>
      <c r="AJ9476"/>
    </row>
    <row r="9477" spans="35:36" x14ac:dyDescent="0.2">
      <c r="AI9477"/>
      <c r="AJ9477"/>
    </row>
    <row r="9478" spans="35:36" x14ac:dyDescent="0.2">
      <c r="AI9478"/>
      <c r="AJ9478"/>
    </row>
    <row r="9479" spans="35:36" x14ac:dyDescent="0.2">
      <c r="AI9479"/>
      <c r="AJ9479"/>
    </row>
    <row r="9480" spans="35:36" x14ac:dyDescent="0.2">
      <c r="AI9480"/>
      <c r="AJ9480"/>
    </row>
    <row r="9481" spans="35:36" x14ac:dyDescent="0.2">
      <c r="AI9481"/>
      <c r="AJ9481"/>
    </row>
    <row r="9482" spans="35:36" x14ac:dyDescent="0.2">
      <c r="AI9482"/>
      <c r="AJ9482"/>
    </row>
    <row r="9483" spans="35:36" x14ac:dyDescent="0.2">
      <c r="AI9483"/>
      <c r="AJ9483"/>
    </row>
    <row r="9484" spans="35:36" x14ac:dyDescent="0.2">
      <c r="AI9484"/>
      <c r="AJ9484"/>
    </row>
    <row r="9485" spans="35:36" x14ac:dyDescent="0.2">
      <c r="AI9485"/>
      <c r="AJ9485"/>
    </row>
    <row r="9486" spans="35:36" x14ac:dyDescent="0.2">
      <c r="AI9486"/>
      <c r="AJ9486"/>
    </row>
    <row r="9487" spans="35:36" x14ac:dyDescent="0.2">
      <c r="AI9487"/>
      <c r="AJ9487"/>
    </row>
    <row r="9488" spans="35:36" x14ac:dyDescent="0.2">
      <c r="AI9488"/>
      <c r="AJ9488"/>
    </row>
    <row r="9489" spans="35:36" x14ac:dyDescent="0.2">
      <c r="AI9489"/>
      <c r="AJ9489"/>
    </row>
    <row r="9490" spans="35:36" x14ac:dyDescent="0.2">
      <c r="AI9490"/>
      <c r="AJ9490"/>
    </row>
    <row r="9491" spans="35:36" x14ac:dyDescent="0.2">
      <c r="AI9491"/>
      <c r="AJ9491"/>
    </row>
    <row r="9492" spans="35:36" x14ac:dyDescent="0.2">
      <c r="AI9492"/>
      <c r="AJ9492"/>
    </row>
    <row r="9493" spans="35:36" x14ac:dyDescent="0.2">
      <c r="AI9493"/>
      <c r="AJ9493"/>
    </row>
    <row r="9494" spans="35:36" x14ac:dyDescent="0.2">
      <c r="AI9494"/>
      <c r="AJ9494"/>
    </row>
    <row r="9495" spans="35:36" x14ac:dyDescent="0.2">
      <c r="AI9495"/>
      <c r="AJ9495"/>
    </row>
    <row r="9496" spans="35:36" x14ac:dyDescent="0.2">
      <c r="AI9496"/>
      <c r="AJ9496"/>
    </row>
    <row r="9497" spans="35:36" x14ac:dyDescent="0.2">
      <c r="AI9497"/>
      <c r="AJ9497"/>
    </row>
    <row r="9498" spans="35:36" x14ac:dyDescent="0.2">
      <c r="AI9498"/>
      <c r="AJ9498"/>
    </row>
    <row r="9499" spans="35:36" x14ac:dyDescent="0.2">
      <c r="AI9499"/>
      <c r="AJ9499"/>
    </row>
    <row r="9500" spans="35:36" x14ac:dyDescent="0.2">
      <c r="AI9500"/>
      <c r="AJ9500"/>
    </row>
    <row r="9501" spans="35:36" x14ac:dyDescent="0.2">
      <c r="AI9501"/>
      <c r="AJ9501"/>
    </row>
    <row r="9502" spans="35:36" x14ac:dyDescent="0.2">
      <c r="AI9502"/>
      <c r="AJ9502"/>
    </row>
    <row r="9503" spans="35:36" x14ac:dyDescent="0.2">
      <c r="AI9503"/>
      <c r="AJ9503"/>
    </row>
    <row r="9504" spans="35:36" x14ac:dyDescent="0.2">
      <c r="AI9504"/>
      <c r="AJ9504"/>
    </row>
    <row r="9505" spans="35:36" x14ac:dyDescent="0.2">
      <c r="AI9505"/>
      <c r="AJ9505"/>
    </row>
    <row r="9506" spans="35:36" x14ac:dyDescent="0.2">
      <c r="AI9506"/>
      <c r="AJ9506"/>
    </row>
    <row r="9507" spans="35:36" x14ac:dyDescent="0.2">
      <c r="AI9507"/>
      <c r="AJ9507"/>
    </row>
    <row r="9508" spans="35:36" x14ac:dyDescent="0.2">
      <c r="AI9508"/>
      <c r="AJ9508"/>
    </row>
    <row r="9509" spans="35:36" x14ac:dyDescent="0.2">
      <c r="AI9509"/>
      <c r="AJ9509"/>
    </row>
    <row r="9510" spans="35:36" x14ac:dyDescent="0.2">
      <c r="AI9510"/>
      <c r="AJ9510"/>
    </row>
    <row r="9511" spans="35:36" x14ac:dyDescent="0.2">
      <c r="AI9511"/>
      <c r="AJ9511"/>
    </row>
    <row r="9512" spans="35:36" x14ac:dyDescent="0.2">
      <c r="AI9512"/>
      <c r="AJ9512"/>
    </row>
    <row r="9513" spans="35:36" x14ac:dyDescent="0.2">
      <c r="AI9513"/>
      <c r="AJ9513"/>
    </row>
    <row r="9514" spans="35:36" x14ac:dyDescent="0.2">
      <c r="AI9514"/>
      <c r="AJ9514"/>
    </row>
    <row r="9515" spans="35:36" x14ac:dyDescent="0.2">
      <c r="AI9515"/>
      <c r="AJ9515"/>
    </row>
    <row r="9516" spans="35:36" x14ac:dyDescent="0.2">
      <c r="AI9516"/>
      <c r="AJ9516"/>
    </row>
    <row r="9517" spans="35:36" x14ac:dyDescent="0.2">
      <c r="AI9517"/>
      <c r="AJ9517"/>
    </row>
    <row r="9518" spans="35:36" x14ac:dyDescent="0.2">
      <c r="AI9518"/>
      <c r="AJ9518"/>
    </row>
    <row r="9519" spans="35:36" x14ac:dyDescent="0.2">
      <c r="AI9519"/>
      <c r="AJ9519"/>
    </row>
    <row r="9520" spans="35:36" x14ac:dyDescent="0.2">
      <c r="AI9520"/>
      <c r="AJ9520"/>
    </row>
    <row r="9521" spans="35:36" x14ac:dyDescent="0.2">
      <c r="AI9521"/>
      <c r="AJ9521"/>
    </row>
    <row r="9522" spans="35:36" x14ac:dyDescent="0.2">
      <c r="AI9522"/>
      <c r="AJ9522"/>
    </row>
    <row r="9523" spans="35:36" x14ac:dyDescent="0.2">
      <c r="AI9523"/>
      <c r="AJ9523"/>
    </row>
    <row r="9524" spans="35:36" x14ac:dyDescent="0.2">
      <c r="AI9524"/>
      <c r="AJ9524"/>
    </row>
    <row r="9525" spans="35:36" x14ac:dyDescent="0.2">
      <c r="AI9525"/>
      <c r="AJ9525"/>
    </row>
    <row r="9526" spans="35:36" x14ac:dyDescent="0.2">
      <c r="AI9526"/>
      <c r="AJ9526"/>
    </row>
    <row r="9527" spans="35:36" x14ac:dyDescent="0.2">
      <c r="AI9527"/>
      <c r="AJ9527"/>
    </row>
    <row r="9528" spans="35:36" x14ac:dyDescent="0.2">
      <c r="AI9528"/>
      <c r="AJ9528"/>
    </row>
    <row r="9529" spans="35:36" x14ac:dyDescent="0.2">
      <c r="AI9529"/>
      <c r="AJ9529"/>
    </row>
    <row r="9530" spans="35:36" x14ac:dyDescent="0.2">
      <c r="AI9530"/>
      <c r="AJ9530"/>
    </row>
    <row r="9531" spans="35:36" x14ac:dyDescent="0.2">
      <c r="AI9531"/>
      <c r="AJ9531"/>
    </row>
    <row r="9532" spans="35:36" x14ac:dyDescent="0.2">
      <c r="AI9532"/>
      <c r="AJ9532"/>
    </row>
    <row r="9533" spans="35:36" x14ac:dyDescent="0.2">
      <c r="AI9533"/>
      <c r="AJ9533"/>
    </row>
    <row r="9534" spans="35:36" x14ac:dyDescent="0.2">
      <c r="AI9534"/>
      <c r="AJ9534"/>
    </row>
    <row r="9535" spans="35:36" x14ac:dyDescent="0.2">
      <c r="AI9535"/>
      <c r="AJ9535"/>
    </row>
    <row r="9536" spans="35:36" x14ac:dyDescent="0.2">
      <c r="AI9536"/>
      <c r="AJ9536"/>
    </row>
    <row r="9537" spans="35:36" x14ac:dyDescent="0.2">
      <c r="AI9537"/>
      <c r="AJ9537"/>
    </row>
    <row r="9538" spans="35:36" x14ac:dyDescent="0.2">
      <c r="AI9538"/>
      <c r="AJ9538"/>
    </row>
    <row r="9539" spans="35:36" x14ac:dyDescent="0.2">
      <c r="AI9539"/>
      <c r="AJ9539"/>
    </row>
    <row r="9540" spans="35:36" x14ac:dyDescent="0.2">
      <c r="AI9540"/>
      <c r="AJ9540"/>
    </row>
    <row r="9541" spans="35:36" x14ac:dyDescent="0.2">
      <c r="AI9541"/>
      <c r="AJ9541"/>
    </row>
    <row r="9542" spans="35:36" x14ac:dyDescent="0.2">
      <c r="AI9542"/>
      <c r="AJ9542"/>
    </row>
    <row r="9543" spans="35:36" x14ac:dyDescent="0.2">
      <c r="AI9543"/>
      <c r="AJ9543"/>
    </row>
    <row r="9544" spans="35:36" x14ac:dyDescent="0.2">
      <c r="AI9544"/>
      <c r="AJ9544"/>
    </row>
    <row r="9545" spans="35:36" x14ac:dyDescent="0.2">
      <c r="AI9545"/>
      <c r="AJ9545"/>
    </row>
    <row r="9546" spans="35:36" x14ac:dyDescent="0.2">
      <c r="AI9546"/>
      <c r="AJ9546"/>
    </row>
    <row r="9547" spans="35:36" x14ac:dyDescent="0.2">
      <c r="AI9547"/>
      <c r="AJ9547"/>
    </row>
    <row r="9548" spans="35:36" x14ac:dyDescent="0.2">
      <c r="AI9548"/>
      <c r="AJ9548"/>
    </row>
    <row r="9549" spans="35:36" x14ac:dyDescent="0.2">
      <c r="AI9549"/>
      <c r="AJ9549"/>
    </row>
    <row r="9550" spans="35:36" x14ac:dyDescent="0.2">
      <c r="AI9550"/>
      <c r="AJ9550"/>
    </row>
    <row r="9551" spans="35:36" x14ac:dyDescent="0.2">
      <c r="AI9551"/>
      <c r="AJ9551"/>
    </row>
    <row r="9552" spans="35:36" x14ac:dyDescent="0.2">
      <c r="AI9552"/>
      <c r="AJ9552"/>
    </row>
    <row r="9553" spans="35:36" x14ac:dyDescent="0.2">
      <c r="AI9553"/>
      <c r="AJ9553"/>
    </row>
    <row r="9554" spans="35:36" x14ac:dyDescent="0.2">
      <c r="AI9554"/>
      <c r="AJ9554"/>
    </row>
    <row r="9555" spans="35:36" x14ac:dyDescent="0.2">
      <c r="AI9555"/>
      <c r="AJ9555"/>
    </row>
    <row r="9556" spans="35:36" x14ac:dyDescent="0.2">
      <c r="AI9556"/>
      <c r="AJ9556"/>
    </row>
    <row r="9557" spans="35:36" x14ac:dyDescent="0.2">
      <c r="AI9557"/>
      <c r="AJ9557"/>
    </row>
    <row r="9558" spans="35:36" x14ac:dyDescent="0.2">
      <c r="AI9558"/>
      <c r="AJ9558"/>
    </row>
    <row r="9559" spans="35:36" x14ac:dyDescent="0.2">
      <c r="AI9559"/>
      <c r="AJ9559"/>
    </row>
    <row r="9560" spans="35:36" x14ac:dyDescent="0.2">
      <c r="AI9560"/>
      <c r="AJ9560"/>
    </row>
    <row r="9561" spans="35:36" x14ac:dyDescent="0.2">
      <c r="AI9561"/>
      <c r="AJ9561"/>
    </row>
    <row r="9562" spans="35:36" x14ac:dyDescent="0.2">
      <c r="AI9562"/>
      <c r="AJ9562"/>
    </row>
    <row r="9563" spans="35:36" x14ac:dyDescent="0.2">
      <c r="AI9563"/>
      <c r="AJ9563"/>
    </row>
    <row r="9564" spans="35:36" x14ac:dyDescent="0.2">
      <c r="AI9564"/>
      <c r="AJ9564"/>
    </row>
    <row r="9565" spans="35:36" x14ac:dyDescent="0.2">
      <c r="AI9565"/>
      <c r="AJ9565"/>
    </row>
    <row r="9566" spans="35:36" x14ac:dyDescent="0.2">
      <c r="AI9566"/>
      <c r="AJ9566"/>
    </row>
    <row r="9567" spans="35:36" x14ac:dyDescent="0.2">
      <c r="AI9567"/>
      <c r="AJ9567"/>
    </row>
    <row r="9568" spans="35:36" x14ac:dyDescent="0.2">
      <c r="AI9568"/>
      <c r="AJ9568"/>
    </row>
    <row r="9569" spans="35:36" x14ac:dyDescent="0.2">
      <c r="AI9569"/>
      <c r="AJ9569"/>
    </row>
    <row r="9570" spans="35:36" x14ac:dyDescent="0.2">
      <c r="AI9570"/>
      <c r="AJ9570"/>
    </row>
    <row r="9571" spans="35:36" x14ac:dyDescent="0.2">
      <c r="AI9571"/>
      <c r="AJ9571"/>
    </row>
    <row r="9572" spans="35:36" x14ac:dyDescent="0.2">
      <c r="AI9572"/>
      <c r="AJ9572"/>
    </row>
    <row r="9573" spans="35:36" x14ac:dyDescent="0.2">
      <c r="AI9573"/>
      <c r="AJ9573"/>
    </row>
    <row r="9574" spans="35:36" x14ac:dyDescent="0.2">
      <c r="AI9574"/>
      <c r="AJ9574"/>
    </row>
    <row r="9575" spans="35:36" x14ac:dyDescent="0.2">
      <c r="AI9575"/>
      <c r="AJ9575"/>
    </row>
    <row r="9576" spans="35:36" x14ac:dyDescent="0.2">
      <c r="AI9576"/>
      <c r="AJ9576"/>
    </row>
    <row r="9577" spans="35:36" x14ac:dyDescent="0.2">
      <c r="AI9577"/>
      <c r="AJ9577"/>
    </row>
    <row r="9578" spans="35:36" x14ac:dyDescent="0.2">
      <c r="AI9578"/>
      <c r="AJ9578"/>
    </row>
    <row r="9579" spans="35:36" x14ac:dyDescent="0.2">
      <c r="AI9579"/>
      <c r="AJ9579"/>
    </row>
    <row r="9580" spans="35:36" x14ac:dyDescent="0.2">
      <c r="AI9580"/>
      <c r="AJ9580"/>
    </row>
    <row r="9581" spans="35:36" x14ac:dyDescent="0.2">
      <c r="AI9581"/>
      <c r="AJ9581"/>
    </row>
    <row r="9582" spans="35:36" x14ac:dyDescent="0.2">
      <c r="AI9582"/>
      <c r="AJ9582"/>
    </row>
    <row r="9583" spans="35:36" x14ac:dyDescent="0.2">
      <c r="AI9583"/>
      <c r="AJ9583"/>
    </row>
    <row r="9584" spans="35:36" x14ac:dyDescent="0.2">
      <c r="AI9584"/>
      <c r="AJ9584"/>
    </row>
    <row r="9585" spans="35:36" x14ac:dyDescent="0.2">
      <c r="AI9585"/>
      <c r="AJ9585"/>
    </row>
    <row r="9586" spans="35:36" x14ac:dyDescent="0.2">
      <c r="AI9586"/>
      <c r="AJ9586"/>
    </row>
    <row r="9587" spans="35:36" x14ac:dyDescent="0.2">
      <c r="AI9587"/>
      <c r="AJ9587"/>
    </row>
    <row r="9588" spans="35:36" x14ac:dyDescent="0.2">
      <c r="AI9588"/>
      <c r="AJ9588"/>
    </row>
    <row r="9589" spans="35:36" x14ac:dyDescent="0.2">
      <c r="AI9589"/>
      <c r="AJ9589"/>
    </row>
    <row r="9590" spans="35:36" x14ac:dyDescent="0.2">
      <c r="AI9590"/>
      <c r="AJ9590"/>
    </row>
    <row r="9591" spans="35:36" x14ac:dyDescent="0.2">
      <c r="AI9591"/>
      <c r="AJ9591"/>
    </row>
    <row r="9592" spans="35:36" x14ac:dyDescent="0.2">
      <c r="AI9592"/>
      <c r="AJ9592"/>
    </row>
    <row r="9593" spans="35:36" x14ac:dyDescent="0.2">
      <c r="AI9593"/>
      <c r="AJ9593"/>
    </row>
    <row r="9594" spans="35:36" x14ac:dyDescent="0.2">
      <c r="AI9594"/>
      <c r="AJ9594"/>
    </row>
    <row r="9595" spans="35:36" x14ac:dyDescent="0.2">
      <c r="AI9595"/>
      <c r="AJ9595"/>
    </row>
    <row r="9596" spans="35:36" x14ac:dyDescent="0.2">
      <c r="AI9596"/>
      <c r="AJ9596"/>
    </row>
    <row r="9597" spans="35:36" x14ac:dyDescent="0.2">
      <c r="AI9597"/>
      <c r="AJ9597"/>
    </row>
    <row r="9598" spans="35:36" x14ac:dyDescent="0.2">
      <c r="AI9598"/>
      <c r="AJ9598"/>
    </row>
    <row r="9599" spans="35:36" x14ac:dyDescent="0.2">
      <c r="AI9599"/>
      <c r="AJ9599"/>
    </row>
    <row r="9600" spans="35:36" x14ac:dyDescent="0.2">
      <c r="AI9600"/>
      <c r="AJ9600"/>
    </row>
    <row r="9601" spans="35:36" x14ac:dyDescent="0.2">
      <c r="AI9601"/>
      <c r="AJ9601"/>
    </row>
    <row r="9602" spans="35:36" x14ac:dyDescent="0.2">
      <c r="AI9602"/>
      <c r="AJ9602"/>
    </row>
    <row r="9603" spans="35:36" x14ac:dyDescent="0.2">
      <c r="AI9603"/>
      <c r="AJ9603"/>
    </row>
    <row r="9604" spans="35:36" x14ac:dyDescent="0.2">
      <c r="AI9604"/>
      <c r="AJ9604"/>
    </row>
    <row r="9605" spans="35:36" x14ac:dyDescent="0.2">
      <c r="AI9605"/>
      <c r="AJ9605"/>
    </row>
    <row r="9606" spans="35:36" x14ac:dyDescent="0.2">
      <c r="AI9606"/>
      <c r="AJ9606"/>
    </row>
    <row r="9607" spans="35:36" x14ac:dyDescent="0.2">
      <c r="AI9607"/>
      <c r="AJ9607"/>
    </row>
    <row r="9608" spans="35:36" x14ac:dyDescent="0.2">
      <c r="AI9608"/>
      <c r="AJ9608"/>
    </row>
    <row r="9609" spans="35:36" x14ac:dyDescent="0.2">
      <c r="AI9609"/>
      <c r="AJ9609"/>
    </row>
    <row r="9610" spans="35:36" x14ac:dyDescent="0.2">
      <c r="AI9610"/>
      <c r="AJ9610"/>
    </row>
    <row r="9611" spans="35:36" x14ac:dyDescent="0.2">
      <c r="AI9611"/>
      <c r="AJ9611"/>
    </row>
    <row r="9612" spans="35:36" x14ac:dyDescent="0.2">
      <c r="AI9612"/>
      <c r="AJ9612"/>
    </row>
    <row r="9613" spans="35:36" x14ac:dyDescent="0.2">
      <c r="AI9613"/>
      <c r="AJ9613"/>
    </row>
    <row r="9614" spans="35:36" x14ac:dyDescent="0.2">
      <c r="AI9614"/>
      <c r="AJ9614"/>
    </row>
    <row r="9615" spans="35:36" x14ac:dyDescent="0.2">
      <c r="AI9615"/>
      <c r="AJ9615"/>
    </row>
    <row r="9616" spans="35:36" x14ac:dyDescent="0.2">
      <c r="AI9616"/>
      <c r="AJ9616"/>
    </row>
    <row r="9617" spans="35:36" x14ac:dyDescent="0.2">
      <c r="AI9617"/>
      <c r="AJ9617"/>
    </row>
    <row r="9618" spans="35:36" x14ac:dyDescent="0.2">
      <c r="AI9618"/>
      <c r="AJ9618"/>
    </row>
    <row r="9619" spans="35:36" x14ac:dyDescent="0.2">
      <c r="AI9619"/>
      <c r="AJ9619"/>
    </row>
    <row r="9620" spans="35:36" x14ac:dyDescent="0.2">
      <c r="AI9620"/>
      <c r="AJ9620"/>
    </row>
    <row r="9621" spans="35:36" x14ac:dyDescent="0.2">
      <c r="AI9621"/>
      <c r="AJ9621"/>
    </row>
    <row r="9622" spans="35:36" x14ac:dyDescent="0.2">
      <c r="AI9622"/>
      <c r="AJ9622"/>
    </row>
    <row r="9623" spans="35:36" x14ac:dyDescent="0.2">
      <c r="AI9623"/>
      <c r="AJ9623"/>
    </row>
    <row r="9624" spans="35:36" x14ac:dyDescent="0.2">
      <c r="AI9624"/>
      <c r="AJ9624"/>
    </row>
    <row r="9625" spans="35:36" x14ac:dyDescent="0.2">
      <c r="AI9625"/>
      <c r="AJ9625"/>
    </row>
    <row r="9626" spans="35:36" x14ac:dyDescent="0.2">
      <c r="AI9626"/>
      <c r="AJ9626"/>
    </row>
    <row r="9627" spans="35:36" x14ac:dyDescent="0.2">
      <c r="AI9627"/>
      <c r="AJ9627"/>
    </row>
    <row r="9628" spans="35:36" x14ac:dyDescent="0.2">
      <c r="AI9628"/>
      <c r="AJ9628"/>
    </row>
    <row r="9629" spans="35:36" x14ac:dyDescent="0.2">
      <c r="AI9629"/>
      <c r="AJ9629"/>
    </row>
    <row r="9630" spans="35:36" x14ac:dyDescent="0.2">
      <c r="AI9630"/>
      <c r="AJ9630"/>
    </row>
    <row r="9631" spans="35:36" x14ac:dyDescent="0.2">
      <c r="AI9631"/>
      <c r="AJ9631"/>
    </row>
    <row r="9632" spans="35:36" x14ac:dyDescent="0.2">
      <c r="AI9632"/>
      <c r="AJ9632"/>
    </row>
    <row r="9633" spans="35:36" x14ac:dyDescent="0.2">
      <c r="AI9633"/>
      <c r="AJ9633"/>
    </row>
    <row r="9634" spans="35:36" x14ac:dyDescent="0.2">
      <c r="AI9634"/>
      <c r="AJ9634"/>
    </row>
    <row r="9635" spans="35:36" x14ac:dyDescent="0.2">
      <c r="AI9635"/>
      <c r="AJ9635"/>
    </row>
    <row r="9636" spans="35:36" x14ac:dyDescent="0.2">
      <c r="AI9636"/>
      <c r="AJ9636"/>
    </row>
    <row r="9637" spans="35:36" x14ac:dyDescent="0.2">
      <c r="AI9637"/>
      <c r="AJ9637"/>
    </row>
    <row r="9638" spans="35:36" x14ac:dyDescent="0.2">
      <c r="AI9638"/>
      <c r="AJ9638"/>
    </row>
    <row r="9639" spans="35:36" x14ac:dyDescent="0.2">
      <c r="AI9639"/>
      <c r="AJ9639"/>
    </row>
    <row r="9640" spans="35:36" x14ac:dyDescent="0.2">
      <c r="AI9640"/>
      <c r="AJ9640"/>
    </row>
    <row r="9641" spans="35:36" x14ac:dyDescent="0.2">
      <c r="AI9641"/>
      <c r="AJ9641"/>
    </row>
    <row r="9642" spans="35:36" x14ac:dyDescent="0.2">
      <c r="AI9642"/>
      <c r="AJ9642"/>
    </row>
    <row r="9643" spans="35:36" x14ac:dyDescent="0.2">
      <c r="AI9643"/>
      <c r="AJ9643"/>
    </row>
    <row r="9644" spans="35:36" x14ac:dyDescent="0.2">
      <c r="AI9644"/>
      <c r="AJ9644"/>
    </row>
    <row r="9645" spans="35:36" x14ac:dyDescent="0.2">
      <c r="AI9645"/>
      <c r="AJ9645"/>
    </row>
    <row r="9646" spans="35:36" x14ac:dyDescent="0.2">
      <c r="AI9646"/>
      <c r="AJ9646"/>
    </row>
    <row r="9647" spans="35:36" x14ac:dyDescent="0.2">
      <c r="AI9647"/>
      <c r="AJ9647"/>
    </row>
    <row r="9648" spans="35:36" x14ac:dyDescent="0.2">
      <c r="AI9648"/>
      <c r="AJ9648"/>
    </row>
    <row r="9649" spans="35:36" x14ac:dyDescent="0.2">
      <c r="AI9649"/>
      <c r="AJ9649"/>
    </row>
    <row r="9650" spans="35:36" x14ac:dyDescent="0.2">
      <c r="AI9650"/>
      <c r="AJ9650"/>
    </row>
    <row r="9651" spans="35:36" x14ac:dyDescent="0.2">
      <c r="AI9651"/>
      <c r="AJ9651"/>
    </row>
    <row r="9652" spans="35:36" x14ac:dyDescent="0.2">
      <c r="AI9652"/>
      <c r="AJ9652"/>
    </row>
    <row r="9653" spans="35:36" x14ac:dyDescent="0.2">
      <c r="AI9653"/>
      <c r="AJ9653"/>
    </row>
    <row r="9654" spans="35:36" x14ac:dyDescent="0.2">
      <c r="AI9654"/>
      <c r="AJ9654"/>
    </row>
    <row r="9655" spans="35:36" x14ac:dyDescent="0.2">
      <c r="AI9655"/>
      <c r="AJ9655"/>
    </row>
    <row r="9656" spans="35:36" x14ac:dyDescent="0.2">
      <c r="AI9656"/>
      <c r="AJ9656"/>
    </row>
    <row r="9657" spans="35:36" x14ac:dyDescent="0.2">
      <c r="AI9657"/>
      <c r="AJ9657"/>
    </row>
    <row r="9658" spans="35:36" x14ac:dyDescent="0.2">
      <c r="AI9658"/>
      <c r="AJ9658"/>
    </row>
    <row r="9659" spans="35:36" x14ac:dyDescent="0.2">
      <c r="AI9659"/>
      <c r="AJ9659"/>
    </row>
    <row r="9660" spans="35:36" x14ac:dyDescent="0.2">
      <c r="AI9660"/>
      <c r="AJ9660"/>
    </row>
    <row r="9661" spans="35:36" x14ac:dyDescent="0.2">
      <c r="AI9661"/>
      <c r="AJ9661"/>
    </row>
    <row r="9662" spans="35:36" x14ac:dyDescent="0.2">
      <c r="AI9662"/>
      <c r="AJ9662"/>
    </row>
    <row r="9663" spans="35:36" x14ac:dyDescent="0.2">
      <c r="AI9663"/>
      <c r="AJ9663"/>
    </row>
    <row r="9664" spans="35:36" x14ac:dyDescent="0.2">
      <c r="AI9664"/>
      <c r="AJ9664"/>
    </row>
    <row r="9665" spans="35:36" x14ac:dyDescent="0.2">
      <c r="AI9665"/>
      <c r="AJ9665"/>
    </row>
    <row r="9666" spans="35:36" x14ac:dyDescent="0.2">
      <c r="AI9666"/>
      <c r="AJ9666"/>
    </row>
    <row r="9667" spans="35:36" x14ac:dyDescent="0.2">
      <c r="AI9667"/>
      <c r="AJ9667"/>
    </row>
    <row r="9668" spans="35:36" x14ac:dyDescent="0.2">
      <c r="AI9668"/>
      <c r="AJ9668"/>
    </row>
    <row r="9669" spans="35:36" x14ac:dyDescent="0.2">
      <c r="AI9669"/>
      <c r="AJ9669"/>
    </row>
    <row r="9670" spans="35:36" x14ac:dyDescent="0.2">
      <c r="AI9670"/>
      <c r="AJ9670"/>
    </row>
    <row r="9671" spans="35:36" x14ac:dyDescent="0.2">
      <c r="AI9671"/>
      <c r="AJ9671"/>
    </row>
    <row r="9672" spans="35:36" x14ac:dyDescent="0.2">
      <c r="AI9672"/>
      <c r="AJ9672"/>
    </row>
    <row r="9673" spans="35:36" x14ac:dyDescent="0.2">
      <c r="AI9673"/>
      <c r="AJ9673"/>
    </row>
    <row r="9674" spans="35:36" x14ac:dyDescent="0.2">
      <c r="AI9674"/>
      <c r="AJ9674"/>
    </row>
    <row r="9675" spans="35:36" x14ac:dyDescent="0.2">
      <c r="AI9675"/>
      <c r="AJ9675"/>
    </row>
    <row r="9676" spans="35:36" x14ac:dyDescent="0.2">
      <c r="AI9676"/>
      <c r="AJ9676"/>
    </row>
    <row r="9677" spans="35:36" x14ac:dyDescent="0.2">
      <c r="AI9677"/>
      <c r="AJ9677"/>
    </row>
    <row r="9678" spans="35:36" x14ac:dyDescent="0.2">
      <c r="AI9678"/>
      <c r="AJ9678"/>
    </row>
    <row r="9679" spans="35:36" x14ac:dyDescent="0.2">
      <c r="AI9679"/>
      <c r="AJ9679"/>
    </row>
    <row r="9680" spans="35:36" x14ac:dyDescent="0.2">
      <c r="AI9680"/>
      <c r="AJ9680"/>
    </row>
    <row r="9681" spans="35:36" x14ac:dyDescent="0.2">
      <c r="AI9681"/>
      <c r="AJ9681"/>
    </row>
    <row r="9682" spans="35:36" x14ac:dyDescent="0.2">
      <c r="AI9682"/>
      <c r="AJ9682"/>
    </row>
    <row r="9683" spans="35:36" x14ac:dyDescent="0.2">
      <c r="AI9683"/>
      <c r="AJ9683"/>
    </row>
    <row r="9684" spans="35:36" x14ac:dyDescent="0.2">
      <c r="AI9684"/>
      <c r="AJ9684"/>
    </row>
    <row r="9685" spans="35:36" x14ac:dyDescent="0.2">
      <c r="AI9685"/>
      <c r="AJ9685"/>
    </row>
    <row r="9686" spans="35:36" x14ac:dyDescent="0.2">
      <c r="AI9686"/>
      <c r="AJ9686"/>
    </row>
    <row r="9687" spans="35:36" x14ac:dyDescent="0.2">
      <c r="AI9687"/>
      <c r="AJ9687"/>
    </row>
    <row r="9688" spans="35:36" x14ac:dyDescent="0.2">
      <c r="AI9688"/>
      <c r="AJ9688"/>
    </row>
    <row r="9689" spans="35:36" x14ac:dyDescent="0.2">
      <c r="AI9689"/>
      <c r="AJ9689"/>
    </row>
    <row r="9690" spans="35:36" x14ac:dyDescent="0.2">
      <c r="AI9690"/>
      <c r="AJ9690"/>
    </row>
    <row r="9691" spans="35:36" x14ac:dyDescent="0.2">
      <c r="AI9691"/>
      <c r="AJ9691"/>
    </row>
    <row r="9692" spans="35:36" x14ac:dyDescent="0.2">
      <c r="AI9692"/>
      <c r="AJ9692"/>
    </row>
    <row r="9693" spans="35:36" x14ac:dyDescent="0.2">
      <c r="AI9693"/>
      <c r="AJ9693"/>
    </row>
    <row r="9694" spans="35:36" x14ac:dyDescent="0.2">
      <c r="AI9694"/>
      <c r="AJ9694"/>
    </row>
    <row r="9695" spans="35:36" x14ac:dyDescent="0.2">
      <c r="AI9695"/>
      <c r="AJ9695"/>
    </row>
    <row r="9696" spans="35:36" x14ac:dyDescent="0.2">
      <c r="AI9696"/>
      <c r="AJ9696"/>
    </row>
    <row r="9697" spans="35:36" x14ac:dyDescent="0.2">
      <c r="AI9697"/>
      <c r="AJ9697"/>
    </row>
    <row r="9698" spans="35:36" x14ac:dyDescent="0.2">
      <c r="AI9698"/>
      <c r="AJ9698"/>
    </row>
    <row r="9699" spans="35:36" x14ac:dyDescent="0.2">
      <c r="AI9699"/>
      <c r="AJ9699"/>
    </row>
    <row r="9700" spans="35:36" x14ac:dyDescent="0.2">
      <c r="AI9700"/>
      <c r="AJ9700"/>
    </row>
    <row r="9701" spans="35:36" x14ac:dyDescent="0.2">
      <c r="AI9701"/>
      <c r="AJ9701"/>
    </row>
    <row r="9702" spans="35:36" x14ac:dyDescent="0.2">
      <c r="AI9702"/>
      <c r="AJ9702"/>
    </row>
    <row r="9703" spans="35:36" x14ac:dyDescent="0.2">
      <c r="AI9703"/>
      <c r="AJ9703"/>
    </row>
    <row r="9704" spans="35:36" x14ac:dyDescent="0.2">
      <c r="AI9704"/>
      <c r="AJ9704"/>
    </row>
    <row r="9705" spans="35:36" x14ac:dyDescent="0.2">
      <c r="AI9705"/>
      <c r="AJ9705"/>
    </row>
    <row r="9706" spans="35:36" x14ac:dyDescent="0.2">
      <c r="AI9706"/>
      <c r="AJ9706"/>
    </row>
    <row r="9707" spans="35:36" x14ac:dyDescent="0.2">
      <c r="AI9707"/>
      <c r="AJ9707"/>
    </row>
    <row r="9708" spans="35:36" x14ac:dyDescent="0.2">
      <c r="AI9708"/>
      <c r="AJ9708"/>
    </row>
    <row r="9709" spans="35:36" x14ac:dyDescent="0.2">
      <c r="AI9709"/>
      <c r="AJ9709"/>
    </row>
    <row r="9710" spans="35:36" x14ac:dyDescent="0.2">
      <c r="AI9710"/>
      <c r="AJ9710"/>
    </row>
    <row r="9711" spans="35:36" x14ac:dyDescent="0.2">
      <c r="AI9711"/>
      <c r="AJ9711"/>
    </row>
    <row r="9712" spans="35:36" x14ac:dyDescent="0.2">
      <c r="AI9712"/>
      <c r="AJ9712"/>
    </row>
    <row r="9713" spans="35:36" x14ac:dyDescent="0.2">
      <c r="AI9713"/>
      <c r="AJ9713"/>
    </row>
    <row r="9714" spans="35:36" x14ac:dyDescent="0.2">
      <c r="AI9714"/>
      <c r="AJ9714"/>
    </row>
    <row r="9715" spans="35:36" x14ac:dyDescent="0.2">
      <c r="AI9715"/>
      <c r="AJ9715"/>
    </row>
    <row r="9716" spans="35:36" x14ac:dyDescent="0.2">
      <c r="AI9716"/>
      <c r="AJ9716"/>
    </row>
    <row r="9717" spans="35:36" x14ac:dyDescent="0.2">
      <c r="AI9717"/>
      <c r="AJ9717"/>
    </row>
    <row r="9718" spans="35:36" x14ac:dyDescent="0.2">
      <c r="AI9718"/>
      <c r="AJ9718"/>
    </row>
    <row r="9719" spans="35:36" x14ac:dyDescent="0.2">
      <c r="AI9719"/>
      <c r="AJ9719"/>
    </row>
    <row r="9720" spans="35:36" x14ac:dyDescent="0.2">
      <c r="AI9720"/>
      <c r="AJ9720"/>
    </row>
    <row r="9721" spans="35:36" x14ac:dyDescent="0.2">
      <c r="AI9721"/>
      <c r="AJ9721"/>
    </row>
    <row r="9722" spans="35:36" x14ac:dyDescent="0.2">
      <c r="AI9722"/>
      <c r="AJ9722"/>
    </row>
    <row r="9723" spans="35:36" x14ac:dyDescent="0.2">
      <c r="AI9723"/>
      <c r="AJ9723"/>
    </row>
    <row r="9724" spans="35:36" x14ac:dyDescent="0.2">
      <c r="AI9724"/>
      <c r="AJ9724"/>
    </row>
    <row r="9725" spans="35:36" x14ac:dyDescent="0.2">
      <c r="AI9725"/>
      <c r="AJ9725"/>
    </row>
    <row r="9726" spans="35:36" x14ac:dyDescent="0.2">
      <c r="AI9726"/>
      <c r="AJ9726"/>
    </row>
    <row r="9727" spans="35:36" x14ac:dyDescent="0.2">
      <c r="AI9727"/>
      <c r="AJ9727"/>
    </row>
    <row r="9728" spans="35:36" x14ac:dyDescent="0.2">
      <c r="AI9728"/>
      <c r="AJ9728"/>
    </row>
    <row r="9729" spans="35:36" x14ac:dyDescent="0.2">
      <c r="AI9729"/>
      <c r="AJ9729"/>
    </row>
    <row r="9730" spans="35:36" x14ac:dyDescent="0.2">
      <c r="AI9730"/>
      <c r="AJ9730"/>
    </row>
    <row r="9731" spans="35:36" x14ac:dyDescent="0.2">
      <c r="AI9731"/>
      <c r="AJ9731"/>
    </row>
    <row r="9732" spans="35:36" x14ac:dyDescent="0.2">
      <c r="AI9732"/>
      <c r="AJ9732"/>
    </row>
    <row r="9733" spans="35:36" x14ac:dyDescent="0.2">
      <c r="AI9733"/>
      <c r="AJ9733"/>
    </row>
    <row r="9734" spans="35:36" x14ac:dyDescent="0.2">
      <c r="AI9734"/>
      <c r="AJ9734"/>
    </row>
    <row r="9735" spans="35:36" x14ac:dyDescent="0.2">
      <c r="AI9735"/>
      <c r="AJ9735"/>
    </row>
    <row r="9736" spans="35:36" x14ac:dyDescent="0.2">
      <c r="AI9736"/>
      <c r="AJ9736"/>
    </row>
    <row r="9737" spans="35:36" x14ac:dyDescent="0.2">
      <c r="AI9737"/>
      <c r="AJ9737"/>
    </row>
    <row r="9738" spans="35:36" x14ac:dyDescent="0.2">
      <c r="AI9738"/>
      <c r="AJ9738"/>
    </row>
    <row r="9739" spans="35:36" x14ac:dyDescent="0.2">
      <c r="AI9739"/>
      <c r="AJ9739"/>
    </row>
    <row r="9740" spans="35:36" x14ac:dyDescent="0.2">
      <c r="AI9740"/>
      <c r="AJ9740"/>
    </row>
    <row r="9741" spans="35:36" x14ac:dyDescent="0.2">
      <c r="AI9741"/>
      <c r="AJ9741"/>
    </row>
    <row r="9742" spans="35:36" x14ac:dyDescent="0.2">
      <c r="AI9742"/>
      <c r="AJ9742"/>
    </row>
    <row r="9743" spans="35:36" x14ac:dyDescent="0.2">
      <c r="AI9743"/>
      <c r="AJ9743"/>
    </row>
    <row r="9744" spans="35:36" x14ac:dyDescent="0.2">
      <c r="AI9744"/>
      <c r="AJ9744"/>
    </row>
    <row r="9745" spans="35:36" x14ac:dyDescent="0.2">
      <c r="AI9745"/>
      <c r="AJ9745"/>
    </row>
    <row r="9746" spans="35:36" x14ac:dyDescent="0.2">
      <c r="AI9746"/>
      <c r="AJ9746"/>
    </row>
    <row r="9747" spans="35:36" x14ac:dyDescent="0.2">
      <c r="AI9747"/>
      <c r="AJ9747"/>
    </row>
    <row r="9748" spans="35:36" x14ac:dyDescent="0.2">
      <c r="AI9748"/>
      <c r="AJ9748"/>
    </row>
    <row r="9749" spans="35:36" x14ac:dyDescent="0.2">
      <c r="AI9749"/>
      <c r="AJ9749"/>
    </row>
    <row r="9750" spans="35:36" x14ac:dyDescent="0.2">
      <c r="AI9750"/>
      <c r="AJ9750"/>
    </row>
    <row r="9751" spans="35:36" x14ac:dyDescent="0.2">
      <c r="AI9751"/>
      <c r="AJ9751"/>
    </row>
    <row r="9752" spans="35:36" x14ac:dyDescent="0.2">
      <c r="AI9752"/>
      <c r="AJ9752"/>
    </row>
    <row r="9753" spans="35:36" x14ac:dyDescent="0.2">
      <c r="AI9753"/>
      <c r="AJ9753"/>
    </row>
    <row r="9754" spans="35:36" x14ac:dyDescent="0.2">
      <c r="AI9754"/>
      <c r="AJ9754"/>
    </row>
    <row r="9755" spans="35:36" x14ac:dyDescent="0.2">
      <c r="AI9755"/>
      <c r="AJ9755"/>
    </row>
    <row r="9756" spans="35:36" x14ac:dyDescent="0.2">
      <c r="AI9756"/>
      <c r="AJ9756"/>
    </row>
    <row r="9757" spans="35:36" x14ac:dyDescent="0.2">
      <c r="AI9757"/>
      <c r="AJ9757"/>
    </row>
    <row r="9758" spans="35:36" x14ac:dyDescent="0.2">
      <c r="AI9758"/>
      <c r="AJ9758"/>
    </row>
    <row r="9759" spans="35:36" x14ac:dyDescent="0.2">
      <c r="AI9759"/>
      <c r="AJ9759"/>
    </row>
    <row r="9760" spans="35:36" x14ac:dyDescent="0.2">
      <c r="AI9760"/>
      <c r="AJ9760"/>
    </row>
    <row r="9761" spans="35:36" x14ac:dyDescent="0.2">
      <c r="AI9761"/>
      <c r="AJ9761"/>
    </row>
    <row r="9762" spans="35:36" x14ac:dyDescent="0.2">
      <c r="AI9762"/>
      <c r="AJ9762"/>
    </row>
    <row r="9763" spans="35:36" x14ac:dyDescent="0.2">
      <c r="AI9763"/>
      <c r="AJ9763"/>
    </row>
    <row r="9764" spans="35:36" x14ac:dyDescent="0.2">
      <c r="AI9764"/>
      <c r="AJ9764"/>
    </row>
    <row r="9765" spans="35:36" x14ac:dyDescent="0.2">
      <c r="AI9765"/>
      <c r="AJ9765"/>
    </row>
    <row r="9766" spans="35:36" x14ac:dyDescent="0.2">
      <c r="AI9766"/>
      <c r="AJ9766"/>
    </row>
    <row r="9767" spans="35:36" x14ac:dyDescent="0.2">
      <c r="AI9767"/>
      <c r="AJ9767"/>
    </row>
    <row r="9768" spans="35:36" x14ac:dyDescent="0.2">
      <c r="AI9768"/>
      <c r="AJ9768"/>
    </row>
    <row r="9769" spans="35:36" x14ac:dyDescent="0.2">
      <c r="AI9769"/>
      <c r="AJ9769"/>
    </row>
    <row r="9770" spans="35:36" x14ac:dyDescent="0.2">
      <c r="AI9770"/>
      <c r="AJ9770"/>
    </row>
    <row r="9771" spans="35:36" x14ac:dyDescent="0.2">
      <c r="AI9771"/>
      <c r="AJ9771"/>
    </row>
    <row r="9772" spans="35:36" x14ac:dyDescent="0.2">
      <c r="AI9772"/>
      <c r="AJ9772"/>
    </row>
    <row r="9773" spans="35:36" x14ac:dyDescent="0.2">
      <c r="AI9773"/>
      <c r="AJ9773"/>
    </row>
    <row r="9774" spans="35:36" x14ac:dyDescent="0.2">
      <c r="AI9774"/>
      <c r="AJ9774"/>
    </row>
    <row r="9775" spans="35:36" x14ac:dyDescent="0.2">
      <c r="AI9775"/>
      <c r="AJ9775"/>
    </row>
    <row r="9776" spans="35:36" x14ac:dyDescent="0.2">
      <c r="AI9776"/>
      <c r="AJ9776"/>
    </row>
    <row r="9777" spans="35:36" x14ac:dyDescent="0.2">
      <c r="AI9777"/>
      <c r="AJ9777"/>
    </row>
    <row r="9778" spans="35:36" x14ac:dyDescent="0.2">
      <c r="AI9778"/>
      <c r="AJ9778"/>
    </row>
    <row r="9779" spans="35:36" x14ac:dyDescent="0.2">
      <c r="AI9779"/>
      <c r="AJ9779"/>
    </row>
    <row r="9780" spans="35:36" x14ac:dyDescent="0.2">
      <c r="AI9780"/>
      <c r="AJ9780"/>
    </row>
    <row r="9781" spans="35:36" x14ac:dyDescent="0.2">
      <c r="AI9781"/>
      <c r="AJ9781"/>
    </row>
    <row r="9782" spans="35:36" x14ac:dyDescent="0.2">
      <c r="AI9782"/>
      <c r="AJ9782"/>
    </row>
    <row r="9783" spans="35:36" x14ac:dyDescent="0.2">
      <c r="AI9783"/>
      <c r="AJ9783"/>
    </row>
    <row r="9784" spans="35:36" x14ac:dyDescent="0.2">
      <c r="AI9784"/>
      <c r="AJ9784"/>
    </row>
    <row r="9785" spans="35:36" x14ac:dyDescent="0.2">
      <c r="AI9785"/>
      <c r="AJ9785"/>
    </row>
    <row r="9786" spans="35:36" x14ac:dyDescent="0.2">
      <c r="AI9786"/>
      <c r="AJ9786"/>
    </row>
    <row r="9787" spans="35:36" x14ac:dyDescent="0.2">
      <c r="AI9787"/>
      <c r="AJ9787"/>
    </row>
    <row r="9788" spans="35:36" x14ac:dyDescent="0.2">
      <c r="AI9788"/>
      <c r="AJ9788"/>
    </row>
    <row r="9789" spans="35:36" x14ac:dyDescent="0.2">
      <c r="AI9789"/>
      <c r="AJ9789"/>
    </row>
    <row r="9790" spans="35:36" x14ac:dyDescent="0.2">
      <c r="AI9790"/>
      <c r="AJ9790"/>
    </row>
    <row r="9791" spans="35:36" x14ac:dyDescent="0.2">
      <c r="AI9791"/>
      <c r="AJ9791"/>
    </row>
    <row r="9792" spans="35:36" x14ac:dyDescent="0.2">
      <c r="AI9792"/>
      <c r="AJ9792"/>
    </row>
    <row r="9793" spans="35:36" x14ac:dyDescent="0.2">
      <c r="AI9793"/>
      <c r="AJ9793"/>
    </row>
    <row r="9794" spans="35:36" x14ac:dyDescent="0.2">
      <c r="AI9794"/>
      <c r="AJ9794"/>
    </row>
    <row r="9795" spans="35:36" x14ac:dyDescent="0.2">
      <c r="AI9795"/>
      <c r="AJ9795"/>
    </row>
    <row r="9796" spans="35:36" x14ac:dyDescent="0.2">
      <c r="AI9796"/>
      <c r="AJ9796"/>
    </row>
    <row r="9797" spans="35:36" x14ac:dyDescent="0.2">
      <c r="AI9797"/>
      <c r="AJ9797"/>
    </row>
    <row r="9798" spans="35:36" x14ac:dyDescent="0.2">
      <c r="AI9798"/>
      <c r="AJ9798"/>
    </row>
    <row r="9799" spans="35:36" x14ac:dyDescent="0.2">
      <c r="AI9799"/>
      <c r="AJ9799"/>
    </row>
    <row r="9800" spans="35:36" x14ac:dyDescent="0.2">
      <c r="AI9800"/>
      <c r="AJ9800"/>
    </row>
    <row r="9801" spans="35:36" x14ac:dyDescent="0.2">
      <c r="AI9801"/>
      <c r="AJ9801"/>
    </row>
    <row r="9802" spans="35:36" x14ac:dyDescent="0.2">
      <c r="AI9802"/>
      <c r="AJ9802"/>
    </row>
    <row r="9803" spans="35:36" x14ac:dyDescent="0.2">
      <c r="AI9803"/>
      <c r="AJ9803"/>
    </row>
    <row r="9804" spans="35:36" x14ac:dyDescent="0.2">
      <c r="AI9804"/>
      <c r="AJ9804"/>
    </row>
    <row r="9805" spans="35:36" x14ac:dyDescent="0.2">
      <c r="AI9805"/>
      <c r="AJ9805"/>
    </row>
    <row r="9806" spans="35:36" x14ac:dyDescent="0.2">
      <c r="AI9806"/>
      <c r="AJ9806"/>
    </row>
    <row r="9807" spans="35:36" x14ac:dyDescent="0.2">
      <c r="AI9807"/>
      <c r="AJ9807"/>
    </row>
    <row r="9808" spans="35:36" x14ac:dyDescent="0.2">
      <c r="AI9808"/>
      <c r="AJ9808"/>
    </row>
    <row r="9809" spans="35:36" x14ac:dyDescent="0.2">
      <c r="AI9809"/>
      <c r="AJ9809"/>
    </row>
    <row r="9810" spans="35:36" x14ac:dyDescent="0.2">
      <c r="AI9810"/>
      <c r="AJ9810"/>
    </row>
    <row r="9811" spans="35:36" x14ac:dyDescent="0.2">
      <c r="AI9811"/>
      <c r="AJ9811"/>
    </row>
    <row r="9812" spans="35:36" x14ac:dyDescent="0.2">
      <c r="AI9812"/>
      <c r="AJ9812"/>
    </row>
    <row r="9813" spans="35:36" x14ac:dyDescent="0.2">
      <c r="AI9813"/>
      <c r="AJ9813"/>
    </row>
    <row r="9814" spans="35:36" x14ac:dyDescent="0.2">
      <c r="AI9814"/>
      <c r="AJ9814"/>
    </row>
    <row r="9815" spans="35:36" x14ac:dyDescent="0.2">
      <c r="AI9815"/>
      <c r="AJ9815"/>
    </row>
    <row r="9816" spans="35:36" x14ac:dyDescent="0.2">
      <c r="AI9816"/>
      <c r="AJ9816"/>
    </row>
    <row r="9817" spans="35:36" x14ac:dyDescent="0.2">
      <c r="AI9817"/>
      <c r="AJ9817"/>
    </row>
    <row r="9818" spans="35:36" x14ac:dyDescent="0.2">
      <c r="AI9818"/>
      <c r="AJ9818"/>
    </row>
    <row r="9819" spans="35:36" x14ac:dyDescent="0.2">
      <c r="AI9819"/>
      <c r="AJ9819"/>
    </row>
    <row r="9820" spans="35:36" x14ac:dyDescent="0.2">
      <c r="AI9820"/>
      <c r="AJ9820"/>
    </row>
    <row r="9821" spans="35:36" x14ac:dyDescent="0.2">
      <c r="AI9821"/>
      <c r="AJ9821"/>
    </row>
    <row r="9822" spans="35:36" x14ac:dyDescent="0.2">
      <c r="AI9822"/>
      <c r="AJ9822"/>
    </row>
    <row r="9823" spans="35:36" x14ac:dyDescent="0.2">
      <c r="AI9823"/>
      <c r="AJ9823"/>
    </row>
    <row r="9824" spans="35:36" x14ac:dyDescent="0.2">
      <c r="AI9824"/>
      <c r="AJ9824"/>
    </row>
    <row r="9825" spans="35:36" x14ac:dyDescent="0.2">
      <c r="AI9825"/>
      <c r="AJ9825"/>
    </row>
    <row r="9826" spans="35:36" x14ac:dyDescent="0.2">
      <c r="AI9826"/>
      <c r="AJ9826"/>
    </row>
    <row r="9827" spans="35:36" x14ac:dyDescent="0.2">
      <c r="AI9827"/>
      <c r="AJ9827"/>
    </row>
    <row r="9828" spans="35:36" x14ac:dyDescent="0.2">
      <c r="AI9828"/>
      <c r="AJ9828"/>
    </row>
    <row r="9829" spans="35:36" x14ac:dyDescent="0.2">
      <c r="AI9829"/>
      <c r="AJ9829"/>
    </row>
    <row r="9830" spans="35:36" x14ac:dyDescent="0.2">
      <c r="AI9830"/>
      <c r="AJ9830"/>
    </row>
    <row r="9831" spans="35:36" x14ac:dyDescent="0.2">
      <c r="AI9831"/>
      <c r="AJ9831"/>
    </row>
    <row r="9832" spans="35:36" x14ac:dyDescent="0.2">
      <c r="AI9832"/>
      <c r="AJ9832"/>
    </row>
    <row r="9833" spans="35:36" x14ac:dyDescent="0.2">
      <c r="AI9833"/>
      <c r="AJ9833"/>
    </row>
    <row r="9834" spans="35:36" x14ac:dyDescent="0.2">
      <c r="AI9834"/>
      <c r="AJ9834"/>
    </row>
    <row r="9835" spans="35:36" x14ac:dyDescent="0.2">
      <c r="AI9835"/>
      <c r="AJ9835"/>
    </row>
    <row r="9836" spans="35:36" x14ac:dyDescent="0.2">
      <c r="AI9836"/>
      <c r="AJ9836"/>
    </row>
    <row r="9837" spans="35:36" x14ac:dyDescent="0.2">
      <c r="AI9837"/>
      <c r="AJ9837"/>
    </row>
    <row r="9838" spans="35:36" x14ac:dyDescent="0.2">
      <c r="AI9838"/>
      <c r="AJ9838"/>
    </row>
    <row r="9839" spans="35:36" x14ac:dyDescent="0.2">
      <c r="AI9839"/>
      <c r="AJ9839"/>
    </row>
    <row r="9840" spans="35:36" x14ac:dyDescent="0.2">
      <c r="AI9840"/>
      <c r="AJ9840"/>
    </row>
    <row r="9841" spans="35:36" x14ac:dyDescent="0.2">
      <c r="AI9841"/>
      <c r="AJ9841"/>
    </row>
    <row r="9842" spans="35:36" x14ac:dyDescent="0.2">
      <c r="AI9842"/>
      <c r="AJ9842"/>
    </row>
    <row r="9843" spans="35:36" x14ac:dyDescent="0.2">
      <c r="AI9843"/>
      <c r="AJ9843"/>
    </row>
    <row r="9844" spans="35:36" x14ac:dyDescent="0.2">
      <c r="AI9844"/>
      <c r="AJ9844"/>
    </row>
    <row r="9845" spans="35:36" x14ac:dyDescent="0.2">
      <c r="AI9845"/>
      <c r="AJ9845"/>
    </row>
    <row r="9846" spans="35:36" x14ac:dyDescent="0.2">
      <c r="AI9846"/>
      <c r="AJ9846"/>
    </row>
    <row r="9847" spans="35:36" x14ac:dyDescent="0.2">
      <c r="AI9847"/>
      <c r="AJ9847"/>
    </row>
    <row r="9848" spans="35:36" x14ac:dyDescent="0.2">
      <c r="AI9848"/>
      <c r="AJ9848"/>
    </row>
    <row r="9849" spans="35:36" x14ac:dyDescent="0.2">
      <c r="AI9849"/>
      <c r="AJ9849"/>
    </row>
    <row r="9850" spans="35:36" x14ac:dyDescent="0.2">
      <c r="AI9850"/>
      <c r="AJ9850"/>
    </row>
    <row r="9851" spans="35:36" x14ac:dyDescent="0.2">
      <c r="AI9851"/>
      <c r="AJ9851"/>
    </row>
    <row r="9852" spans="35:36" x14ac:dyDescent="0.2">
      <c r="AI9852"/>
      <c r="AJ9852"/>
    </row>
    <row r="9853" spans="35:36" x14ac:dyDescent="0.2">
      <c r="AI9853"/>
      <c r="AJ9853"/>
    </row>
    <row r="9854" spans="35:36" x14ac:dyDescent="0.2">
      <c r="AI9854"/>
      <c r="AJ9854"/>
    </row>
    <row r="9855" spans="35:36" x14ac:dyDescent="0.2">
      <c r="AI9855"/>
      <c r="AJ9855"/>
    </row>
    <row r="9856" spans="35:36" x14ac:dyDescent="0.2">
      <c r="AI9856"/>
      <c r="AJ9856"/>
    </row>
    <row r="9857" spans="35:36" x14ac:dyDescent="0.2">
      <c r="AI9857"/>
      <c r="AJ9857"/>
    </row>
    <row r="9858" spans="35:36" x14ac:dyDescent="0.2">
      <c r="AI9858"/>
      <c r="AJ9858"/>
    </row>
    <row r="9859" spans="35:36" x14ac:dyDescent="0.2">
      <c r="AI9859"/>
      <c r="AJ9859"/>
    </row>
    <row r="9860" spans="35:36" x14ac:dyDescent="0.2">
      <c r="AI9860"/>
      <c r="AJ9860"/>
    </row>
    <row r="9861" spans="35:36" x14ac:dyDescent="0.2">
      <c r="AI9861"/>
      <c r="AJ9861"/>
    </row>
    <row r="9862" spans="35:36" x14ac:dyDescent="0.2">
      <c r="AI9862"/>
      <c r="AJ9862"/>
    </row>
    <row r="9863" spans="35:36" x14ac:dyDescent="0.2">
      <c r="AI9863"/>
      <c r="AJ9863"/>
    </row>
    <row r="9864" spans="35:36" x14ac:dyDescent="0.2">
      <c r="AI9864"/>
      <c r="AJ9864"/>
    </row>
    <row r="9865" spans="35:36" x14ac:dyDescent="0.2">
      <c r="AI9865"/>
      <c r="AJ9865"/>
    </row>
    <row r="9866" spans="35:36" x14ac:dyDescent="0.2">
      <c r="AI9866"/>
      <c r="AJ9866"/>
    </row>
    <row r="9867" spans="35:36" x14ac:dyDescent="0.2">
      <c r="AI9867"/>
      <c r="AJ9867"/>
    </row>
    <row r="9868" spans="35:36" x14ac:dyDescent="0.2">
      <c r="AI9868"/>
      <c r="AJ9868"/>
    </row>
    <row r="9869" spans="35:36" x14ac:dyDescent="0.2">
      <c r="AI9869"/>
      <c r="AJ9869"/>
    </row>
    <row r="9870" spans="35:36" x14ac:dyDescent="0.2">
      <c r="AI9870"/>
      <c r="AJ9870"/>
    </row>
    <row r="9871" spans="35:36" x14ac:dyDescent="0.2">
      <c r="AI9871"/>
      <c r="AJ9871"/>
    </row>
    <row r="9872" spans="35:36" x14ac:dyDescent="0.2">
      <c r="AI9872"/>
      <c r="AJ9872"/>
    </row>
    <row r="9873" spans="35:36" x14ac:dyDescent="0.2">
      <c r="AI9873"/>
      <c r="AJ9873"/>
    </row>
    <row r="9874" spans="35:36" x14ac:dyDescent="0.2">
      <c r="AI9874"/>
      <c r="AJ9874"/>
    </row>
    <row r="9875" spans="35:36" x14ac:dyDescent="0.2">
      <c r="AI9875"/>
      <c r="AJ9875"/>
    </row>
    <row r="9876" spans="35:36" x14ac:dyDescent="0.2">
      <c r="AI9876"/>
      <c r="AJ9876"/>
    </row>
    <row r="9877" spans="35:36" x14ac:dyDescent="0.2">
      <c r="AI9877"/>
      <c r="AJ9877"/>
    </row>
    <row r="9878" spans="35:36" x14ac:dyDescent="0.2">
      <c r="AI9878"/>
      <c r="AJ9878"/>
    </row>
    <row r="9879" spans="35:36" x14ac:dyDescent="0.2">
      <c r="AI9879"/>
      <c r="AJ9879"/>
    </row>
    <row r="9880" spans="35:36" x14ac:dyDescent="0.2">
      <c r="AI9880"/>
      <c r="AJ9880"/>
    </row>
    <row r="9881" spans="35:36" x14ac:dyDescent="0.2">
      <c r="AI9881"/>
      <c r="AJ9881"/>
    </row>
    <row r="9882" spans="35:36" x14ac:dyDescent="0.2">
      <c r="AI9882"/>
      <c r="AJ9882"/>
    </row>
    <row r="9883" spans="35:36" x14ac:dyDescent="0.2">
      <c r="AI9883"/>
      <c r="AJ9883"/>
    </row>
    <row r="9884" spans="35:36" x14ac:dyDescent="0.2">
      <c r="AI9884"/>
      <c r="AJ9884"/>
    </row>
    <row r="9885" spans="35:36" x14ac:dyDescent="0.2">
      <c r="AI9885"/>
      <c r="AJ9885"/>
    </row>
    <row r="9886" spans="35:36" x14ac:dyDescent="0.2">
      <c r="AI9886"/>
      <c r="AJ9886"/>
    </row>
    <row r="9887" spans="35:36" x14ac:dyDescent="0.2">
      <c r="AI9887"/>
      <c r="AJ9887"/>
    </row>
    <row r="9888" spans="35:36" x14ac:dyDescent="0.2">
      <c r="AI9888"/>
      <c r="AJ9888"/>
    </row>
    <row r="9889" spans="35:36" x14ac:dyDescent="0.2">
      <c r="AI9889"/>
      <c r="AJ9889"/>
    </row>
    <row r="9890" spans="35:36" x14ac:dyDescent="0.2">
      <c r="AI9890"/>
      <c r="AJ9890"/>
    </row>
    <row r="9891" spans="35:36" x14ac:dyDescent="0.2">
      <c r="AI9891"/>
      <c r="AJ9891"/>
    </row>
    <row r="9892" spans="35:36" x14ac:dyDescent="0.2">
      <c r="AI9892"/>
      <c r="AJ9892"/>
    </row>
    <row r="9893" spans="35:36" x14ac:dyDescent="0.2">
      <c r="AI9893"/>
      <c r="AJ9893"/>
    </row>
    <row r="9894" spans="35:36" x14ac:dyDescent="0.2">
      <c r="AI9894"/>
      <c r="AJ9894"/>
    </row>
    <row r="9895" spans="35:36" x14ac:dyDescent="0.2">
      <c r="AI9895"/>
      <c r="AJ9895"/>
    </row>
    <row r="9896" spans="35:36" x14ac:dyDescent="0.2">
      <c r="AI9896"/>
      <c r="AJ9896"/>
    </row>
    <row r="9897" spans="35:36" x14ac:dyDescent="0.2">
      <c r="AI9897"/>
      <c r="AJ9897"/>
    </row>
    <row r="9898" spans="35:36" x14ac:dyDescent="0.2">
      <c r="AI9898"/>
      <c r="AJ9898"/>
    </row>
    <row r="9899" spans="35:36" x14ac:dyDescent="0.2">
      <c r="AI9899"/>
      <c r="AJ9899"/>
    </row>
    <row r="9900" spans="35:36" x14ac:dyDescent="0.2">
      <c r="AI9900"/>
      <c r="AJ9900"/>
    </row>
    <row r="9901" spans="35:36" x14ac:dyDescent="0.2">
      <c r="AI9901"/>
      <c r="AJ9901"/>
    </row>
    <row r="9902" spans="35:36" x14ac:dyDescent="0.2">
      <c r="AI9902"/>
      <c r="AJ9902"/>
    </row>
    <row r="9903" spans="35:36" x14ac:dyDescent="0.2">
      <c r="AI9903"/>
      <c r="AJ9903"/>
    </row>
    <row r="9904" spans="35:36" x14ac:dyDescent="0.2">
      <c r="AI9904"/>
      <c r="AJ9904"/>
    </row>
    <row r="9905" spans="35:36" x14ac:dyDescent="0.2">
      <c r="AI9905"/>
      <c r="AJ9905"/>
    </row>
    <row r="9906" spans="35:36" x14ac:dyDescent="0.2">
      <c r="AI9906"/>
      <c r="AJ9906"/>
    </row>
    <row r="9907" spans="35:36" x14ac:dyDescent="0.2">
      <c r="AI9907"/>
      <c r="AJ9907"/>
    </row>
    <row r="9908" spans="35:36" x14ac:dyDescent="0.2">
      <c r="AI9908"/>
      <c r="AJ9908"/>
    </row>
    <row r="9909" spans="35:36" x14ac:dyDescent="0.2">
      <c r="AI9909"/>
      <c r="AJ9909"/>
    </row>
    <row r="9910" spans="35:36" x14ac:dyDescent="0.2">
      <c r="AI9910"/>
      <c r="AJ9910"/>
    </row>
    <row r="9911" spans="35:36" x14ac:dyDescent="0.2">
      <c r="AI9911"/>
      <c r="AJ9911"/>
    </row>
    <row r="9912" spans="35:36" x14ac:dyDescent="0.2">
      <c r="AI9912"/>
      <c r="AJ9912"/>
    </row>
    <row r="9913" spans="35:36" x14ac:dyDescent="0.2">
      <c r="AI9913"/>
      <c r="AJ9913"/>
    </row>
    <row r="9914" spans="35:36" x14ac:dyDescent="0.2">
      <c r="AI9914"/>
      <c r="AJ9914"/>
    </row>
    <row r="9915" spans="35:36" x14ac:dyDescent="0.2">
      <c r="AI9915"/>
      <c r="AJ9915"/>
    </row>
    <row r="9916" spans="35:36" x14ac:dyDescent="0.2">
      <c r="AI9916"/>
      <c r="AJ9916"/>
    </row>
    <row r="9917" spans="35:36" x14ac:dyDescent="0.2">
      <c r="AI9917"/>
      <c r="AJ9917"/>
    </row>
    <row r="9918" spans="35:36" x14ac:dyDescent="0.2">
      <c r="AI9918"/>
      <c r="AJ9918"/>
    </row>
    <row r="9919" spans="35:36" x14ac:dyDescent="0.2">
      <c r="AI9919"/>
      <c r="AJ9919"/>
    </row>
    <row r="9920" spans="35:36" x14ac:dyDescent="0.2">
      <c r="AI9920"/>
      <c r="AJ9920"/>
    </row>
    <row r="9921" spans="35:36" x14ac:dyDescent="0.2">
      <c r="AI9921"/>
      <c r="AJ9921"/>
    </row>
    <row r="9922" spans="35:36" x14ac:dyDescent="0.2">
      <c r="AI9922"/>
      <c r="AJ9922"/>
    </row>
    <row r="9923" spans="35:36" x14ac:dyDescent="0.2">
      <c r="AI9923"/>
      <c r="AJ9923"/>
    </row>
    <row r="9924" spans="35:36" x14ac:dyDescent="0.2">
      <c r="AI9924"/>
      <c r="AJ9924"/>
    </row>
    <row r="9925" spans="35:36" x14ac:dyDescent="0.2">
      <c r="AI9925"/>
      <c r="AJ9925"/>
    </row>
    <row r="9926" spans="35:36" x14ac:dyDescent="0.2">
      <c r="AI9926"/>
      <c r="AJ9926"/>
    </row>
    <row r="9927" spans="35:36" x14ac:dyDescent="0.2">
      <c r="AI9927"/>
      <c r="AJ9927"/>
    </row>
    <row r="9928" spans="35:36" x14ac:dyDescent="0.2">
      <c r="AI9928"/>
      <c r="AJ9928"/>
    </row>
    <row r="9929" spans="35:36" x14ac:dyDescent="0.2">
      <c r="AI9929"/>
      <c r="AJ9929"/>
    </row>
    <row r="9930" spans="35:36" x14ac:dyDescent="0.2">
      <c r="AI9930"/>
      <c r="AJ9930"/>
    </row>
    <row r="9931" spans="35:36" x14ac:dyDescent="0.2">
      <c r="AI9931"/>
      <c r="AJ9931"/>
    </row>
    <row r="9932" spans="35:36" x14ac:dyDescent="0.2">
      <c r="AI9932"/>
      <c r="AJ9932"/>
    </row>
    <row r="9933" spans="35:36" x14ac:dyDescent="0.2">
      <c r="AI9933"/>
      <c r="AJ9933"/>
    </row>
    <row r="9934" spans="35:36" x14ac:dyDescent="0.2">
      <c r="AI9934"/>
      <c r="AJ9934"/>
    </row>
    <row r="9935" spans="35:36" x14ac:dyDescent="0.2">
      <c r="AI9935"/>
      <c r="AJ9935"/>
    </row>
    <row r="9936" spans="35:36" x14ac:dyDescent="0.2">
      <c r="AI9936"/>
      <c r="AJ9936"/>
    </row>
    <row r="9937" spans="35:36" x14ac:dyDescent="0.2">
      <c r="AI9937"/>
      <c r="AJ9937"/>
    </row>
    <row r="9938" spans="35:36" x14ac:dyDescent="0.2">
      <c r="AI9938"/>
      <c r="AJ9938"/>
    </row>
    <row r="9939" spans="35:36" x14ac:dyDescent="0.2">
      <c r="AI9939"/>
      <c r="AJ9939"/>
    </row>
    <row r="9940" spans="35:36" x14ac:dyDescent="0.2">
      <c r="AI9940"/>
      <c r="AJ9940"/>
    </row>
    <row r="9941" spans="35:36" x14ac:dyDescent="0.2">
      <c r="AI9941"/>
      <c r="AJ9941"/>
    </row>
    <row r="9942" spans="35:36" x14ac:dyDescent="0.2">
      <c r="AI9942"/>
      <c r="AJ9942"/>
    </row>
    <row r="9943" spans="35:36" x14ac:dyDescent="0.2">
      <c r="AI9943"/>
      <c r="AJ9943"/>
    </row>
    <row r="9944" spans="35:36" x14ac:dyDescent="0.2">
      <c r="AI9944"/>
      <c r="AJ9944"/>
    </row>
    <row r="9945" spans="35:36" x14ac:dyDescent="0.2">
      <c r="AI9945"/>
      <c r="AJ9945"/>
    </row>
    <row r="9946" spans="35:36" x14ac:dyDescent="0.2">
      <c r="AI9946"/>
      <c r="AJ9946"/>
    </row>
    <row r="9947" spans="35:36" x14ac:dyDescent="0.2">
      <c r="AI9947"/>
      <c r="AJ9947"/>
    </row>
    <row r="9948" spans="35:36" x14ac:dyDescent="0.2">
      <c r="AI9948"/>
      <c r="AJ9948"/>
    </row>
    <row r="9949" spans="35:36" x14ac:dyDescent="0.2">
      <c r="AI9949"/>
      <c r="AJ9949"/>
    </row>
    <row r="9950" spans="35:36" x14ac:dyDescent="0.2">
      <c r="AI9950"/>
      <c r="AJ9950"/>
    </row>
    <row r="9951" spans="35:36" x14ac:dyDescent="0.2">
      <c r="AI9951"/>
      <c r="AJ9951"/>
    </row>
    <row r="9952" spans="35:36" x14ac:dyDescent="0.2">
      <c r="AI9952"/>
      <c r="AJ9952"/>
    </row>
    <row r="9953" spans="35:36" x14ac:dyDescent="0.2">
      <c r="AI9953"/>
      <c r="AJ9953"/>
    </row>
    <row r="9954" spans="35:36" x14ac:dyDescent="0.2">
      <c r="AI9954"/>
      <c r="AJ9954"/>
    </row>
    <row r="9955" spans="35:36" x14ac:dyDescent="0.2">
      <c r="AI9955"/>
      <c r="AJ9955"/>
    </row>
    <row r="9956" spans="35:36" x14ac:dyDescent="0.2">
      <c r="AI9956"/>
      <c r="AJ9956"/>
    </row>
    <row r="9957" spans="35:36" x14ac:dyDescent="0.2">
      <c r="AI9957"/>
      <c r="AJ9957"/>
    </row>
    <row r="9958" spans="35:36" x14ac:dyDescent="0.2">
      <c r="AI9958"/>
      <c r="AJ9958"/>
    </row>
    <row r="9959" spans="35:36" x14ac:dyDescent="0.2">
      <c r="AI9959"/>
      <c r="AJ9959"/>
    </row>
    <row r="9960" spans="35:36" x14ac:dyDescent="0.2">
      <c r="AI9960"/>
      <c r="AJ9960"/>
    </row>
    <row r="9961" spans="35:36" x14ac:dyDescent="0.2">
      <c r="AI9961"/>
      <c r="AJ9961"/>
    </row>
    <row r="9962" spans="35:36" x14ac:dyDescent="0.2">
      <c r="AI9962"/>
      <c r="AJ9962"/>
    </row>
    <row r="9963" spans="35:36" x14ac:dyDescent="0.2">
      <c r="AI9963"/>
      <c r="AJ9963"/>
    </row>
    <row r="9964" spans="35:36" x14ac:dyDescent="0.2">
      <c r="AI9964"/>
      <c r="AJ9964"/>
    </row>
    <row r="9965" spans="35:36" x14ac:dyDescent="0.2">
      <c r="AI9965"/>
      <c r="AJ9965"/>
    </row>
    <row r="9966" spans="35:36" x14ac:dyDescent="0.2">
      <c r="AI9966"/>
      <c r="AJ9966"/>
    </row>
    <row r="9967" spans="35:36" x14ac:dyDescent="0.2">
      <c r="AI9967"/>
      <c r="AJ9967"/>
    </row>
    <row r="9968" spans="35:36" x14ac:dyDescent="0.2">
      <c r="AI9968"/>
      <c r="AJ9968"/>
    </row>
    <row r="9969" spans="35:36" x14ac:dyDescent="0.2">
      <c r="AI9969"/>
      <c r="AJ9969"/>
    </row>
    <row r="9970" spans="35:36" x14ac:dyDescent="0.2">
      <c r="AI9970"/>
      <c r="AJ9970"/>
    </row>
    <row r="9971" spans="35:36" x14ac:dyDescent="0.2">
      <c r="AI9971"/>
      <c r="AJ9971"/>
    </row>
    <row r="9972" spans="35:36" x14ac:dyDescent="0.2">
      <c r="AI9972"/>
      <c r="AJ9972"/>
    </row>
    <row r="9973" spans="35:36" x14ac:dyDescent="0.2">
      <c r="AI9973"/>
      <c r="AJ9973"/>
    </row>
    <row r="9974" spans="35:36" x14ac:dyDescent="0.2">
      <c r="AI9974"/>
      <c r="AJ9974"/>
    </row>
    <row r="9975" spans="35:36" x14ac:dyDescent="0.2">
      <c r="AI9975"/>
      <c r="AJ9975"/>
    </row>
    <row r="9976" spans="35:36" x14ac:dyDescent="0.2">
      <c r="AI9976"/>
      <c r="AJ9976"/>
    </row>
    <row r="9977" spans="35:36" x14ac:dyDescent="0.2">
      <c r="AI9977"/>
      <c r="AJ9977"/>
    </row>
    <row r="9978" spans="35:36" x14ac:dyDescent="0.2">
      <c r="AI9978"/>
      <c r="AJ9978"/>
    </row>
    <row r="9979" spans="35:36" x14ac:dyDescent="0.2">
      <c r="AI9979"/>
      <c r="AJ9979"/>
    </row>
    <row r="9980" spans="35:36" x14ac:dyDescent="0.2">
      <c r="AI9980"/>
      <c r="AJ9980"/>
    </row>
    <row r="9981" spans="35:36" x14ac:dyDescent="0.2">
      <c r="AI9981"/>
      <c r="AJ9981"/>
    </row>
    <row r="9982" spans="35:36" x14ac:dyDescent="0.2">
      <c r="AI9982"/>
      <c r="AJ9982"/>
    </row>
    <row r="9983" spans="35:36" x14ac:dyDescent="0.2">
      <c r="AI9983"/>
      <c r="AJ9983"/>
    </row>
    <row r="9984" spans="35:36" x14ac:dyDescent="0.2">
      <c r="AI9984"/>
      <c r="AJ9984"/>
    </row>
    <row r="9985" spans="35:36" x14ac:dyDescent="0.2">
      <c r="AI9985"/>
      <c r="AJ9985"/>
    </row>
    <row r="9986" spans="35:36" x14ac:dyDescent="0.2">
      <c r="AI9986"/>
      <c r="AJ9986"/>
    </row>
    <row r="9987" spans="35:36" x14ac:dyDescent="0.2">
      <c r="AI9987"/>
      <c r="AJ9987"/>
    </row>
    <row r="9988" spans="35:36" x14ac:dyDescent="0.2">
      <c r="AI9988"/>
      <c r="AJ9988"/>
    </row>
    <row r="9989" spans="35:36" x14ac:dyDescent="0.2">
      <c r="AI9989"/>
      <c r="AJ9989"/>
    </row>
    <row r="9990" spans="35:36" x14ac:dyDescent="0.2">
      <c r="AI9990"/>
      <c r="AJ9990"/>
    </row>
    <row r="9991" spans="35:36" x14ac:dyDescent="0.2">
      <c r="AI9991"/>
      <c r="AJ9991"/>
    </row>
    <row r="9992" spans="35:36" x14ac:dyDescent="0.2">
      <c r="AI9992"/>
      <c r="AJ9992"/>
    </row>
    <row r="9993" spans="35:36" x14ac:dyDescent="0.2">
      <c r="AI9993"/>
      <c r="AJ9993"/>
    </row>
    <row r="9994" spans="35:36" x14ac:dyDescent="0.2">
      <c r="AI9994"/>
      <c r="AJ9994"/>
    </row>
    <row r="9995" spans="35:36" x14ac:dyDescent="0.2">
      <c r="AI9995"/>
      <c r="AJ9995"/>
    </row>
    <row r="9996" spans="35:36" x14ac:dyDescent="0.2">
      <c r="AI9996"/>
      <c r="AJ9996"/>
    </row>
    <row r="9997" spans="35:36" x14ac:dyDescent="0.2">
      <c r="AI9997"/>
      <c r="AJ9997"/>
    </row>
    <row r="9998" spans="35:36" x14ac:dyDescent="0.2">
      <c r="AI9998"/>
      <c r="AJ9998"/>
    </row>
    <row r="9999" spans="35:36" x14ac:dyDescent="0.2">
      <c r="AI9999"/>
      <c r="AJ9999"/>
    </row>
    <row r="10000" spans="35:36" x14ac:dyDescent="0.2">
      <c r="AI10000"/>
      <c r="AJ10000"/>
    </row>
  </sheetData>
  <phoneticPr fontId="3" type="noConversion"/>
  <conditionalFormatting sqref="E1815:E10000 D2:E3866">
    <cfRule type="expression" dxfId="1" priority="1">
      <formula>E2</formula>
    </cfRule>
  </conditionalFormatting>
  <conditionalFormatting sqref="D1815:D10000">
    <cfRule type="expression" dxfId="0" priority="3">
      <formula>E1815</formula>
    </cfRule>
  </conditionalFormatting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pane ySplit="1" topLeftCell="A2" activePane="bottomLeft" state="frozen"/>
      <selection pane="bottomLeft" activeCell="C20" sqref="C20"/>
    </sheetView>
  </sheetViews>
  <sheetFormatPr baseColWidth="10" defaultRowHeight="15" x14ac:dyDescent="0.2"/>
  <cols>
    <col min="1" max="1" width="10.83203125" style="26"/>
    <col min="2" max="5" width="10.83203125" style="28"/>
    <col min="6" max="6" width="14" style="26" customWidth="1"/>
    <col min="7" max="7" width="18.6640625" style="26" bestFit="1" customWidth="1"/>
    <col min="8" max="8" width="24.5" style="26" bestFit="1" customWidth="1"/>
    <col min="9" max="9" width="17.1640625" customWidth="1"/>
  </cols>
  <sheetData>
    <row r="1" spans="1:15" x14ac:dyDescent="0.2">
      <c r="A1" s="25" t="s">
        <v>305</v>
      </c>
      <c r="B1" s="27" t="s">
        <v>306</v>
      </c>
      <c r="C1" s="27" t="s">
        <v>307</v>
      </c>
      <c r="D1" s="27" t="s">
        <v>308</v>
      </c>
      <c r="E1" s="27" t="s">
        <v>309</v>
      </c>
      <c r="F1" s="25" t="s">
        <v>310</v>
      </c>
      <c r="G1" s="25" t="s">
        <v>312</v>
      </c>
      <c r="H1" s="25" t="s">
        <v>313</v>
      </c>
      <c r="I1" s="25" t="s">
        <v>315</v>
      </c>
      <c r="N1" s="17" t="s">
        <v>324</v>
      </c>
    </row>
    <row r="2" spans="1:15" x14ac:dyDescent="0.2">
      <c r="A2" s="26">
        <v>0</v>
      </c>
      <c r="B2" s="28">
        <f ca="1">OFFSET(program!$B$2,0,Info!$B$11 + 4*$A2)</f>
        <v>3971</v>
      </c>
      <c r="C2" s="28">
        <f ca="1">OFFSET(program!$B$2,0,Info!$B$11 + 4*$A2+1)</f>
        <v>4653</v>
      </c>
      <c r="D2" s="28">
        <f ca="1">OFFSET(program!$B$2,0,Info!$B$11 + 4*$A2+2)</f>
        <v>31</v>
      </c>
      <c r="E2" s="28">
        <f ca="1">OFFSET(program!$B$2,0,Info!$B$11 + 4*$A2+3)</f>
        <v>0</v>
      </c>
      <c r="F2" s="26">
        <f ca="1">D2-27-A2</f>
        <v>4</v>
      </c>
      <c r="G2" s="26" t="str">
        <f ca="1">IF(E2=0,"",VLOOKUP(E2,disasm!$A:$B,2,FALSE))</f>
        <v/>
      </c>
      <c r="H2" s="26" t="str">
        <f ca="1">IF(C2=0,"",VLOOKUP(C2,disasm!$A:$B,2,FALSE))</f>
        <v>str.spool_of_cat6</v>
      </c>
      <c r="M2">
        <v>0</v>
      </c>
      <c r="N2">
        <f ca="1">OFFSET(program!$B$2,0,Info!$B$12 + $M2)</f>
        <v>2653</v>
      </c>
      <c r="O2" t="str">
        <f ca="1">IF(N2&gt;=3300, 2^(32-M2), "")</f>
        <v/>
      </c>
    </row>
    <row r="3" spans="1:15" x14ac:dyDescent="0.2">
      <c r="A3" s="26">
        <v>1</v>
      </c>
      <c r="B3" s="28">
        <f ca="1">OFFSET(program!$B$2,0,Info!$B$11 + 4*$A3)</f>
        <v>4163</v>
      </c>
      <c r="C3" s="28">
        <f ca="1">OFFSET(program!$B$2,0,Info!$B$11 + 4*$A3+1)</f>
        <v>4667</v>
      </c>
      <c r="D3" s="28">
        <f ca="1">OFFSET(program!$B$2,0,Info!$B$11 + 4*$A3+2)</f>
        <v>30</v>
      </c>
      <c r="E3" s="28">
        <f ca="1">OFFSET(program!$B$2,0,Info!$B$11 + 4*$A3+3)</f>
        <v>0</v>
      </c>
      <c r="F3" s="26">
        <f t="shared" ref="F3:F14" ca="1" si="0">D3-27-A3</f>
        <v>2</v>
      </c>
      <c r="G3" s="26" t="str">
        <f ca="1">IF(E3=0,"",VLOOKUP(E3,disasm!$A:$B,2,FALSE))</f>
        <v/>
      </c>
      <c r="H3" s="26" t="str">
        <f ca="1">IF(C3=0,"",VLOOKUP(C3,disasm!$A:$B,2,FALSE))</f>
        <v>str.space_law_space_brochure</v>
      </c>
      <c r="M3">
        <v>1</v>
      </c>
      <c r="N3">
        <f ca="1">OFFSET(program!$B$2,0,Info!$B$12 + $M3)</f>
        <v>3075</v>
      </c>
      <c r="O3" t="str">
        <f t="shared" ref="O3:O34" ca="1" si="1">IF(N3&gt;=3300, 2^(32-M3), "")</f>
        <v/>
      </c>
    </row>
    <row r="4" spans="1:15" x14ac:dyDescent="0.2">
      <c r="A4" s="26">
        <v>2</v>
      </c>
      <c r="B4" s="28">
        <f ca="1">OFFSET(program!$B$2,0,Info!$B$11 + 4*$A4)</f>
        <v>3423</v>
      </c>
      <c r="C4" s="28">
        <f ca="1">OFFSET(program!$B$2,0,Info!$B$11 + 4*$A4+1)</f>
        <v>4692</v>
      </c>
      <c r="D4" s="28">
        <f ca="1">OFFSET(program!$B$2,0,Info!$B$11 + 4*$A4+2)</f>
        <v>30</v>
      </c>
      <c r="E4" s="28">
        <f ca="1">OFFSET(program!$B$2,0,Info!$B$11 + 4*$A4+3)</f>
        <v>0</v>
      </c>
      <c r="F4" s="26">
        <f t="shared" ca="1" si="0"/>
        <v>1</v>
      </c>
      <c r="G4" s="26" t="str">
        <f ca="1">IF(E4=0,"",VLOOKUP(E4,disasm!$A:$B,2,FALSE))</f>
        <v/>
      </c>
      <c r="H4" s="26" t="str">
        <f ca="1">IF(C4=0,"",VLOOKUP(C4,disasm!$A:$B,2,FALSE))</f>
        <v>str.asterisk</v>
      </c>
      <c r="M4">
        <v>2</v>
      </c>
      <c r="N4">
        <f ca="1">OFFSET(program!$B$2,0,Info!$B$12 + $M4)</f>
        <v>2972</v>
      </c>
      <c r="O4" t="str">
        <f t="shared" ca="1" si="1"/>
        <v/>
      </c>
    </row>
    <row r="5" spans="1:15" x14ac:dyDescent="0.2">
      <c r="A5" s="26">
        <v>3</v>
      </c>
      <c r="B5" s="28">
        <f ca="1">OFFSET(program!$B$2,0,Info!$B$11 + 4*$A5)</f>
        <v>4067</v>
      </c>
      <c r="C5" s="28">
        <f ca="1">OFFSET(program!$B$2,0,Info!$B$11 + 4*$A5+1)</f>
        <v>4701</v>
      </c>
      <c r="D5" s="28">
        <f ca="1">OFFSET(program!$B$2,0,Info!$B$11 + 4*$A5+2)</f>
        <v>30</v>
      </c>
      <c r="E5" s="28">
        <f ca="1">OFFSET(program!$B$2,0,Info!$B$11 + 4*$A5+3)</f>
        <v>1829</v>
      </c>
      <c r="F5" s="26">
        <f t="shared" ca="1" si="0"/>
        <v>0</v>
      </c>
      <c r="G5" s="26" t="str">
        <f ca="1">IF(E5=0,"",VLOOKUP(E5,disasm!$A:$B,2,FALSE))</f>
        <v>objhdl_infinite_loop</v>
      </c>
      <c r="H5" s="26" t="str">
        <f ca="1">IF(C5=0,"",VLOOKUP(C5,disasm!$A:$B,2,FALSE))</f>
        <v>str.infinite_loop</v>
      </c>
      <c r="I5" s="17" t="s">
        <v>318</v>
      </c>
      <c r="M5">
        <v>3</v>
      </c>
      <c r="N5">
        <f ca="1">OFFSET(program!$B$2,0,Info!$B$12 + $M5)</f>
        <v>2767</v>
      </c>
      <c r="O5" t="str">
        <f t="shared" ca="1" si="1"/>
        <v/>
      </c>
    </row>
    <row r="6" spans="1:15" x14ac:dyDescent="0.2">
      <c r="A6" s="26">
        <v>4</v>
      </c>
      <c r="B6" s="28">
        <f ca="1">OFFSET(program!$B$2,0,Info!$B$11 + 4*$A6)</f>
        <v>4312</v>
      </c>
      <c r="C6" s="28">
        <f ca="1">OFFSET(program!$B$2,0,Info!$B$11 + 4*$A6+1)</f>
        <v>4715</v>
      </c>
      <c r="D6" s="28">
        <f ca="1">OFFSET(program!$B$2,0,Info!$B$11 + 4*$A6+2)</f>
        <v>31</v>
      </c>
      <c r="E6" s="28">
        <f ca="1">OFFSET(program!$B$2,0,Info!$B$11 + 4*$A6+3)</f>
        <v>1796</v>
      </c>
      <c r="F6" s="26">
        <f t="shared" ca="1" si="0"/>
        <v>0</v>
      </c>
      <c r="G6" s="26" t="str">
        <f ca="1">IF(E6=0,"",VLOOKUP(E6,disasm!$A:$B,2,FALSE))</f>
        <v>objhdl_escape_pod</v>
      </c>
      <c r="H6" s="26" t="str">
        <f ca="1">IF(C6=0,"",VLOOKUP(C6,disasm!$A:$B,2,FALSE))</f>
        <v>str.escape_pod</v>
      </c>
      <c r="I6" s="17" t="s">
        <v>316</v>
      </c>
      <c r="M6">
        <v>4</v>
      </c>
      <c r="N6">
        <f ca="1">OFFSET(program!$B$2,0,Info!$B$12 + $M6)</f>
        <v>2882</v>
      </c>
      <c r="O6" t="str">
        <f t="shared" ca="1" si="1"/>
        <v/>
      </c>
    </row>
    <row r="7" spans="1:15" x14ac:dyDescent="0.2">
      <c r="A7" s="26">
        <v>5</v>
      </c>
      <c r="B7" s="28">
        <f ca="1">OFFSET(program!$B$2,0,Info!$B$11 + 4*$A7)</f>
        <v>3478</v>
      </c>
      <c r="C7" s="28">
        <f ca="1">OFFSET(program!$B$2,0,Info!$B$11 + 4*$A7+1)</f>
        <v>4726</v>
      </c>
      <c r="D7" s="28">
        <f ca="1">OFFSET(program!$B$2,0,Info!$B$11 + 4*$A7+2)</f>
        <v>32</v>
      </c>
      <c r="E7" s="28">
        <f ca="1">OFFSET(program!$B$2,0,Info!$B$11 + 4*$A7+3)</f>
        <v>1872</v>
      </c>
      <c r="F7" s="26">
        <f t="shared" ca="1" si="0"/>
        <v>0</v>
      </c>
      <c r="G7" s="26" t="str">
        <f ca="1">IF(E7=0,"",VLOOKUP(E7,disasm!$A:$B,2,FALSE))</f>
        <v>objhdl_photons</v>
      </c>
      <c r="H7" s="26" t="str">
        <f ca="1">IF(C7=0,"",VLOOKUP(C7,disasm!$A:$B,2,FALSE))</f>
        <v>str.photons</v>
      </c>
      <c r="I7" s="17" t="s">
        <v>316</v>
      </c>
      <c r="M7">
        <v>5</v>
      </c>
      <c r="N7">
        <f ca="1">OFFSET(program!$B$2,0,Info!$B$12 + $M7)</f>
        <v>2740</v>
      </c>
      <c r="O7" t="str">
        <f t="shared" ca="1" si="1"/>
        <v/>
      </c>
    </row>
    <row r="8" spans="1:15" x14ac:dyDescent="0.2">
      <c r="A8" s="26">
        <v>6</v>
      </c>
      <c r="B8" s="28">
        <f ca="1">OFFSET(program!$B$2,0,Info!$B$11 + 4*$A8)</f>
        <v>3316</v>
      </c>
      <c r="C8" s="28">
        <f ca="1">OFFSET(program!$B$2,0,Info!$B$11 + 4*$A8+1)</f>
        <v>4734</v>
      </c>
      <c r="D8" s="28">
        <f ca="1">OFFSET(program!$B$2,0,Info!$B$11 + 4*$A8+2)</f>
        <v>262177</v>
      </c>
      <c r="E8" s="28">
        <f ca="1">OFFSET(program!$B$2,0,Info!$B$11 + 4*$A8+3)</f>
        <v>0</v>
      </c>
      <c r="F8" s="26">
        <f t="shared" ca="1" si="0"/>
        <v>262144</v>
      </c>
      <c r="G8" s="26" t="str">
        <f ca="1">IF(E8=0,"",VLOOKUP(E8,disasm!$A:$B,2,FALSE))</f>
        <v/>
      </c>
      <c r="H8" s="26" t="str">
        <f ca="1">IF(C8=0,"",VLOOKUP(C8,disasm!$A:$B,2,FALSE))</f>
        <v>str.jam</v>
      </c>
      <c r="M8">
        <v>6</v>
      </c>
      <c r="N8">
        <f ca="1">OFFSET(program!$B$2,0,Info!$B$12 + $M8)</f>
        <v>3209</v>
      </c>
      <c r="O8" t="str">
        <f t="shared" ca="1" si="1"/>
        <v/>
      </c>
    </row>
    <row r="9" spans="1:15" x14ac:dyDescent="0.2">
      <c r="A9" s="26">
        <v>7</v>
      </c>
      <c r="B9" s="28">
        <f ca="1">OFFSET(program!$B$2,0,Info!$B$11 + 4*$A9)</f>
        <v>3703</v>
      </c>
      <c r="C9" s="28">
        <f ca="1">OFFSET(program!$B$2,0,Info!$B$11 + 4*$A9+1)</f>
        <v>4738</v>
      </c>
      <c r="D9" s="28">
        <f ca="1">OFFSET(program!$B$2,0,Info!$B$11 + 4*$A9+2)</f>
        <v>34</v>
      </c>
      <c r="E9" s="28">
        <f ca="1">OFFSET(program!$B$2,0,Info!$B$11 + 4*$A9+3)</f>
        <v>1818</v>
      </c>
      <c r="F9" s="26">
        <f t="shared" ca="1" si="0"/>
        <v>0</v>
      </c>
      <c r="G9" s="26" t="str">
        <f ca="1">IF(E9=0,"",VLOOKUP(E9,disasm!$A:$B,2,FALSE))</f>
        <v>objhdl_giant_electromagnet</v>
      </c>
      <c r="H9" s="26" t="str">
        <f ca="1">IF(C9=0,"",VLOOKUP(C9,disasm!$A:$B,2,FALSE))</f>
        <v>str.giant_electromagnet</v>
      </c>
      <c r="I9" s="17" t="s">
        <v>317</v>
      </c>
      <c r="M9">
        <v>7</v>
      </c>
      <c r="N9">
        <f ca="1">OFFSET(program!$B$2,0,Info!$B$12 + $M9)</f>
        <v>2939</v>
      </c>
      <c r="O9" t="str">
        <f t="shared" ca="1" si="1"/>
        <v/>
      </c>
    </row>
    <row r="10" spans="1:15" x14ac:dyDescent="0.2">
      <c r="A10" s="26">
        <v>8</v>
      </c>
      <c r="B10" s="28">
        <f ca="1">OFFSET(program!$B$2,0,Info!$B$11 + 4*$A10)</f>
        <v>4243</v>
      </c>
      <c r="C10" s="28">
        <f ca="1">OFFSET(program!$B$2,0,Info!$B$11 + 4*$A10+1)</f>
        <v>4758</v>
      </c>
      <c r="D10" s="28">
        <f ca="1">OFFSET(program!$B$2,0,Info!$B$11 + 4*$A10+2)</f>
        <v>16419</v>
      </c>
      <c r="E10" s="28">
        <f ca="1">OFFSET(program!$B$2,0,Info!$B$11 + 4*$A10+3)</f>
        <v>0</v>
      </c>
      <c r="F10" s="26">
        <f t="shared" ca="1" si="0"/>
        <v>16384</v>
      </c>
      <c r="G10" s="26" t="str">
        <f ca="1">IF(E10=0,"",VLOOKUP(E10,disasm!$A:$B,2,FALSE))</f>
        <v/>
      </c>
      <c r="H10" s="26" t="str">
        <f ca="1">IF(C10=0,"",VLOOKUP(C10,disasm!$A:$B,2,FALSE))</f>
        <v>str.shell</v>
      </c>
      <c r="M10">
        <v>8</v>
      </c>
      <c r="N10">
        <f ca="1">OFFSET(program!$B$2,0,Info!$B$12 + $M10)</f>
        <v>3185</v>
      </c>
      <c r="O10" t="str">
        <f t="shared" ca="1" si="1"/>
        <v/>
      </c>
    </row>
    <row r="11" spans="1:15" x14ac:dyDescent="0.2">
      <c r="A11" s="26">
        <v>9</v>
      </c>
      <c r="B11" s="28">
        <f ca="1">OFFSET(program!$B$2,0,Info!$B$11 + 4*$A11)</f>
        <v>3778</v>
      </c>
      <c r="C11" s="28">
        <f ca="1">OFFSET(program!$B$2,0,Info!$B$11 + 4*$A11+1)</f>
        <v>4764</v>
      </c>
      <c r="D11" s="28">
        <f ca="1">OFFSET(program!$B$2,0,Info!$B$11 + 4*$A11+2)</f>
        <v>2097188</v>
      </c>
      <c r="E11" s="28">
        <f ca="1">OFFSET(program!$B$2,0,Info!$B$11 + 4*$A11+3)</f>
        <v>0</v>
      </c>
      <c r="F11" s="26">
        <f t="shared" ca="1" si="0"/>
        <v>2097152</v>
      </c>
      <c r="G11" s="26" t="str">
        <f ca="1">IF(E11=0,"",VLOOKUP(E11,disasm!$A:$B,2,FALSE))</f>
        <v/>
      </c>
      <c r="H11" s="26" t="str">
        <f ca="1">IF(C11=0,"",VLOOKUP(C11,disasm!$A:$B,2,FALSE))</f>
        <v>str.astronaut_ice_cream</v>
      </c>
      <c r="M11">
        <v>9</v>
      </c>
      <c r="N11">
        <f ca="1">OFFSET(program!$B$2,0,Info!$B$12 + $M11)</f>
        <v>2929</v>
      </c>
      <c r="O11" t="str">
        <f t="shared" ca="1" si="1"/>
        <v/>
      </c>
    </row>
    <row r="12" spans="1:15" x14ac:dyDescent="0.2">
      <c r="A12" s="26">
        <v>10</v>
      </c>
      <c r="B12" s="28">
        <f ca="1">OFFSET(program!$B$2,0,Info!$B$11 + 4*$A12)</f>
        <v>3567</v>
      </c>
      <c r="C12" s="28">
        <f ca="1">OFFSET(program!$B$2,0,Info!$B$11 + 4*$A12+1)</f>
        <v>4784</v>
      </c>
      <c r="D12" s="28">
        <f ca="1">OFFSET(program!$B$2,0,Info!$B$11 + 4*$A12+2)</f>
        <v>8229</v>
      </c>
      <c r="E12" s="28">
        <f ca="1">OFFSET(program!$B$2,0,Info!$B$11 + 4*$A12+3)</f>
        <v>0</v>
      </c>
      <c r="F12" s="26">
        <f t="shared" ca="1" si="0"/>
        <v>8192</v>
      </c>
      <c r="G12" s="26" t="str">
        <f ca="1">IF(E12=0,"",VLOOKUP(E12,disasm!$A:$B,2,FALSE))</f>
        <v/>
      </c>
      <c r="H12" s="26" t="str">
        <f ca="1">IF(C12=0,"",VLOOKUP(C12,disasm!$A:$B,2,FALSE))</f>
        <v>str.space_heater</v>
      </c>
      <c r="M12">
        <v>10</v>
      </c>
      <c r="N12">
        <f ca="1">OFFSET(program!$B$2,0,Info!$B$12 + $M12)</f>
        <v>2800</v>
      </c>
      <c r="O12" t="str">
        <f t="shared" ca="1" si="1"/>
        <v/>
      </c>
    </row>
    <row r="13" spans="1:15" x14ac:dyDescent="0.2">
      <c r="A13" s="26">
        <v>11</v>
      </c>
      <c r="B13" s="28">
        <f ca="1">OFFSET(program!$B$2,0,Info!$B$11 + 4*$A13)</f>
        <v>3632</v>
      </c>
      <c r="C13" s="28">
        <f ca="1">OFFSET(program!$B$2,0,Info!$B$11 + 4*$A13+1)</f>
        <v>4797</v>
      </c>
      <c r="D13" s="28">
        <f ca="1">OFFSET(program!$B$2,0,Info!$B$11 + 4*$A13+2)</f>
        <v>70</v>
      </c>
      <c r="E13" s="28">
        <f ca="1">OFFSET(program!$B$2,0,Info!$B$11 + 4*$A13+3)</f>
        <v>0</v>
      </c>
      <c r="F13" s="26">
        <f t="shared" ca="1" si="0"/>
        <v>32</v>
      </c>
      <c r="G13" s="26" t="str">
        <f ca="1">IF(E13=0,"",VLOOKUP(E13,disasm!$A:$B,2,FALSE))</f>
        <v/>
      </c>
      <c r="H13" s="26" t="str">
        <f ca="1">IF(C13=0,"",VLOOKUP(C13,disasm!$A:$B,2,FALSE))</f>
        <v>str.klein_bottle</v>
      </c>
      <c r="M13">
        <v>11</v>
      </c>
      <c r="N13">
        <f ca="1">OFFSET(program!$B$2,0,Info!$B$12 + $M13)</f>
        <v>3390</v>
      </c>
      <c r="O13">
        <f t="shared" ca="1" si="1"/>
        <v>2097152</v>
      </c>
    </row>
    <row r="14" spans="1:15" x14ac:dyDescent="0.2">
      <c r="A14" s="26">
        <v>12</v>
      </c>
      <c r="B14" s="28">
        <f ca="1">OFFSET(program!$B$2,0,Info!$B$11 + 4*$A14)</f>
        <v>3879</v>
      </c>
      <c r="C14" s="28">
        <f ca="1">OFFSET(program!$B$2,0,Info!$B$11 + 4*$A14+1)</f>
        <v>4810</v>
      </c>
      <c r="D14" s="28">
        <f ca="1">OFFSET(program!$B$2,0,Info!$B$11 + 4*$A14+2)</f>
        <v>39</v>
      </c>
      <c r="E14" s="28">
        <f ca="1">OFFSET(program!$B$2,0,Info!$B$11 + 4*$A14+3)</f>
        <v>1850</v>
      </c>
      <c r="F14" s="26">
        <f t="shared" ca="1" si="0"/>
        <v>0</v>
      </c>
      <c r="G14" s="26" t="str">
        <f ca="1">IF(E14=0,"",VLOOKUP(E14,disasm!$A:$B,2,FALSE))</f>
        <v>objhdl_molten_lava</v>
      </c>
      <c r="H14" s="26" t="str">
        <f ca="1">IF(C14=0,"",VLOOKUP(C14,disasm!$A:$B,2,FALSE))</f>
        <v>str.molten_lava</v>
      </c>
      <c r="I14" s="17" t="s">
        <v>316</v>
      </c>
      <c r="M14">
        <v>12</v>
      </c>
      <c r="N14">
        <f ca="1">OFFSET(program!$B$2,0,Info!$B$12 + $M14)</f>
        <v>3193</v>
      </c>
      <c r="O14" t="str">
        <f t="shared" ca="1" si="1"/>
        <v/>
      </c>
    </row>
    <row r="15" spans="1:15" x14ac:dyDescent="0.2">
      <c r="M15">
        <v>13</v>
      </c>
      <c r="N15">
        <f ca="1">OFFSET(program!$B$2,0,Info!$B$12 + $M15)</f>
        <v>2904</v>
      </c>
      <c r="O15" t="str">
        <f t="shared" ca="1" si="1"/>
        <v/>
      </c>
    </row>
    <row r="16" spans="1:15" x14ac:dyDescent="0.2">
      <c r="M16">
        <v>14</v>
      </c>
      <c r="N16">
        <f ca="1">OFFSET(program!$B$2,0,Info!$B$12 + $M16)</f>
        <v>3177</v>
      </c>
      <c r="O16" t="str">
        <f t="shared" ca="1" si="1"/>
        <v/>
      </c>
    </row>
    <row r="17" spans="13:15" x14ac:dyDescent="0.2">
      <c r="M17">
        <v>15</v>
      </c>
      <c r="N17">
        <f ca="1">OFFSET(program!$B$2,0,Info!$B$12 + $M17)</f>
        <v>3229</v>
      </c>
      <c r="O17" t="str">
        <f t="shared" ca="1" si="1"/>
        <v/>
      </c>
    </row>
    <row r="18" spans="13:15" x14ac:dyDescent="0.2">
      <c r="M18">
        <v>16</v>
      </c>
      <c r="N18">
        <f ca="1">OFFSET(program!$B$2,0,Info!$B$12 + $M18)</f>
        <v>2605</v>
      </c>
      <c r="O18" t="str">
        <f t="shared" ca="1" si="1"/>
        <v/>
      </c>
    </row>
    <row r="19" spans="13:15" x14ac:dyDescent="0.2">
      <c r="M19">
        <v>17</v>
      </c>
      <c r="N19">
        <f ca="1">OFFSET(program!$B$2,0,Info!$B$12 + $M19)</f>
        <v>2976</v>
      </c>
      <c r="O19" t="str">
        <f t="shared" ca="1" si="1"/>
        <v/>
      </c>
    </row>
    <row r="20" spans="13:15" x14ac:dyDescent="0.2">
      <c r="M20">
        <v>18</v>
      </c>
      <c r="N20">
        <f ca="1">OFFSET(program!$B$2,0,Info!$B$12 + $M20)</f>
        <v>2899</v>
      </c>
      <c r="O20" t="str">
        <f t="shared" ca="1" si="1"/>
        <v/>
      </c>
    </row>
    <row r="21" spans="13:15" x14ac:dyDescent="0.2">
      <c r="M21">
        <v>19</v>
      </c>
      <c r="N21">
        <f ca="1">OFFSET(program!$B$2,0,Info!$B$12 + $M21)</f>
        <v>3312</v>
      </c>
      <c r="O21">
        <f t="shared" ca="1" si="1"/>
        <v>8192</v>
      </c>
    </row>
    <row r="22" spans="13:15" x14ac:dyDescent="0.2">
      <c r="M22">
        <v>20</v>
      </c>
      <c r="N22">
        <f ca="1">OFFSET(program!$B$2,0,Info!$B$12 + $M22)</f>
        <v>2955</v>
      </c>
      <c r="O22" t="str">
        <f t="shared" ca="1" si="1"/>
        <v/>
      </c>
    </row>
    <row r="23" spans="13:15" x14ac:dyDescent="0.2">
      <c r="M23">
        <v>21</v>
      </c>
      <c r="N23">
        <f ca="1">OFFSET(program!$B$2,0,Info!$B$12 + $M23)</f>
        <v>2988</v>
      </c>
      <c r="O23" t="str">
        <f t="shared" ca="1" si="1"/>
        <v/>
      </c>
    </row>
    <row r="24" spans="13:15" x14ac:dyDescent="0.2">
      <c r="M24">
        <v>22</v>
      </c>
      <c r="N24">
        <f ca="1">OFFSET(program!$B$2,0,Info!$B$12 + $M24)</f>
        <v>2999</v>
      </c>
      <c r="O24" t="str">
        <f t="shared" ca="1" si="1"/>
        <v/>
      </c>
    </row>
    <row r="25" spans="13:15" x14ac:dyDescent="0.2">
      <c r="M25">
        <v>23</v>
      </c>
      <c r="N25">
        <f ca="1">OFFSET(program!$B$2,0,Info!$B$12 + $M25)</f>
        <v>2776</v>
      </c>
      <c r="O25" t="str">
        <f t="shared" ca="1" si="1"/>
        <v/>
      </c>
    </row>
    <row r="26" spans="13:15" x14ac:dyDescent="0.2">
      <c r="M26">
        <v>24</v>
      </c>
      <c r="N26">
        <f ca="1">OFFSET(program!$B$2,0,Info!$B$12 + $M26)</f>
        <v>2994</v>
      </c>
      <c r="O26" t="str">
        <f t="shared" ca="1" si="1"/>
        <v/>
      </c>
    </row>
    <row r="27" spans="13:15" x14ac:dyDescent="0.2">
      <c r="M27">
        <v>25</v>
      </c>
      <c r="N27">
        <f ca="1">OFFSET(program!$B$2,0,Info!$B$12 + $M27)</f>
        <v>2823</v>
      </c>
      <c r="O27" t="str">
        <f t="shared" ca="1" si="1"/>
        <v/>
      </c>
    </row>
    <row r="28" spans="13:15" x14ac:dyDescent="0.2">
      <c r="M28">
        <v>26</v>
      </c>
      <c r="N28">
        <f ca="1">OFFSET(program!$B$2,0,Info!$B$12 + $M28)</f>
        <v>2858</v>
      </c>
      <c r="O28" t="str">
        <f t="shared" ca="1" si="1"/>
        <v/>
      </c>
    </row>
    <row r="29" spans="13:15" x14ac:dyDescent="0.2">
      <c r="M29">
        <v>27</v>
      </c>
      <c r="N29">
        <f ca="1">OFFSET(program!$B$2,0,Info!$B$12 + $M29)</f>
        <v>3400</v>
      </c>
      <c r="O29">
        <f t="shared" ca="1" si="1"/>
        <v>32</v>
      </c>
    </row>
    <row r="30" spans="13:15" x14ac:dyDescent="0.2">
      <c r="M30">
        <v>28</v>
      </c>
      <c r="N30">
        <f ca="1">OFFSET(program!$B$2,0,Info!$B$12 + $M30)</f>
        <v>2854</v>
      </c>
      <c r="O30" t="str">
        <f t="shared" ca="1" si="1"/>
        <v/>
      </c>
    </row>
    <row r="31" spans="13:15" x14ac:dyDescent="0.2">
      <c r="M31">
        <v>29</v>
      </c>
      <c r="N31">
        <f ca="1">OFFSET(program!$B$2,0,Info!$B$12 + $M31)</f>
        <v>3272</v>
      </c>
      <c r="O31" t="str">
        <f t="shared" ca="1" si="1"/>
        <v/>
      </c>
    </row>
    <row r="32" spans="13:15" x14ac:dyDescent="0.2">
      <c r="M32">
        <v>30</v>
      </c>
      <c r="N32">
        <f ca="1">OFFSET(program!$B$2,0,Info!$B$12 + $M32)</f>
        <v>2943</v>
      </c>
      <c r="O32" t="str">
        <f t="shared" ca="1" si="1"/>
        <v/>
      </c>
    </row>
    <row r="33" spans="13:15" x14ac:dyDescent="0.2">
      <c r="M33">
        <v>31</v>
      </c>
      <c r="N33">
        <f ca="1">OFFSET(program!$B$2,0,Info!$B$12 + $M33)</f>
        <v>2750</v>
      </c>
      <c r="O33" t="str">
        <f t="shared" ca="1" si="1"/>
        <v/>
      </c>
    </row>
    <row r="34" spans="13:15" x14ac:dyDescent="0.2">
      <c r="M34">
        <v>32</v>
      </c>
      <c r="N34">
        <f ca="1">OFFSET(program!$B$2,0,Info!$B$12 + $M34)</f>
        <v>3324</v>
      </c>
      <c r="O34">
        <f t="shared" ca="1" si="1"/>
        <v>1</v>
      </c>
    </row>
    <row r="37" spans="13:15" x14ac:dyDescent="0.2">
      <c r="O37">
        <f ca="1">SUM(O2:O34)</f>
        <v>2105377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program</vt:lpstr>
      <vt:lpstr>disasm</vt:lpstr>
      <vt:lpstr>Objects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2019-12-12T16:54:59Z</dcterms:created>
  <dcterms:modified xsi:type="dcterms:W3CDTF">2019-12-27T12:23:39Z</dcterms:modified>
</cp:coreProperties>
</file>