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ngi/Documents/src/advent_of_code/2019/"/>
    </mc:Choice>
  </mc:AlternateContent>
  <xr:revisionPtr revIDLastSave="0" documentId="13_ncr:1_{81EE3CD5-FCED-D44B-9ACA-CEBBF40EA98C}" xr6:coauthVersionLast="45" xr6:coauthVersionMax="45" xr10:uidLastSave="{00000000-0000-0000-0000-000000000000}"/>
  <bookViews>
    <workbookView xWindow="0" yWindow="460" windowWidth="33600" windowHeight="20540" xr2:uid="{0E8BCF13-5F40-824F-A830-FB62BC277D23}"/>
  </bookViews>
  <sheets>
    <sheet name="Info" sheetId="3" r:id="rId1"/>
    <sheet name="Input" sheetId="1" r:id="rId2"/>
    <sheet name="part1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0" i="2" l="1"/>
  <c r="E37" i="2"/>
  <c r="D2" i="2"/>
  <c r="A102" i="2"/>
  <c r="B102" i="2" s="1"/>
  <c r="A101" i="2"/>
  <c r="E101" i="2" s="1"/>
  <c r="A100" i="2"/>
  <c r="C100" i="2" s="1"/>
  <c r="A99" i="2"/>
  <c r="C99" i="2" s="1"/>
  <c r="A98" i="2"/>
  <c r="B98" i="2" s="1"/>
  <c r="A97" i="2"/>
  <c r="A96" i="2"/>
  <c r="C96" i="2" s="1"/>
  <c r="A95" i="2"/>
  <c r="C95" i="2" s="1"/>
  <c r="A94" i="2"/>
  <c r="B94" i="2" s="1"/>
  <c r="A93" i="2"/>
  <c r="B93" i="2" s="1"/>
  <c r="A92" i="2"/>
  <c r="C92" i="2" s="1"/>
  <c r="A91" i="2"/>
  <c r="C91" i="2" s="1"/>
  <c r="A90" i="2"/>
  <c r="G90" i="2" s="1"/>
  <c r="A89" i="2"/>
  <c r="B89" i="2" s="1"/>
  <c r="A88" i="2"/>
  <c r="C88" i="2" s="1"/>
  <c r="A87" i="2"/>
  <c r="C87" i="2" s="1"/>
  <c r="A86" i="2"/>
  <c r="E86" i="2" s="1"/>
  <c r="A85" i="2"/>
  <c r="B85" i="2" s="1"/>
  <c r="A84" i="2"/>
  <c r="C84" i="2" s="1"/>
  <c r="A83" i="2"/>
  <c r="C83" i="2" s="1"/>
  <c r="A82" i="2"/>
  <c r="B82" i="2" s="1"/>
  <c r="A81" i="2"/>
  <c r="E81" i="2" s="1"/>
  <c r="A80" i="2"/>
  <c r="C80" i="2" s="1"/>
  <c r="A79" i="2"/>
  <c r="C79" i="2" s="1"/>
  <c r="A78" i="2"/>
  <c r="G78" i="2" s="1"/>
  <c r="A77" i="2"/>
  <c r="G77" i="2" s="1"/>
  <c r="A76" i="2"/>
  <c r="C76" i="2" s="1"/>
  <c r="A75" i="2"/>
  <c r="C75" i="2" s="1"/>
  <c r="A74" i="2"/>
  <c r="A73" i="2"/>
  <c r="G73" i="2" s="1"/>
  <c r="A72" i="2"/>
  <c r="C72" i="2" s="1"/>
  <c r="A71" i="2"/>
  <c r="C71" i="2" s="1"/>
  <c r="A70" i="2"/>
  <c r="A69" i="2"/>
  <c r="G69" i="2" s="1"/>
  <c r="A68" i="2"/>
  <c r="C68" i="2" s="1"/>
  <c r="A67" i="2"/>
  <c r="C67" i="2" s="1"/>
  <c r="A66" i="2"/>
  <c r="B66" i="2" s="1"/>
  <c r="A65" i="2"/>
  <c r="G65" i="2" s="1"/>
  <c r="A64" i="2"/>
  <c r="C64" i="2" s="1"/>
  <c r="A63" i="2"/>
  <c r="C63" i="2" s="1"/>
  <c r="A62" i="2"/>
  <c r="B62" i="2" s="1"/>
  <c r="A61" i="2"/>
  <c r="C61" i="2" s="1"/>
  <c r="A60" i="2"/>
  <c r="C60" i="2" s="1"/>
  <c r="A59" i="2"/>
  <c r="C59" i="2" s="1"/>
  <c r="A58" i="2"/>
  <c r="B58" i="2" s="1"/>
  <c r="A57" i="2"/>
  <c r="B57" i="2" s="1"/>
  <c r="A56" i="2"/>
  <c r="C56" i="2" s="1"/>
  <c r="A55" i="2"/>
  <c r="C55" i="2" s="1"/>
  <c r="A54" i="2"/>
  <c r="C54" i="2" s="1"/>
  <c r="A53" i="2"/>
  <c r="B53" i="2" s="1"/>
  <c r="A52" i="2"/>
  <c r="C52" i="2" s="1"/>
  <c r="A51" i="2"/>
  <c r="C51" i="2" s="1"/>
  <c r="A50" i="2"/>
  <c r="C50" i="2" s="1"/>
  <c r="A49" i="2"/>
  <c r="F49" i="2" s="1"/>
  <c r="A48" i="2"/>
  <c r="C48" i="2" s="1"/>
  <c r="A47" i="2"/>
  <c r="C47" i="2" s="1"/>
  <c r="A46" i="2"/>
  <c r="E46" i="2" s="1"/>
  <c r="A45" i="2"/>
  <c r="B45" i="2" s="1"/>
  <c r="A44" i="2"/>
  <c r="C44" i="2" s="1"/>
  <c r="A43" i="2"/>
  <c r="C43" i="2" s="1"/>
  <c r="A42" i="2"/>
  <c r="G42" i="2" s="1"/>
  <c r="A41" i="2"/>
  <c r="B41" i="2" s="1"/>
  <c r="A40" i="2"/>
  <c r="C40" i="2" s="1"/>
  <c r="A39" i="2"/>
  <c r="C39" i="2" s="1"/>
  <c r="A38" i="2"/>
  <c r="B38" i="2" s="1"/>
  <c r="A37" i="2"/>
  <c r="B37" i="2" s="1"/>
  <c r="A36" i="2"/>
  <c r="C36" i="2" s="1"/>
  <c r="A35" i="2"/>
  <c r="C35" i="2" s="1"/>
  <c r="A34" i="2"/>
  <c r="E34" i="2" s="1"/>
  <c r="A33" i="2"/>
  <c r="B33" i="2" s="1"/>
  <c r="A32" i="2"/>
  <c r="C32" i="2" s="1"/>
  <c r="A31" i="2"/>
  <c r="C31" i="2" s="1"/>
  <c r="A30" i="2"/>
  <c r="C30" i="2" s="1"/>
  <c r="A29" i="2"/>
  <c r="B29" i="2" s="1"/>
  <c r="A28" i="2"/>
  <c r="C28" i="2" s="1"/>
  <c r="A27" i="2"/>
  <c r="E27" i="2" s="1"/>
  <c r="A26" i="2"/>
  <c r="B26" i="2" s="1"/>
  <c r="A25" i="2"/>
  <c r="E25" i="2" s="1"/>
  <c r="A24" i="2"/>
  <c r="C24" i="2" s="1"/>
  <c r="A23" i="2"/>
  <c r="C23" i="2" s="1"/>
  <c r="A22" i="2"/>
  <c r="G22" i="2" s="1"/>
  <c r="A21" i="2"/>
  <c r="E21" i="2" s="1"/>
  <c r="A20" i="2"/>
  <c r="C20" i="2" s="1"/>
  <c r="A19" i="2"/>
  <c r="B19" i="2" s="1"/>
  <c r="A18" i="2"/>
  <c r="B18" i="2" s="1"/>
  <c r="A17" i="2"/>
  <c r="B17" i="2" s="1"/>
  <c r="A16" i="2"/>
  <c r="C16" i="2" s="1"/>
  <c r="A15" i="2"/>
  <c r="C15" i="2" s="1"/>
  <c r="A14" i="2"/>
  <c r="C14" i="2" s="1"/>
  <c r="A13" i="2"/>
  <c r="B13" i="2" s="1"/>
  <c r="A12" i="2"/>
  <c r="G12" i="2" s="1"/>
  <c r="A11" i="2"/>
  <c r="C11" i="2" s="1"/>
  <c r="A10" i="2"/>
  <c r="C10" i="2" s="1"/>
  <c r="A9" i="2"/>
  <c r="B9" i="2" s="1"/>
  <c r="A8" i="2"/>
  <c r="C8" i="2" s="1"/>
  <c r="A7" i="2"/>
  <c r="C7" i="2" s="1"/>
  <c r="A6" i="2"/>
  <c r="B6" i="2" s="1"/>
  <c r="A5" i="2"/>
  <c r="B5" i="2" s="1"/>
  <c r="A4" i="2"/>
  <c r="C4" i="2" s="1"/>
  <c r="A3" i="2"/>
  <c r="G3" i="2" s="1"/>
  <c r="B27" i="2" l="1"/>
  <c r="E7" i="2"/>
  <c r="B91" i="2"/>
  <c r="E41" i="2"/>
  <c r="E83" i="2"/>
  <c r="E45" i="2"/>
  <c r="E93" i="2"/>
  <c r="E31" i="2"/>
  <c r="E58" i="2"/>
  <c r="E98" i="2"/>
  <c r="E52" i="2"/>
  <c r="B43" i="2"/>
  <c r="E4" i="2"/>
  <c r="E8" i="2"/>
  <c r="E13" i="2"/>
  <c r="E17" i="2"/>
  <c r="E22" i="2"/>
  <c r="E28" i="2"/>
  <c r="E33" i="2"/>
  <c r="E38" i="2"/>
  <c r="E42" i="2"/>
  <c r="E53" i="2"/>
  <c r="E60" i="2"/>
  <c r="E66" i="2"/>
  <c r="E72" i="2"/>
  <c r="E78" i="2"/>
  <c r="E84" i="2"/>
  <c r="E89" i="2"/>
  <c r="E94" i="2"/>
  <c r="E99" i="2"/>
  <c r="E12" i="2"/>
  <c r="E64" i="2"/>
  <c r="E76" i="2"/>
  <c r="B59" i="2"/>
  <c r="E5" i="2"/>
  <c r="E9" i="2"/>
  <c r="E14" i="2"/>
  <c r="E19" i="2"/>
  <c r="E24" i="2"/>
  <c r="E29" i="2"/>
  <c r="E39" i="2"/>
  <c r="E43" i="2"/>
  <c r="E48" i="2"/>
  <c r="E54" i="2"/>
  <c r="E62" i="2"/>
  <c r="E68" i="2"/>
  <c r="E74" i="2"/>
  <c r="E80" i="2"/>
  <c r="E85" i="2"/>
  <c r="E91" i="2"/>
  <c r="E95" i="2"/>
  <c r="E16" i="2"/>
  <c r="E88" i="2"/>
  <c r="B11" i="2"/>
  <c r="B75" i="2"/>
  <c r="E6" i="2"/>
  <c r="E10" i="2"/>
  <c r="E15" i="2"/>
  <c r="E20" i="2"/>
  <c r="E30" i="2"/>
  <c r="E36" i="2"/>
  <c r="E40" i="2"/>
  <c r="E44" i="2"/>
  <c r="E50" i="2"/>
  <c r="E56" i="2"/>
  <c r="E63" i="2"/>
  <c r="E69" i="2"/>
  <c r="E75" i="2"/>
  <c r="E92" i="2"/>
  <c r="E97" i="2"/>
  <c r="E102" i="2"/>
  <c r="E3" i="2"/>
  <c r="B15" i="2"/>
  <c r="B31" i="2"/>
  <c r="B47" i="2"/>
  <c r="B63" i="2"/>
  <c r="B79" i="2"/>
  <c r="B95" i="2"/>
  <c r="G44" i="2"/>
  <c r="G79" i="2"/>
  <c r="G36" i="2"/>
  <c r="B35" i="2"/>
  <c r="B51" i="2"/>
  <c r="B67" i="2"/>
  <c r="B83" i="2"/>
  <c r="B99" i="2"/>
  <c r="G16" i="2"/>
  <c r="G55" i="2"/>
  <c r="G91" i="2"/>
  <c r="B7" i="2"/>
  <c r="B23" i="2"/>
  <c r="B39" i="2"/>
  <c r="B55" i="2"/>
  <c r="B71" i="2"/>
  <c r="B87" i="2"/>
  <c r="G23" i="2"/>
  <c r="G61" i="2"/>
  <c r="G97" i="2"/>
  <c r="G86" i="2"/>
  <c r="B4" i="2"/>
  <c r="B8" i="2"/>
  <c r="B12" i="2"/>
  <c r="B16" i="2"/>
  <c r="B20" i="2"/>
  <c r="B24" i="2"/>
  <c r="B28" i="2"/>
  <c r="B32" i="2"/>
  <c r="B36" i="2"/>
  <c r="B40" i="2"/>
  <c r="B44" i="2"/>
  <c r="B48" i="2"/>
  <c r="B52" i="2"/>
  <c r="B56" i="2"/>
  <c r="B60" i="2"/>
  <c r="B64" i="2"/>
  <c r="B68" i="2"/>
  <c r="B72" i="2"/>
  <c r="B76" i="2"/>
  <c r="B80" i="2"/>
  <c r="B84" i="2"/>
  <c r="B88" i="2"/>
  <c r="B92" i="2"/>
  <c r="B96" i="2"/>
  <c r="B100" i="2"/>
  <c r="G4" i="2"/>
  <c r="G11" i="2"/>
  <c r="G18" i="2"/>
  <c r="G25" i="2"/>
  <c r="G32" i="2"/>
  <c r="G38" i="2"/>
  <c r="G46" i="2"/>
  <c r="G51" i="2"/>
  <c r="G57" i="2"/>
  <c r="G63" i="2"/>
  <c r="G71" i="2"/>
  <c r="G76" i="2"/>
  <c r="G80" i="2"/>
  <c r="G87" i="2"/>
  <c r="G93" i="2"/>
  <c r="G99" i="2"/>
  <c r="G10" i="2"/>
  <c r="G50" i="2"/>
  <c r="B21" i="2"/>
  <c r="B25" i="2"/>
  <c r="B49" i="2"/>
  <c r="B61" i="2"/>
  <c r="B65" i="2"/>
  <c r="B69" i="2"/>
  <c r="B73" i="2"/>
  <c r="B77" i="2"/>
  <c r="B81" i="2"/>
  <c r="B97" i="2"/>
  <c r="B101" i="2"/>
  <c r="G6" i="2"/>
  <c r="G20" i="2"/>
  <c r="G26" i="2"/>
  <c r="G34" i="2"/>
  <c r="G40" i="2"/>
  <c r="G47" i="2"/>
  <c r="G52" i="2"/>
  <c r="G59" i="2"/>
  <c r="G72" i="2"/>
  <c r="G82" i="2"/>
  <c r="G88" i="2"/>
  <c r="G95" i="2"/>
  <c r="G100" i="2"/>
  <c r="G30" i="2"/>
  <c r="G74" i="2"/>
  <c r="B10" i="2"/>
  <c r="B14" i="2"/>
  <c r="B22" i="2"/>
  <c r="B30" i="2"/>
  <c r="B34" i="2"/>
  <c r="B42" i="2"/>
  <c r="B46" i="2"/>
  <c r="B50" i="2"/>
  <c r="B54" i="2"/>
  <c r="B70" i="2"/>
  <c r="B74" i="2"/>
  <c r="B78" i="2"/>
  <c r="B86" i="2"/>
  <c r="B90" i="2"/>
  <c r="G8" i="2"/>
  <c r="G14" i="2"/>
  <c r="G28" i="2"/>
  <c r="G35" i="2"/>
  <c r="G49" i="2"/>
  <c r="G54" i="2"/>
  <c r="G60" i="2"/>
  <c r="G67" i="2"/>
  <c r="G84" i="2"/>
  <c r="G96" i="2"/>
  <c r="G101" i="2"/>
  <c r="B3" i="2"/>
  <c r="F31" i="2"/>
  <c r="F51" i="2"/>
  <c r="F79" i="2"/>
  <c r="F11" i="2"/>
  <c r="F35" i="2"/>
  <c r="F56" i="2"/>
  <c r="F85" i="2"/>
  <c r="F23" i="2"/>
  <c r="F43" i="2"/>
  <c r="F67" i="2"/>
  <c r="F87" i="2"/>
  <c r="F24" i="2"/>
  <c r="F71" i="2"/>
  <c r="F92" i="2"/>
  <c r="C38" i="2"/>
  <c r="C6" i="2"/>
  <c r="C18" i="2"/>
  <c r="F18" i="2"/>
  <c r="C58" i="2"/>
  <c r="F58" i="2"/>
  <c r="C66" i="2"/>
  <c r="C74" i="2"/>
  <c r="C82" i="2"/>
  <c r="F82" i="2"/>
  <c r="C90" i="2"/>
  <c r="F90" i="2"/>
  <c r="C102" i="2"/>
  <c r="F102" i="2"/>
  <c r="F29" i="2"/>
  <c r="F66" i="2"/>
  <c r="F17" i="2"/>
  <c r="C22" i="2"/>
  <c r="C26" i="2"/>
  <c r="F26" i="2"/>
  <c r="C34" i="2"/>
  <c r="C42" i="2"/>
  <c r="C46" i="2"/>
  <c r="C62" i="2"/>
  <c r="F62" i="2"/>
  <c r="C70" i="2"/>
  <c r="F70" i="2"/>
  <c r="C78" i="2"/>
  <c r="C86" i="2"/>
  <c r="C94" i="2"/>
  <c r="F94" i="2"/>
  <c r="C98" i="2"/>
  <c r="C5" i="2"/>
  <c r="F5" i="2"/>
  <c r="C13" i="2"/>
  <c r="F13" i="2"/>
  <c r="F21" i="2"/>
  <c r="C25" i="2"/>
  <c r="C33" i="2"/>
  <c r="F33" i="2"/>
  <c r="F37" i="2"/>
  <c r="C41" i="2"/>
  <c r="F41" i="2"/>
  <c r="F45" i="2"/>
  <c r="C49" i="2"/>
  <c r="F53" i="2"/>
  <c r="C57" i="2"/>
  <c r="F57" i="2"/>
  <c r="C65" i="2"/>
  <c r="F65" i="2"/>
  <c r="C69" i="2"/>
  <c r="C73" i="2"/>
  <c r="F73" i="2"/>
  <c r="C77" i="2"/>
  <c r="F77" i="2"/>
  <c r="C81" i="2"/>
  <c r="F81" i="2"/>
  <c r="C85" i="2"/>
  <c r="C89" i="2"/>
  <c r="F89" i="2"/>
  <c r="C93" i="2"/>
  <c r="C97" i="2"/>
  <c r="C101" i="2"/>
  <c r="F9" i="2"/>
  <c r="F61" i="2"/>
  <c r="F98" i="2"/>
  <c r="F19" i="2"/>
  <c r="F32" i="2"/>
  <c r="F39" i="2"/>
  <c r="F47" i="2"/>
  <c r="F64" i="2"/>
  <c r="F68" i="2"/>
  <c r="F75" i="2"/>
  <c r="F100" i="2"/>
  <c r="F7" i="2"/>
  <c r="F15" i="2"/>
  <c r="F27" i="2"/>
  <c r="F48" i="2"/>
  <c r="F55" i="2"/>
  <c r="F59" i="2"/>
  <c r="F83" i="2"/>
  <c r="F96" i="2"/>
  <c r="C3" i="2"/>
  <c r="F3" i="2" s="1"/>
  <c r="C19" i="2"/>
  <c r="C12" i="2"/>
  <c r="C9" i="2"/>
  <c r="C17" i="2"/>
  <c r="C21" i="2"/>
  <c r="C29" i="2"/>
  <c r="C37" i="2"/>
  <c r="C45" i="2"/>
  <c r="C53" i="2"/>
  <c r="C27" i="2"/>
  <c r="D3" i="2" l="1"/>
  <c r="F4" i="2" s="1"/>
  <c r="D4" i="2" s="1"/>
  <c r="G5" i="2" l="1"/>
  <c r="D5" i="2" s="1"/>
  <c r="F6" i="2" s="1"/>
  <c r="D6" i="2" s="1"/>
  <c r="G7" i="2" l="1"/>
  <c r="D7" i="2" s="1"/>
  <c r="F8" i="2" s="1"/>
  <c r="D8" i="2" s="1"/>
  <c r="G9" i="2" l="1"/>
  <c r="D9" i="2" s="1"/>
  <c r="F10" i="2" s="1"/>
  <c r="D10" i="2" s="1"/>
  <c r="E11" i="2" l="1"/>
  <c r="D11" i="2" s="1"/>
  <c r="F12" i="2" s="1"/>
  <c r="D12" i="2" s="1"/>
  <c r="G13" i="2" s="1"/>
  <c r="D13" i="2" s="1"/>
  <c r="F14" i="2" s="1"/>
  <c r="D14" i="2" s="1"/>
  <c r="G15" i="2" l="1"/>
  <c r="D15" i="2" s="1"/>
  <c r="F16" i="2" s="1"/>
  <c r="D16" i="2" s="1"/>
  <c r="G17" i="2" l="1"/>
  <c r="D17" i="2" s="1"/>
  <c r="E18" i="2" l="1"/>
  <c r="D18" i="2" s="1"/>
  <c r="G19" i="2" s="1"/>
  <c r="D19" i="2" s="1"/>
  <c r="F20" i="2" s="1"/>
  <c r="D20" i="2" s="1"/>
  <c r="G21" i="2" l="1"/>
  <c r="D21" i="2" s="1"/>
  <c r="F22" i="2" s="1"/>
  <c r="D22" i="2" s="1"/>
  <c r="E23" i="2" l="1"/>
  <c r="D23" i="2" s="1"/>
  <c r="G24" i="2" s="1"/>
  <c r="D24" i="2" s="1"/>
  <c r="F25" i="2" s="1"/>
  <c r="D25" i="2" s="1"/>
  <c r="E26" i="2" l="1"/>
  <c r="D26" i="2" s="1"/>
  <c r="G27" i="2" s="1"/>
  <c r="D27" i="2" s="1"/>
  <c r="F28" i="2" s="1"/>
  <c r="D28" i="2" s="1"/>
  <c r="G29" i="2" l="1"/>
  <c r="D29" i="2" s="1"/>
  <c r="F30" i="2" s="1"/>
  <c r="D30" i="2" s="1"/>
  <c r="G31" i="2" l="1"/>
  <c r="D31" i="2" s="1"/>
  <c r="E32" i="2" l="1"/>
  <c r="D32" i="2" s="1"/>
  <c r="G33" i="2" s="1"/>
  <c r="D33" i="2" s="1"/>
  <c r="F34" i="2" s="1"/>
  <c r="D34" i="2" s="1"/>
  <c r="E35" i="2" l="1"/>
  <c r="D35" i="2" s="1"/>
  <c r="F36" i="2" s="1"/>
  <c r="D36" i="2" s="1"/>
  <c r="G37" i="2" s="1"/>
  <c r="D37" i="2" s="1"/>
  <c r="F38" i="2" s="1"/>
  <c r="D38" i="2" s="1"/>
  <c r="G39" i="2" l="1"/>
  <c r="D39" i="2" s="1"/>
  <c r="F40" i="2" s="1"/>
  <c r="D40" i="2" s="1"/>
  <c r="G41" i="2" l="1"/>
  <c r="D41" i="2" s="1"/>
  <c r="F42" i="2" s="1"/>
  <c r="D42" i="2" s="1"/>
  <c r="G43" i="2" l="1"/>
  <c r="D43" i="2" s="1"/>
  <c r="F44" i="2" s="1"/>
  <c r="D44" i="2" s="1"/>
  <c r="G45" i="2" l="1"/>
  <c r="D45" i="2" s="1"/>
  <c r="F46" i="2" s="1"/>
  <c r="D46" i="2" s="1"/>
  <c r="E47" i="2" l="1"/>
  <c r="D47" i="2" s="1"/>
  <c r="G48" i="2" s="1"/>
  <c r="D48" i="2" s="1"/>
  <c r="E49" i="2" l="1"/>
  <c r="D49" i="2" s="1"/>
  <c r="F50" i="2" s="1"/>
  <c r="D50" i="2" s="1"/>
  <c r="E51" i="2" l="1"/>
  <c r="D51" i="2" s="1"/>
  <c r="F52" i="2" s="1"/>
  <c r="D52" i="2" s="1"/>
  <c r="G53" i="2" s="1"/>
  <c r="D53" i="2" s="1"/>
  <c r="F54" i="2" s="1"/>
  <c r="D54" i="2" s="1"/>
  <c r="E55" i="2" l="1"/>
  <c r="D55" i="2" s="1"/>
  <c r="G56" i="2" s="1"/>
  <c r="D56" i="2" s="1"/>
  <c r="E57" i="2" l="1"/>
  <c r="D57" i="2" s="1"/>
  <c r="G58" i="2" s="1"/>
  <c r="D58" i="2" s="1"/>
  <c r="E59" i="2" l="1"/>
  <c r="D59" i="2" s="1"/>
  <c r="F60" i="2" s="1"/>
  <c r="D60" i="2" s="1"/>
  <c r="E61" i="2" l="1"/>
  <c r="D61" i="2" s="1"/>
  <c r="G62" i="2" s="1"/>
  <c r="D62" i="2" s="1"/>
  <c r="F63" i="2" s="1"/>
  <c r="D63" i="2" s="1"/>
  <c r="G64" i="2" s="1"/>
  <c r="D64" i="2" s="1"/>
  <c r="E65" i="2" l="1"/>
  <c r="D65" i="2" s="1"/>
  <c r="G66" i="2" s="1"/>
  <c r="D66" i="2" s="1"/>
  <c r="E67" i="2" l="1"/>
  <c r="D67" i="2" s="1"/>
  <c r="G68" i="2" s="1"/>
  <c r="D68" i="2" s="1"/>
  <c r="F69" i="2" s="1"/>
  <c r="D69" i="2" s="1"/>
  <c r="G70" i="2" s="1"/>
  <c r="D70" i="2" s="1"/>
  <c r="E71" i="2" l="1"/>
  <c r="D71" i="2" s="1"/>
  <c r="F72" i="2" s="1"/>
  <c r="D72" i="2" s="1"/>
  <c r="E73" i="2" l="1"/>
  <c r="D73" i="2" s="1"/>
  <c r="F74" i="2" s="1"/>
  <c r="D74" i="2" s="1"/>
  <c r="G75" i="2" s="1"/>
  <c r="D75" i="2" s="1"/>
  <c r="F76" i="2" s="1"/>
  <c r="D76" i="2" s="1"/>
  <c r="E77" i="2" l="1"/>
  <c r="D77" i="2" s="1"/>
  <c r="F78" i="2" s="1"/>
  <c r="D78" i="2" s="1"/>
  <c r="E79" i="2" l="1"/>
  <c r="D79" i="2" s="1"/>
  <c r="F80" i="2" s="1"/>
  <c r="D80" i="2" s="1"/>
  <c r="G81" i="2" s="1"/>
  <c r="D81" i="2" s="1"/>
  <c r="E82" i="2" l="1"/>
  <c r="D82" i="2" s="1"/>
  <c r="G83" i="2" s="1"/>
  <c r="D83" i="2" s="1"/>
  <c r="F84" i="2" s="1"/>
  <c r="D84" i="2" s="1"/>
  <c r="G85" i="2" s="1"/>
  <c r="D85" i="2" s="1"/>
  <c r="F86" i="2" s="1"/>
  <c r="D86" i="2" s="1"/>
  <c r="E87" i="2" l="1"/>
  <c r="D87" i="2" s="1"/>
  <c r="F88" i="2" s="1"/>
  <c r="D88" i="2" s="1"/>
  <c r="G89" i="2" s="1"/>
  <c r="D89" i="2" s="1"/>
  <c r="E90" i="2" l="1"/>
  <c r="D90" i="2" s="1"/>
  <c r="F91" i="2" s="1"/>
  <c r="D91" i="2" s="1"/>
  <c r="G92" i="2" s="1"/>
  <c r="D92" i="2" s="1"/>
  <c r="F93" i="2" s="1"/>
  <c r="D93" i="2" s="1"/>
  <c r="G94" i="2" s="1"/>
  <c r="D94" i="2" s="1"/>
  <c r="F95" i="2" s="1"/>
  <c r="D95" i="2" s="1"/>
  <c r="E96" i="2" l="1"/>
  <c r="D96" i="2" s="1"/>
  <c r="F97" i="2" s="1"/>
  <c r="D97" i="2" s="1"/>
  <c r="G98" i="2" s="1"/>
  <c r="D98" i="2" s="1"/>
  <c r="F99" i="2" s="1"/>
  <c r="D99" i="2" s="1"/>
  <c r="E100" i="2" l="1"/>
  <c r="D100" i="2" s="1"/>
  <c r="F101" i="2" s="1"/>
  <c r="D101" i="2" s="1"/>
  <c r="G102" i="2" s="1"/>
  <c r="D102" i="2" s="1"/>
  <c r="B15" i="3" s="1"/>
</calcChain>
</file>

<file path=xl/sharedStrings.xml><?xml version="1.0" encoding="utf-8"?>
<sst xmlns="http://schemas.openxmlformats.org/spreadsheetml/2006/main" count="108" uniqueCount="75">
  <si>
    <t>deal into new stack</t>
  </si>
  <si>
    <t>cut 9037</t>
  </si>
  <si>
    <t>deal with increment 49</t>
  </si>
  <si>
    <t>cut -9932</t>
  </si>
  <si>
    <t>deal with increment 5</t>
  </si>
  <si>
    <t>cut 6434</t>
  </si>
  <si>
    <t>deal with increment 73</t>
  </si>
  <si>
    <t>cut 1023</t>
  </si>
  <si>
    <t>cut 4227</t>
  </si>
  <si>
    <t>deal with increment 57</t>
  </si>
  <si>
    <t>cut -6416</t>
  </si>
  <si>
    <t>deal with increment 48</t>
  </si>
  <si>
    <t>cut 5020</t>
  </si>
  <si>
    <t>deal with increment 15</t>
  </si>
  <si>
    <t>deal with increment 7</t>
  </si>
  <si>
    <t>cut -7421</t>
  </si>
  <si>
    <t>deal with increment 63</t>
  </si>
  <si>
    <t>cut 6786</t>
  </si>
  <si>
    <t>deal with increment 37</t>
  </si>
  <si>
    <t>cut -6222</t>
  </si>
  <si>
    <t>deal with increment 3</t>
  </si>
  <si>
    <t>cut -4755</t>
  </si>
  <si>
    <t>deal with increment 31</t>
  </si>
  <si>
    <t>cut 2694</t>
  </si>
  <si>
    <t>deal with increment 67</t>
  </si>
  <si>
    <t>deal with increment 42</t>
  </si>
  <si>
    <t>cut 2634</t>
  </si>
  <si>
    <t>cut 2358</t>
  </si>
  <si>
    <t>deal with increment 35</t>
  </si>
  <si>
    <t>cut 9700</t>
  </si>
  <si>
    <t>cut 264</t>
  </si>
  <si>
    <t>deal with increment 55</t>
  </si>
  <si>
    <t>cut 2769</t>
  </si>
  <si>
    <t>deal with increment 27</t>
  </si>
  <si>
    <t>cut 593</t>
  </si>
  <si>
    <t>deal with increment 60</t>
  </si>
  <si>
    <t>cut -6145</t>
  </si>
  <si>
    <t>deal with increment 75</t>
  </si>
  <si>
    <t>cut -7065</t>
  </si>
  <si>
    <t>cut -2059</t>
  </si>
  <si>
    <t>deal with increment 30</t>
  </si>
  <si>
    <t>cut -8773</t>
  </si>
  <si>
    <t>deal with increment 22</t>
  </si>
  <si>
    <t>cut -2124</t>
  </si>
  <si>
    <t>deal with increment 66</t>
  </si>
  <si>
    <t>cut -6962</t>
  </si>
  <si>
    <t>deal with increment 62</t>
  </si>
  <si>
    <t>cut 8716</t>
  </si>
  <si>
    <t>cut -679</t>
  </si>
  <si>
    <t>cut 1069</t>
  </si>
  <si>
    <t>deal with increment 25</t>
  </si>
  <si>
    <t>cut 7118</t>
  </si>
  <si>
    <t>cut -5787</t>
  </si>
  <si>
    <t>cut 9539</t>
  </si>
  <si>
    <t>deal with increment 11</t>
  </si>
  <si>
    <t>cut 7631</t>
  </si>
  <si>
    <t>cut -3476</t>
  </si>
  <si>
    <t>cut 1401</t>
  </si>
  <si>
    <t>deal with increment 9</t>
  </si>
  <si>
    <t>cut -9773</t>
  </si>
  <si>
    <t>cut 5149</t>
  </si>
  <si>
    <t>deal with increment 13</t>
  </si>
  <si>
    <t>cut 5892</t>
  </si>
  <si>
    <t>cut 2704</t>
  </si>
  <si>
    <t>deal with increment 33</t>
  </si>
  <si>
    <t>cut -3776</t>
  </si>
  <si>
    <t>cut -893</t>
  </si>
  <si>
    <t>Reverse</t>
  </si>
  <si>
    <t>Offset</t>
  </si>
  <si>
    <t>Deck size:</t>
  </si>
  <si>
    <t>Interleave</t>
  </si>
  <si>
    <t>Input</t>
  </si>
  <si>
    <t>Input card:</t>
  </si>
  <si>
    <t>Output location:</t>
  </si>
  <si>
    <t>part 1:
Tracking the entire deck doesn't make sense. Just track the card that we want to follow.
New stack means reversing the order, which means -1-x (mod N)
Cut means offset x-offset (mod N)
deal with increment means modular multiplication x*offset (mod N)
Result in bottom row of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</si>
</sst>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" fontId="0" fillId="4" borderId="0" xfId="0" applyNumberFormat="1" applyFill="1"/>
    <xf numFmtId="1" fontId="0" fillId="2" borderId="0" xfId="0" applyNumberFormat="1" applyFill="1"/>
    <xf numFmtId="1" fontId="0" fillId="0" borderId="0" xfId="0" applyNumberFormat="1"/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488F5-7B54-ED4F-8A53-9B9E224A722E}">
  <dimension ref="A1:N41"/>
  <sheetViews>
    <sheetView tabSelected="1" workbookViewId="0">
      <selection activeCell="A12" sqref="A12"/>
    </sheetView>
  </sheetViews>
  <sheetFormatPr baseColWidth="10" defaultRowHeight="16"/>
  <cols>
    <col min="1" max="1" width="14.33203125" bestFit="1" customWidth="1"/>
    <col min="2" max="2" width="16.6640625" style="8" customWidth="1"/>
  </cols>
  <sheetData>
    <row r="1" spans="1:14">
      <c r="A1" s="9" t="s">
        <v>74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4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3" spans="1:14">
      <c r="A13" t="s">
        <v>72</v>
      </c>
      <c r="B13" s="6">
        <v>2019</v>
      </c>
    </row>
    <row r="14" spans="1:14">
      <c r="A14" t="s">
        <v>69</v>
      </c>
      <c r="B14" s="6">
        <v>10007</v>
      </c>
    </row>
    <row r="15" spans="1:14">
      <c r="A15" t="s">
        <v>73</v>
      </c>
      <c r="B15" s="7">
        <f>part1!$D$102</f>
        <v>3377</v>
      </c>
    </row>
    <row r="26" spans="2:2">
      <c r="B26"/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  <row r="32" spans="2:2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</sheetData>
  <mergeCells count="1">
    <mergeCell ref="A1:N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6FDA8-534B-E64B-9734-F45CD776D81A}">
  <dimension ref="A1:A100"/>
  <sheetViews>
    <sheetView workbookViewId="0">
      <selection activeCell="C7" sqref="C7"/>
    </sheetView>
  </sheetViews>
  <sheetFormatPr baseColWidth="10" defaultRowHeight="16"/>
  <cols>
    <col min="1" max="1" width="18.6640625" bestFit="1" customWidth="1"/>
    <col min="3" max="3" width="10.83203125" customWidth="1"/>
  </cols>
  <sheetData>
    <row r="1" spans="1:1" ht="17">
      <c r="A1" s="1" t="s">
        <v>0</v>
      </c>
    </row>
    <row r="2" spans="1:1" ht="17">
      <c r="A2" s="1" t="s">
        <v>1</v>
      </c>
    </row>
    <row r="3" spans="1:1" ht="17">
      <c r="A3" s="1" t="s">
        <v>2</v>
      </c>
    </row>
    <row r="4" spans="1:1" ht="17">
      <c r="A4" s="1" t="s">
        <v>3</v>
      </c>
    </row>
    <row r="5" spans="1:1" ht="17">
      <c r="A5" s="1" t="s">
        <v>4</v>
      </c>
    </row>
    <row r="6" spans="1:1" ht="17">
      <c r="A6" s="1" t="s">
        <v>5</v>
      </c>
    </row>
    <row r="7" spans="1:1" ht="17">
      <c r="A7" s="1" t="s">
        <v>6</v>
      </c>
    </row>
    <row r="8" spans="1:1" ht="17">
      <c r="A8" s="1" t="s">
        <v>7</v>
      </c>
    </row>
    <row r="9" spans="1:1" ht="17">
      <c r="A9" s="1" t="s">
        <v>0</v>
      </c>
    </row>
    <row r="10" spans="1:1" ht="17">
      <c r="A10" s="1" t="s">
        <v>8</v>
      </c>
    </row>
    <row r="11" spans="1:1" ht="17">
      <c r="A11" s="1" t="s">
        <v>9</v>
      </c>
    </row>
    <row r="12" spans="1:1" ht="17">
      <c r="A12" s="1" t="s">
        <v>10</v>
      </c>
    </row>
    <row r="13" spans="1:1" ht="17">
      <c r="A13" s="1" t="s">
        <v>11</v>
      </c>
    </row>
    <row r="14" spans="1:1" ht="17">
      <c r="A14" s="1" t="s">
        <v>12</v>
      </c>
    </row>
    <row r="15" spans="1:1" ht="17">
      <c r="A15" s="1" t="s">
        <v>13</v>
      </c>
    </row>
    <row r="16" spans="1:1" ht="17">
      <c r="A16" s="1" t="s">
        <v>0</v>
      </c>
    </row>
    <row r="17" spans="1:1" ht="17">
      <c r="A17" s="1" t="s">
        <v>14</v>
      </c>
    </row>
    <row r="18" spans="1:1" ht="17">
      <c r="A18" s="1" t="s">
        <v>15</v>
      </c>
    </row>
    <row r="19" spans="1:1" ht="17">
      <c r="A19" s="1" t="s">
        <v>16</v>
      </c>
    </row>
    <row r="20" spans="1:1" ht="17">
      <c r="A20" s="1" t="s">
        <v>17</v>
      </c>
    </row>
    <row r="21" spans="1:1" ht="17">
      <c r="A21" s="1" t="s">
        <v>0</v>
      </c>
    </row>
    <row r="22" spans="1:1" ht="17">
      <c r="A22" s="1" t="s">
        <v>18</v>
      </c>
    </row>
    <row r="23" spans="1:1" ht="17">
      <c r="A23" s="1" t="s">
        <v>19</v>
      </c>
    </row>
    <row r="24" spans="1:1" ht="17">
      <c r="A24" s="1" t="s">
        <v>0</v>
      </c>
    </row>
    <row r="25" spans="1:1" ht="17">
      <c r="A25" s="1" t="s">
        <v>20</v>
      </c>
    </row>
    <row r="26" spans="1:1" ht="17">
      <c r="A26" s="1" t="s">
        <v>21</v>
      </c>
    </row>
    <row r="27" spans="1:1" ht="17">
      <c r="A27" s="1" t="s">
        <v>22</v>
      </c>
    </row>
    <row r="28" spans="1:1" ht="17">
      <c r="A28" s="1" t="s">
        <v>23</v>
      </c>
    </row>
    <row r="29" spans="1:1" ht="17">
      <c r="A29" s="1" t="s">
        <v>24</v>
      </c>
    </row>
    <row r="30" spans="1:1" ht="17">
      <c r="A30" s="1" t="s">
        <v>0</v>
      </c>
    </row>
    <row r="31" spans="1:1" ht="17">
      <c r="A31" s="1" t="s">
        <v>25</v>
      </c>
    </row>
    <row r="32" spans="1:1" ht="17">
      <c r="A32" s="1" t="s">
        <v>26</v>
      </c>
    </row>
    <row r="33" spans="1:1" ht="17">
      <c r="A33" s="1" t="s">
        <v>0</v>
      </c>
    </row>
    <row r="34" spans="1:1" ht="17">
      <c r="A34" s="1" t="s">
        <v>27</v>
      </c>
    </row>
    <row r="35" spans="1:1" ht="17">
      <c r="A35" s="1" t="s">
        <v>28</v>
      </c>
    </row>
    <row r="36" spans="1:1" ht="17">
      <c r="A36" s="1" t="s">
        <v>29</v>
      </c>
    </row>
    <row r="37" spans="1:1" ht="17">
      <c r="A37" s="1" t="s">
        <v>2</v>
      </c>
    </row>
    <row r="38" spans="1:1" ht="17">
      <c r="A38" s="1" t="s">
        <v>30</v>
      </c>
    </row>
    <row r="39" spans="1:1" ht="17">
      <c r="A39" s="1" t="s">
        <v>31</v>
      </c>
    </row>
    <row r="40" spans="1:1" ht="17">
      <c r="A40" s="1" t="s">
        <v>32</v>
      </c>
    </row>
    <row r="41" spans="1:1" ht="17">
      <c r="A41" s="1" t="s">
        <v>33</v>
      </c>
    </row>
    <row r="42" spans="1:1" ht="17">
      <c r="A42" s="1" t="s">
        <v>34</v>
      </c>
    </row>
    <row r="43" spans="1:1" ht="17">
      <c r="A43" s="1" t="s">
        <v>35</v>
      </c>
    </row>
    <row r="44" spans="1:1" ht="17">
      <c r="A44" s="1" t="s">
        <v>36</v>
      </c>
    </row>
    <row r="45" spans="1:1" ht="17">
      <c r="A45" s="1" t="s">
        <v>0</v>
      </c>
    </row>
    <row r="46" spans="1:1" ht="17">
      <c r="A46" s="1" t="s">
        <v>37</v>
      </c>
    </row>
    <row r="47" spans="1:1" ht="17">
      <c r="A47" s="1" t="s">
        <v>0</v>
      </c>
    </row>
    <row r="48" spans="1:1" ht="17">
      <c r="A48" s="1" t="s">
        <v>38</v>
      </c>
    </row>
    <row r="49" spans="1:1" ht="17">
      <c r="A49" s="1" t="s">
        <v>0</v>
      </c>
    </row>
    <row r="50" spans="1:1" ht="17">
      <c r="A50" s="1" t="s">
        <v>39</v>
      </c>
    </row>
    <row r="51" spans="1:1" ht="17">
      <c r="A51" s="1" t="s">
        <v>40</v>
      </c>
    </row>
    <row r="52" spans="1:1" ht="17">
      <c r="A52" s="1" t="s">
        <v>41</v>
      </c>
    </row>
    <row r="53" spans="1:1" ht="17">
      <c r="A53" s="1" t="s">
        <v>0</v>
      </c>
    </row>
    <row r="54" spans="1:1" ht="17">
      <c r="A54" s="1" t="s">
        <v>35</v>
      </c>
    </row>
    <row r="55" spans="1:1" ht="17">
      <c r="A55" s="1" t="s">
        <v>0</v>
      </c>
    </row>
    <row r="56" spans="1:1" ht="17">
      <c r="A56" s="1" t="s">
        <v>42</v>
      </c>
    </row>
    <row r="57" spans="1:1" ht="17">
      <c r="A57" s="1" t="s">
        <v>0</v>
      </c>
    </row>
    <row r="58" spans="1:1" ht="17">
      <c r="A58" s="1" t="s">
        <v>43</v>
      </c>
    </row>
    <row r="59" spans="1:1" ht="17">
      <c r="A59" s="1" t="s">
        <v>0</v>
      </c>
    </row>
    <row r="60" spans="1:1" ht="17">
      <c r="A60" s="1" t="s">
        <v>44</v>
      </c>
    </row>
    <row r="61" spans="1:1" ht="17">
      <c r="A61" s="1" t="s">
        <v>45</v>
      </c>
    </row>
    <row r="62" spans="1:1" ht="17">
      <c r="A62" s="1" t="s">
        <v>22</v>
      </c>
    </row>
    <row r="63" spans="1:1" ht="17">
      <c r="A63" s="1" t="s">
        <v>0</v>
      </c>
    </row>
    <row r="64" spans="1:1" ht="17">
      <c r="A64" s="1" t="s">
        <v>11</v>
      </c>
    </row>
    <row r="65" spans="1:1" ht="17">
      <c r="A65" s="1" t="s">
        <v>0</v>
      </c>
    </row>
    <row r="66" spans="1:1" ht="17">
      <c r="A66" s="1" t="s">
        <v>46</v>
      </c>
    </row>
    <row r="67" spans="1:1" ht="17">
      <c r="A67" s="1" t="s">
        <v>47</v>
      </c>
    </row>
    <row r="68" spans="1:1" ht="17">
      <c r="A68" s="1" t="s">
        <v>33</v>
      </c>
    </row>
    <row r="69" spans="1:1" ht="17">
      <c r="A69" s="1" t="s">
        <v>0</v>
      </c>
    </row>
    <row r="70" spans="1:1" ht="17">
      <c r="A70" s="1" t="s">
        <v>48</v>
      </c>
    </row>
    <row r="71" spans="1:1" ht="17">
      <c r="A71" s="1" t="s">
        <v>0</v>
      </c>
    </row>
    <row r="72" spans="1:1" ht="17">
      <c r="A72" s="1" t="s">
        <v>49</v>
      </c>
    </row>
    <row r="73" spans="1:1" ht="17">
      <c r="A73" s="1" t="s">
        <v>50</v>
      </c>
    </row>
    <row r="74" spans="1:1" ht="17">
      <c r="A74" s="1" t="s">
        <v>51</v>
      </c>
    </row>
    <row r="75" spans="1:1" ht="17">
      <c r="A75" s="1" t="s">
        <v>0</v>
      </c>
    </row>
    <row r="76" spans="1:1" ht="17">
      <c r="A76" s="1" t="s">
        <v>52</v>
      </c>
    </row>
    <row r="77" spans="1:1" ht="17">
      <c r="A77" s="1" t="s">
        <v>0</v>
      </c>
    </row>
    <row r="78" spans="1:1" ht="17">
      <c r="A78" s="1" t="s">
        <v>53</v>
      </c>
    </row>
    <row r="79" spans="1:1" ht="17">
      <c r="A79" s="1" t="s">
        <v>54</v>
      </c>
    </row>
    <row r="80" spans="1:1" ht="17">
      <c r="A80" s="1" t="s">
        <v>0</v>
      </c>
    </row>
    <row r="81" spans="1:1" ht="17">
      <c r="A81" s="1" t="s">
        <v>2</v>
      </c>
    </row>
    <row r="82" spans="1:1" ht="17">
      <c r="A82" s="1" t="s">
        <v>55</v>
      </c>
    </row>
    <row r="83" spans="1:1" ht="17">
      <c r="A83" s="1" t="s">
        <v>6</v>
      </c>
    </row>
    <row r="84" spans="1:1" ht="17">
      <c r="A84" s="1" t="s">
        <v>56</v>
      </c>
    </row>
    <row r="85" spans="1:1" ht="17">
      <c r="A85" s="1" t="s">
        <v>0</v>
      </c>
    </row>
    <row r="86" spans="1:1" ht="17">
      <c r="A86" s="1" t="s">
        <v>57</v>
      </c>
    </row>
    <row r="87" spans="1:1" ht="17">
      <c r="A87" s="1" t="s">
        <v>58</v>
      </c>
    </row>
    <row r="88" spans="1:1" ht="17">
      <c r="A88" s="1" t="s">
        <v>0</v>
      </c>
    </row>
    <row r="89" spans="1:1" ht="17">
      <c r="A89" s="1" t="s">
        <v>59</v>
      </c>
    </row>
    <row r="90" spans="1:1" ht="17">
      <c r="A90" s="1" t="s">
        <v>35</v>
      </c>
    </row>
    <row r="91" spans="1:1" ht="17">
      <c r="A91" s="1" t="s">
        <v>60</v>
      </c>
    </row>
    <row r="92" spans="1:1" ht="17">
      <c r="A92" s="1" t="s">
        <v>61</v>
      </c>
    </row>
    <row r="93" spans="1:1" ht="17">
      <c r="A93" s="1" t="s">
        <v>62</v>
      </c>
    </row>
    <row r="94" spans="1:1" ht="17">
      <c r="A94" s="1" t="s">
        <v>0</v>
      </c>
    </row>
    <row r="95" spans="1:1" ht="17">
      <c r="A95" s="1" t="s">
        <v>63</v>
      </c>
    </row>
    <row r="96" spans="1:1" ht="17">
      <c r="A96" s="1" t="s">
        <v>64</v>
      </c>
    </row>
    <row r="97" spans="1:1" ht="17">
      <c r="A97" s="1" t="s">
        <v>65</v>
      </c>
    </row>
    <row r="98" spans="1:1" ht="17">
      <c r="A98" s="1" t="s">
        <v>0</v>
      </c>
    </row>
    <row r="99" spans="1:1" ht="17">
      <c r="A99" s="1" t="s">
        <v>66</v>
      </c>
    </row>
    <row r="100" spans="1:1" ht="17">
      <c r="A100" s="1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B0384-7930-674A-818B-039DB9FDA5FB}">
  <dimension ref="A1:G102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1" sqref="H1:H1048576"/>
    </sheetView>
  </sheetViews>
  <sheetFormatPr baseColWidth="10" defaultRowHeight="16"/>
  <cols>
    <col min="1" max="1" width="2.1640625" style="3" bestFit="1" customWidth="1"/>
    <col min="2" max="2" width="9.5" style="2" customWidth="1"/>
    <col min="3" max="3" width="7.6640625" style="2" customWidth="1"/>
    <col min="4" max="4" width="10.83203125" style="4"/>
    <col min="5" max="7" width="10.83203125" style="5"/>
  </cols>
  <sheetData>
    <row r="1" spans="1:7">
      <c r="E1" s="5" t="s">
        <v>67</v>
      </c>
      <c r="F1" s="5" t="s">
        <v>68</v>
      </c>
      <c r="G1" s="5" t="s">
        <v>70</v>
      </c>
    </row>
    <row r="2" spans="1:7">
      <c r="B2" s="2" t="s">
        <v>71</v>
      </c>
      <c r="D2" s="4">
        <f>Info!$B$13</f>
        <v>2019</v>
      </c>
    </row>
    <row r="3" spans="1:7">
      <c r="A3" s="3">
        <f>IF(LEFT(Input!$A1,4)="cut ",2,IF(Input!$A1="deal into new stack",1,IF(LEFT(Input!$A1,20)="deal with increment ",3,FALSE)))</f>
        <v>1</v>
      </c>
      <c r="B3" s="2" t="str">
        <f>CHOOSE(A3,"reverse","offset","interleave")</f>
        <v>reverse</v>
      </c>
      <c r="C3" s="2">
        <f>INT(CHOOSE(A3,"0",MID(Input!$A1,4,10),MID(Input!$A1,20,10)))</f>
        <v>0</v>
      </c>
      <c r="D3" s="4">
        <f>MOD(INDEX(E3:G3,A3),Info!$B$14)</f>
        <v>7987</v>
      </c>
      <c r="E3" s="5">
        <f>IF($A3=1,-D2-1,"")</f>
        <v>-2020</v>
      </c>
      <c r="F3" s="5" t="str">
        <f>IF($A3=2,$D2-$C3,"")</f>
        <v/>
      </c>
      <c r="G3" s="5" t="str">
        <f>IF($A3=3,D2*C3,"")</f>
        <v/>
      </c>
    </row>
    <row r="4" spans="1:7">
      <c r="A4" s="3">
        <f>IF(LEFT(Input!$A2,4)="cut ",2,IF(Input!$A2="deal into new stack",1,IF(LEFT(Input!$A2,20)="deal with increment ",3,FALSE)))</f>
        <v>2</v>
      </c>
      <c r="B4" s="2" t="str">
        <f t="shared" ref="B4:B67" si="0">CHOOSE(A4,"reverse","offset","interleave")</f>
        <v>offset</v>
      </c>
      <c r="C4" s="2">
        <f>INT(CHOOSE(A4,"0",MID(Input!$A2,4,10),MID(Input!$A2,20,10)))</f>
        <v>9037</v>
      </c>
      <c r="D4" s="4">
        <f>MOD(INDEX(E4:G4,A4),Info!$B$14)</f>
        <v>8957</v>
      </c>
      <c r="E4" s="5" t="str">
        <f t="shared" ref="E4:E67" si="1">IF($A4=1,-D3-1,"")</f>
        <v/>
      </c>
      <c r="F4" s="5">
        <f>IF($A4=2,$D3-$C4,"")</f>
        <v>-1050</v>
      </c>
      <c r="G4" s="5" t="str">
        <f t="shared" ref="G4:G67" si="2">IF($A4=3,D3*C4,"")</f>
        <v/>
      </c>
    </row>
    <row r="5" spans="1:7">
      <c r="A5" s="3">
        <f>IF(LEFT(Input!$A3,4)="cut ",2,IF(Input!$A3="deal into new stack",1,IF(LEFT(Input!$A3,20)="deal with increment ",3,FALSE)))</f>
        <v>3</v>
      </c>
      <c r="B5" s="2" t="str">
        <f t="shared" si="0"/>
        <v>interleave</v>
      </c>
      <c r="C5" s="2">
        <f>INT(CHOOSE(A5,"0",MID(Input!$A3,4,10),MID(Input!$A3,20,10)))</f>
        <v>49</v>
      </c>
      <c r="D5" s="4">
        <f>MOD(INDEX(E5:G5,A5),Info!$B$14)</f>
        <v>8592</v>
      </c>
      <c r="E5" s="5" t="str">
        <f t="shared" si="1"/>
        <v/>
      </c>
      <c r="F5" s="5" t="str">
        <f>IF($A5=2,$D4-$C5,"")</f>
        <v/>
      </c>
      <c r="G5" s="5">
        <f t="shared" si="2"/>
        <v>438893</v>
      </c>
    </row>
    <row r="6" spans="1:7">
      <c r="A6" s="3">
        <f>IF(LEFT(Input!$A4,4)="cut ",2,IF(Input!$A4="deal into new stack",1,IF(LEFT(Input!$A4,20)="deal with increment ",3,FALSE)))</f>
        <v>2</v>
      </c>
      <c r="B6" s="2" t="str">
        <f t="shared" si="0"/>
        <v>offset</v>
      </c>
      <c r="C6" s="2">
        <f>INT(CHOOSE(A6,"0",MID(Input!$A4,4,10),MID(Input!$A4,20,10)))</f>
        <v>-9932</v>
      </c>
      <c r="D6" s="4">
        <f>MOD(INDEX(E6:G6,A6),Info!$B$14)</f>
        <v>8517</v>
      </c>
      <c r="E6" s="5" t="str">
        <f t="shared" si="1"/>
        <v/>
      </c>
      <c r="F6" s="5">
        <f>IF($A6=2,$D5-$C6,"")</f>
        <v>18524</v>
      </c>
      <c r="G6" s="5" t="str">
        <f t="shared" si="2"/>
        <v/>
      </c>
    </row>
    <row r="7" spans="1:7">
      <c r="A7" s="3">
        <f>IF(LEFT(Input!$A5,4)="cut ",2,IF(Input!$A5="deal into new stack",1,IF(LEFT(Input!$A5,20)="deal with increment ",3,FALSE)))</f>
        <v>3</v>
      </c>
      <c r="B7" s="2" t="str">
        <f t="shared" si="0"/>
        <v>interleave</v>
      </c>
      <c r="C7" s="2">
        <f>INT(CHOOSE(A7,"0",MID(Input!$A5,4,10),MID(Input!$A5,20,10)))</f>
        <v>5</v>
      </c>
      <c r="D7" s="4">
        <f>MOD(INDEX(E7:G7,A7),Info!$B$14)</f>
        <v>2557</v>
      </c>
      <c r="E7" s="5" t="str">
        <f t="shared" si="1"/>
        <v/>
      </c>
      <c r="F7" s="5" t="str">
        <f>IF($A7=2,$D6-$C7,"")</f>
        <v/>
      </c>
      <c r="G7" s="5">
        <f t="shared" si="2"/>
        <v>42585</v>
      </c>
    </row>
    <row r="8" spans="1:7">
      <c r="A8" s="3">
        <f>IF(LEFT(Input!$A6,4)="cut ",2,IF(Input!$A6="deal into new stack",1,IF(LEFT(Input!$A6,20)="deal with increment ",3,FALSE)))</f>
        <v>2</v>
      </c>
      <c r="B8" s="2" t="str">
        <f t="shared" si="0"/>
        <v>offset</v>
      </c>
      <c r="C8" s="2">
        <f>INT(CHOOSE(A8,"0",MID(Input!$A6,4,10),MID(Input!$A6,20,10)))</f>
        <v>6434</v>
      </c>
      <c r="D8" s="4">
        <f>MOD(INDEX(E8:G8,A8),Info!$B$14)</f>
        <v>6130</v>
      </c>
      <c r="E8" s="5" t="str">
        <f t="shared" si="1"/>
        <v/>
      </c>
      <c r="F8" s="5">
        <f>IF($A8=2,$D7-$C8,"")</f>
        <v>-3877</v>
      </c>
      <c r="G8" s="5" t="str">
        <f t="shared" si="2"/>
        <v/>
      </c>
    </row>
    <row r="9" spans="1:7">
      <c r="A9" s="3">
        <f>IF(LEFT(Input!$A7,4)="cut ",2,IF(Input!$A7="deal into new stack",1,IF(LEFT(Input!$A7,20)="deal with increment ",3,FALSE)))</f>
        <v>3</v>
      </c>
      <c r="B9" s="2" t="str">
        <f t="shared" si="0"/>
        <v>interleave</v>
      </c>
      <c r="C9" s="2">
        <f>INT(CHOOSE(A9,"0",MID(Input!$A7,4,10),MID(Input!$A7,20,10)))</f>
        <v>73</v>
      </c>
      <c r="D9" s="4">
        <f>MOD(INDEX(E9:G9,A9),Info!$B$14)</f>
        <v>7182</v>
      </c>
      <c r="E9" s="5" t="str">
        <f t="shared" si="1"/>
        <v/>
      </c>
      <c r="F9" s="5" t="str">
        <f>IF($A9=2,$D8-$C9,"")</f>
        <v/>
      </c>
      <c r="G9" s="5">
        <f t="shared" si="2"/>
        <v>447490</v>
      </c>
    </row>
    <row r="10" spans="1:7">
      <c r="A10" s="3">
        <f>IF(LEFT(Input!$A8,4)="cut ",2,IF(Input!$A8="deal into new stack",1,IF(LEFT(Input!$A8,20)="deal with increment ",3,FALSE)))</f>
        <v>2</v>
      </c>
      <c r="B10" s="2" t="str">
        <f t="shared" si="0"/>
        <v>offset</v>
      </c>
      <c r="C10" s="2">
        <f>INT(CHOOSE(A10,"0",MID(Input!$A8,4,10),MID(Input!$A8,20,10)))</f>
        <v>1023</v>
      </c>
      <c r="D10" s="4">
        <f>MOD(INDEX(E10:G10,A10),Info!$B$14)</f>
        <v>6159</v>
      </c>
      <c r="E10" s="5" t="str">
        <f t="shared" si="1"/>
        <v/>
      </c>
      <c r="F10" s="5">
        <f>IF($A10=2,$D9-$C10,"")</f>
        <v>6159</v>
      </c>
      <c r="G10" s="5" t="str">
        <f t="shared" si="2"/>
        <v/>
      </c>
    </row>
    <row r="11" spans="1:7">
      <c r="A11" s="3">
        <f>IF(LEFT(Input!$A9,4)="cut ",2,IF(Input!$A9="deal into new stack",1,IF(LEFT(Input!$A9,20)="deal with increment ",3,FALSE)))</f>
        <v>1</v>
      </c>
      <c r="B11" s="2" t="str">
        <f t="shared" si="0"/>
        <v>reverse</v>
      </c>
      <c r="C11" s="2">
        <f>INT(CHOOSE(A11,"0",MID(Input!$A9,4,10),MID(Input!$A9,20,10)))</f>
        <v>0</v>
      </c>
      <c r="D11" s="4">
        <f>MOD(INDEX(E11:G11,A11),Info!$B$14)</f>
        <v>3847</v>
      </c>
      <c r="E11" s="5">
        <f t="shared" si="1"/>
        <v>-6160</v>
      </c>
      <c r="F11" s="5" t="str">
        <f>IF($A11=2,$D10-$C11,"")</f>
        <v/>
      </c>
      <c r="G11" s="5" t="str">
        <f t="shared" si="2"/>
        <v/>
      </c>
    </row>
    <row r="12" spans="1:7">
      <c r="A12" s="3">
        <f>IF(LEFT(Input!$A10,4)="cut ",2,IF(Input!$A10="deal into new stack",1,IF(LEFT(Input!$A10,20)="deal with increment ",3,FALSE)))</f>
        <v>2</v>
      </c>
      <c r="B12" s="2" t="str">
        <f t="shared" si="0"/>
        <v>offset</v>
      </c>
      <c r="C12" s="2">
        <f>INT(CHOOSE(A12,"0",MID(Input!$A10,4,10),MID(Input!$A10,20,10)))</f>
        <v>4227</v>
      </c>
      <c r="D12" s="4">
        <f>MOD(INDEX(E12:G12,A12),Info!$B$14)</f>
        <v>9627</v>
      </c>
      <c r="E12" s="5" t="str">
        <f t="shared" si="1"/>
        <v/>
      </c>
      <c r="F12" s="5">
        <f>IF($A12=2,$D11-$C12,"")</f>
        <v>-380</v>
      </c>
      <c r="G12" s="5" t="str">
        <f t="shared" si="2"/>
        <v/>
      </c>
    </row>
    <row r="13" spans="1:7">
      <c r="A13" s="3">
        <f>IF(LEFT(Input!$A11,4)="cut ",2,IF(Input!$A11="deal into new stack",1,IF(LEFT(Input!$A11,20)="deal with increment ",3,FALSE)))</f>
        <v>3</v>
      </c>
      <c r="B13" s="2" t="str">
        <f t="shared" si="0"/>
        <v>interleave</v>
      </c>
      <c r="C13" s="2">
        <f>INT(CHOOSE(A13,"0",MID(Input!$A11,4,10),MID(Input!$A11,20,10)))</f>
        <v>57</v>
      </c>
      <c r="D13" s="4">
        <f>MOD(INDEX(E13:G13,A13),Info!$B$14)</f>
        <v>8361</v>
      </c>
      <c r="E13" s="5" t="str">
        <f t="shared" si="1"/>
        <v/>
      </c>
      <c r="F13" s="5" t="str">
        <f>IF($A13=2,$D12-$C13,"")</f>
        <v/>
      </c>
      <c r="G13" s="5">
        <f t="shared" si="2"/>
        <v>548739</v>
      </c>
    </row>
    <row r="14" spans="1:7">
      <c r="A14" s="3">
        <f>IF(LEFT(Input!$A12,4)="cut ",2,IF(Input!$A12="deal into new stack",1,IF(LEFT(Input!$A12,20)="deal with increment ",3,FALSE)))</f>
        <v>2</v>
      </c>
      <c r="B14" s="2" t="str">
        <f t="shared" si="0"/>
        <v>offset</v>
      </c>
      <c r="C14" s="2">
        <f>INT(CHOOSE(A14,"0",MID(Input!$A12,4,10),MID(Input!$A12,20,10)))</f>
        <v>-6416</v>
      </c>
      <c r="D14" s="4">
        <f>MOD(INDEX(E14:G14,A14),Info!$B$14)</f>
        <v>4770</v>
      </c>
      <c r="E14" s="5" t="str">
        <f t="shared" si="1"/>
        <v/>
      </c>
      <c r="F14" s="5">
        <f>IF($A14=2,$D13-$C14,"")</f>
        <v>14777</v>
      </c>
      <c r="G14" s="5" t="str">
        <f t="shared" si="2"/>
        <v/>
      </c>
    </row>
    <row r="15" spans="1:7">
      <c r="A15" s="3">
        <f>IF(LEFT(Input!$A13,4)="cut ",2,IF(Input!$A13="deal into new stack",1,IF(LEFT(Input!$A13,20)="deal with increment ",3,FALSE)))</f>
        <v>3</v>
      </c>
      <c r="B15" s="2" t="str">
        <f t="shared" si="0"/>
        <v>interleave</v>
      </c>
      <c r="C15" s="2">
        <f>INT(CHOOSE(A15,"0",MID(Input!$A13,4,10),MID(Input!$A13,20,10)))</f>
        <v>48</v>
      </c>
      <c r="D15" s="4">
        <f>MOD(INDEX(E15:G15,A15),Info!$B$14)</f>
        <v>8806</v>
      </c>
      <c r="E15" s="5" t="str">
        <f t="shared" si="1"/>
        <v/>
      </c>
      <c r="F15" s="5" t="str">
        <f>IF($A15=2,$D14-$C15,"")</f>
        <v/>
      </c>
      <c r="G15" s="5">
        <f t="shared" si="2"/>
        <v>228960</v>
      </c>
    </row>
    <row r="16" spans="1:7">
      <c r="A16" s="3">
        <f>IF(LEFT(Input!$A14,4)="cut ",2,IF(Input!$A14="deal into new stack",1,IF(LEFT(Input!$A14,20)="deal with increment ",3,FALSE)))</f>
        <v>2</v>
      </c>
      <c r="B16" s="2" t="str">
        <f t="shared" si="0"/>
        <v>offset</v>
      </c>
      <c r="C16" s="2">
        <f>INT(CHOOSE(A16,"0",MID(Input!$A14,4,10),MID(Input!$A14,20,10)))</f>
        <v>5020</v>
      </c>
      <c r="D16" s="4">
        <f>MOD(INDEX(E16:G16,A16),Info!$B$14)</f>
        <v>3786</v>
      </c>
      <c r="E16" s="5" t="str">
        <f t="shared" si="1"/>
        <v/>
      </c>
      <c r="F16" s="5">
        <f>IF($A16=2,$D15-$C16,"")</f>
        <v>3786</v>
      </c>
      <c r="G16" s="5" t="str">
        <f t="shared" si="2"/>
        <v/>
      </c>
    </row>
    <row r="17" spans="1:7">
      <c r="A17" s="3">
        <f>IF(LEFT(Input!$A15,4)="cut ",2,IF(Input!$A15="deal into new stack",1,IF(LEFT(Input!$A15,20)="deal with increment ",3,FALSE)))</f>
        <v>3</v>
      </c>
      <c r="B17" s="2" t="str">
        <f t="shared" si="0"/>
        <v>interleave</v>
      </c>
      <c r="C17" s="2">
        <f>INT(CHOOSE(A17,"0",MID(Input!$A15,4,10),MID(Input!$A15,20,10)))</f>
        <v>15</v>
      </c>
      <c r="D17" s="4">
        <f>MOD(INDEX(E17:G17,A17),Info!$B$14)</f>
        <v>6755</v>
      </c>
      <c r="E17" s="5" t="str">
        <f t="shared" si="1"/>
        <v/>
      </c>
      <c r="F17" s="5" t="str">
        <f>IF($A17=2,$D16-$C17,"")</f>
        <v/>
      </c>
      <c r="G17" s="5">
        <f t="shared" si="2"/>
        <v>56790</v>
      </c>
    </row>
    <row r="18" spans="1:7">
      <c r="A18" s="3">
        <f>IF(LEFT(Input!$A16,4)="cut ",2,IF(Input!$A16="deal into new stack",1,IF(LEFT(Input!$A16,20)="deal with increment ",3,FALSE)))</f>
        <v>1</v>
      </c>
      <c r="B18" s="2" t="str">
        <f t="shared" si="0"/>
        <v>reverse</v>
      </c>
      <c r="C18" s="2">
        <f>INT(CHOOSE(A18,"0",MID(Input!$A16,4,10),MID(Input!$A16,20,10)))</f>
        <v>0</v>
      </c>
      <c r="D18" s="4">
        <f>MOD(INDEX(E18:G18,A18),Info!$B$14)</f>
        <v>3251</v>
      </c>
      <c r="E18" s="5">
        <f t="shared" si="1"/>
        <v>-6756</v>
      </c>
      <c r="F18" s="5" t="str">
        <f>IF($A18=2,$D17-$C18,"")</f>
        <v/>
      </c>
      <c r="G18" s="5" t="str">
        <f t="shared" si="2"/>
        <v/>
      </c>
    </row>
    <row r="19" spans="1:7">
      <c r="A19" s="3">
        <f>IF(LEFT(Input!$A17,4)="cut ",2,IF(Input!$A17="deal into new stack",1,IF(LEFT(Input!$A17,20)="deal with increment ",3,FALSE)))</f>
        <v>3</v>
      </c>
      <c r="B19" s="2" t="str">
        <f t="shared" si="0"/>
        <v>interleave</v>
      </c>
      <c r="C19" s="2">
        <f>INT(CHOOSE(A19,"0",MID(Input!$A17,4,10),MID(Input!$A17,20,10)))</f>
        <v>7</v>
      </c>
      <c r="D19" s="4">
        <f>MOD(INDEX(E19:G19,A19),Info!$B$14)</f>
        <v>2743</v>
      </c>
      <c r="E19" s="5" t="str">
        <f t="shared" si="1"/>
        <v/>
      </c>
      <c r="F19" s="5" t="str">
        <f>IF($A19=2,$D18-$C19,"")</f>
        <v/>
      </c>
      <c r="G19" s="5">
        <f t="shared" si="2"/>
        <v>22757</v>
      </c>
    </row>
    <row r="20" spans="1:7">
      <c r="A20" s="3">
        <f>IF(LEFT(Input!$A18,4)="cut ",2,IF(Input!$A18="deal into new stack",1,IF(LEFT(Input!$A18,20)="deal with increment ",3,FALSE)))</f>
        <v>2</v>
      </c>
      <c r="B20" s="2" t="str">
        <f t="shared" si="0"/>
        <v>offset</v>
      </c>
      <c r="C20" s="2">
        <f>INT(CHOOSE(A20,"0",MID(Input!$A18,4,10),MID(Input!$A18,20,10)))</f>
        <v>-7421</v>
      </c>
      <c r="D20" s="4">
        <f>MOD(INDEX(E20:G20,A20),Info!$B$14)</f>
        <v>157</v>
      </c>
      <c r="E20" s="5" t="str">
        <f t="shared" si="1"/>
        <v/>
      </c>
      <c r="F20" s="5">
        <f>IF($A20=2,$D19-$C20,"")</f>
        <v>10164</v>
      </c>
      <c r="G20" s="5" t="str">
        <f t="shared" si="2"/>
        <v/>
      </c>
    </row>
    <row r="21" spans="1:7">
      <c r="A21" s="3">
        <f>IF(LEFT(Input!$A19,4)="cut ",2,IF(Input!$A19="deal into new stack",1,IF(LEFT(Input!$A19,20)="deal with increment ",3,FALSE)))</f>
        <v>3</v>
      </c>
      <c r="B21" s="2" t="str">
        <f t="shared" si="0"/>
        <v>interleave</v>
      </c>
      <c r="C21" s="2">
        <f>INT(CHOOSE(A21,"0",MID(Input!$A19,4,10),MID(Input!$A19,20,10)))</f>
        <v>63</v>
      </c>
      <c r="D21" s="4">
        <f>MOD(INDEX(E21:G21,A21),Info!$B$14)</f>
        <v>9891</v>
      </c>
      <c r="E21" s="5" t="str">
        <f t="shared" si="1"/>
        <v/>
      </c>
      <c r="F21" s="5" t="str">
        <f>IF($A21=2,$D20-$C21,"")</f>
        <v/>
      </c>
      <c r="G21" s="5">
        <f t="shared" si="2"/>
        <v>9891</v>
      </c>
    </row>
    <row r="22" spans="1:7">
      <c r="A22" s="3">
        <f>IF(LEFT(Input!$A20,4)="cut ",2,IF(Input!$A20="deal into new stack",1,IF(LEFT(Input!$A20,20)="deal with increment ",3,FALSE)))</f>
        <v>2</v>
      </c>
      <c r="B22" s="2" t="str">
        <f t="shared" si="0"/>
        <v>offset</v>
      </c>
      <c r="C22" s="2">
        <f>INT(CHOOSE(A22,"0",MID(Input!$A20,4,10),MID(Input!$A20,20,10)))</f>
        <v>6786</v>
      </c>
      <c r="D22" s="4">
        <f>MOD(INDEX(E22:G22,A22),Info!$B$14)</f>
        <v>3105</v>
      </c>
      <c r="E22" s="5" t="str">
        <f t="shared" si="1"/>
        <v/>
      </c>
      <c r="F22" s="5">
        <f>IF($A22=2,$D21-$C22,"")</f>
        <v>3105</v>
      </c>
      <c r="G22" s="5" t="str">
        <f t="shared" si="2"/>
        <v/>
      </c>
    </row>
    <row r="23" spans="1:7">
      <c r="A23" s="3">
        <f>IF(LEFT(Input!$A21,4)="cut ",2,IF(Input!$A21="deal into new stack",1,IF(LEFT(Input!$A21,20)="deal with increment ",3,FALSE)))</f>
        <v>1</v>
      </c>
      <c r="B23" s="2" t="str">
        <f t="shared" si="0"/>
        <v>reverse</v>
      </c>
      <c r="C23" s="2">
        <f>INT(CHOOSE(A23,"0",MID(Input!$A21,4,10),MID(Input!$A21,20,10)))</f>
        <v>0</v>
      </c>
      <c r="D23" s="4">
        <f>MOD(INDEX(E23:G23,A23),Info!$B$14)</f>
        <v>6901</v>
      </c>
      <c r="E23" s="5">
        <f t="shared" si="1"/>
        <v>-3106</v>
      </c>
      <c r="F23" s="5" t="str">
        <f>IF($A23=2,$D22-$C23,"")</f>
        <v/>
      </c>
      <c r="G23" s="5" t="str">
        <f t="shared" si="2"/>
        <v/>
      </c>
    </row>
    <row r="24" spans="1:7">
      <c r="A24" s="3">
        <f>IF(LEFT(Input!$A22,4)="cut ",2,IF(Input!$A22="deal into new stack",1,IF(LEFT(Input!$A22,20)="deal with increment ",3,FALSE)))</f>
        <v>3</v>
      </c>
      <c r="B24" s="2" t="str">
        <f t="shared" si="0"/>
        <v>interleave</v>
      </c>
      <c r="C24" s="2">
        <f>INT(CHOOSE(A24,"0",MID(Input!$A22,4,10),MID(Input!$A22,20,10)))</f>
        <v>37</v>
      </c>
      <c r="D24" s="4">
        <f>MOD(INDEX(E24:G24,A24),Info!$B$14)</f>
        <v>5162</v>
      </c>
      <c r="E24" s="5" t="str">
        <f t="shared" si="1"/>
        <v/>
      </c>
      <c r="F24" s="5" t="str">
        <f>IF($A24=2,$D23-$C24,"")</f>
        <v/>
      </c>
      <c r="G24" s="5">
        <f t="shared" si="2"/>
        <v>255337</v>
      </c>
    </row>
    <row r="25" spans="1:7">
      <c r="A25" s="3">
        <f>IF(LEFT(Input!$A23,4)="cut ",2,IF(Input!$A23="deal into new stack",1,IF(LEFT(Input!$A23,20)="deal with increment ",3,FALSE)))</f>
        <v>2</v>
      </c>
      <c r="B25" s="2" t="str">
        <f t="shared" si="0"/>
        <v>offset</v>
      </c>
      <c r="C25" s="2">
        <f>INT(CHOOSE(A25,"0",MID(Input!$A23,4,10),MID(Input!$A23,20,10)))</f>
        <v>-6222</v>
      </c>
      <c r="D25" s="4">
        <f>MOD(INDEX(E25:G25,A25),Info!$B$14)</f>
        <v>1377</v>
      </c>
      <c r="E25" s="5" t="str">
        <f t="shared" si="1"/>
        <v/>
      </c>
      <c r="F25" s="5">
        <f>IF($A25=2,$D24-$C25,"")</f>
        <v>11384</v>
      </c>
      <c r="G25" s="5" t="str">
        <f t="shared" si="2"/>
        <v/>
      </c>
    </row>
    <row r="26" spans="1:7">
      <c r="A26" s="3">
        <f>IF(LEFT(Input!$A24,4)="cut ",2,IF(Input!$A24="deal into new stack",1,IF(LEFT(Input!$A24,20)="deal with increment ",3,FALSE)))</f>
        <v>1</v>
      </c>
      <c r="B26" s="2" t="str">
        <f t="shared" si="0"/>
        <v>reverse</v>
      </c>
      <c r="C26" s="2">
        <f>INT(CHOOSE(A26,"0",MID(Input!$A24,4,10),MID(Input!$A24,20,10)))</f>
        <v>0</v>
      </c>
      <c r="D26" s="4">
        <f>MOD(INDEX(E26:G26,A26),Info!$B$14)</f>
        <v>8629</v>
      </c>
      <c r="E26" s="5">
        <f t="shared" si="1"/>
        <v>-1378</v>
      </c>
      <c r="F26" s="5" t="str">
        <f>IF($A26=2,$D25-$C26,"")</f>
        <v/>
      </c>
      <c r="G26" s="5" t="str">
        <f t="shared" si="2"/>
        <v/>
      </c>
    </row>
    <row r="27" spans="1:7">
      <c r="A27" s="3">
        <f>IF(LEFT(Input!$A25,4)="cut ",2,IF(Input!$A25="deal into new stack",1,IF(LEFT(Input!$A25,20)="deal with increment ",3,FALSE)))</f>
        <v>3</v>
      </c>
      <c r="B27" s="2" t="str">
        <f t="shared" si="0"/>
        <v>interleave</v>
      </c>
      <c r="C27" s="2">
        <f>INT(CHOOSE(A27,"0",MID(Input!$A25,4,10),MID(Input!$A25,20,10)))</f>
        <v>3</v>
      </c>
      <c r="D27" s="4">
        <f>MOD(INDEX(E27:G27,A27),Info!$B$14)</f>
        <v>5873</v>
      </c>
      <c r="E27" s="5" t="str">
        <f t="shared" si="1"/>
        <v/>
      </c>
      <c r="F27" s="5" t="str">
        <f>IF($A27=2,$D26-$C27,"")</f>
        <v/>
      </c>
      <c r="G27" s="5">
        <f t="shared" si="2"/>
        <v>25887</v>
      </c>
    </row>
    <row r="28" spans="1:7">
      <c r="A28" s="3">
        <f>IF(LEFT(Input!$A26,4)="cut ",2,IF(Input!$A26="deal into new stack",1,IF(LEFT(Input!$A26,20)="deal with increment ",3,FALSE)))</f>
        <v>2</v>
      </c>
      <c r="B28" s="2" t="str">
        <f t="shared" si="0"/>
        <v>offset</v>
      </c>
      <c r="C28" s="2">
        <f>INT(CHOOSE(A28,"0",MID(Input!$A26,4,10),MID(Input!$A26,20,10)))</f>
        <v>-4755</v>
      </c>
      <c r="D28" s="4">
        <f>MOD(INDEX(E28:G28,A28),Info!$B$14)</f>
        <v>621</v>
      </c>
      <c r="E28" s="5" t="str">
        <f t="shared" si="1"/>
        <v/>
      </c>
      <c r="F28" s="5">
        <f>IF($A28=2,$D27-$C28,"")</f>
        <v>10628</v>
      </c>
      <c r="G28" s="5" t="str">
        <f t="shared" si="2"/>
        <v/>
      </c>
    </row>
    <row r="29" spans="1:7">
      <c r="A29" s="3">
        <f>IF(LEFT(Input!$A27,4)="cut ",2,IF(Input!$A27="deal into new stack",1,IF(LEFT(Input!$A27,20)="deal with increment ",3,FALSE)))</f>
        <v>3</v>
      </c>
      <c r="B29" s="2" t="str">
        <f t="shared" si="0"/>
        <v>interleave</v>
      </c>
      <c r="C29" s="2">
        <f>INT(CHOOSE(A29,"0",MID(Input!$A27,4,10),MID(Input!$A27,20,10)))</f>
        <v>31</v>
      </c>
      <c r="D29" s="4">
        <f>MOD(INDEX(E29:G29,A29),Info!$B$14)</f>
        <v>9244</v>
      </c>
      <c r="E29" s="5" t="str">
        <f t="shared" si="1"/>
        <v/>
      </c>
      <c r="F29" s="5" t="str">
        <f>IF($A29=2,$D28-$C29,"")</f>
        <v/>
      </c>
      <c r="G29" s="5">
        <f t="shared" si="2"/>
        <v>19251</v>
      </c>
    </row>
    <row r="30" spans="1:7">
      <c r="A30" s="3">
        <f>IF(LEFT(Input!$A28,4)="cut ",2,IF(Input!$A28="deal into new stack",1,IF(LEFT(Input!$A28,20)="deal with increment ",3,FALSE)))</f>
        <v>2</v>
      </c>
      <c r="B30" s="2" t="str">
        <f t="shared" si="0"/>
        <v>offset</v>
      </c>
      <c r="C30" s="2">
        <f>INT(CHOOSE(A30,"0",MID(Input!$A28,4,10),MID(Input!$A28,20,10)))</f>
        <v>2694</v>
      </c>
      <c r="D30" s="4">
        <f>MOD(INDEX(E30:G30,A30),Info!$B$14)</f>
        <v>6550</v>
      </c>
      <c r="E30" s="5" t="str">
        <f t="shared" si="1"/>
        <v/>
      </c>
      <c r="F30" s="5">
        <f>IF($A30=2,$D29-$C30,"")</f>
        <v>6550</v>
      </c>
      <c r="G30" s="5" t="str">
        <f t="shared" si="2"/>
        <v/>
      </c>
    </row>
    <row r="31" spans="1:7">
      <c r="A31" s="3">
        <f>IF(LEFT(Input!$A29,4)="cut ",2,IF(Input!$A29="deal into new stack",1,IF(LEFT(Input!$A29,20)="deal with increment ",3,FALSE)))</f>
        <v>3</v>
      </c>
      <c r="B31" s="2" t="str">
        <f t="shared" si="0"/>
        <v>interleave</v>
      </c>
      <c r="C31" s="2">
        <f>INT(CHOOSE(A31,"0",MID(Input!$A29,4,10),MID(Input!$A29,20,10)))</f>
        <v>67</v>
      </c>
      <c r="D31" s="4">
        <f>MOD(INDEX(E31:G31,A31),Info!$B$14)</f>
        <v>8549</v>
      </c>
      <c r="E31" s="5" t="str">
        <f t="shared" si="1"/>
        <v/>
      </c>
      <c r="F31" s="5" t="str">
        <f>IF($A31=2,$D30-$C31,"")</f>
        <v/>
      </c>
      <c r="G31" s="5">
        <f t="shared" si="2"/>
        <v>438850</v>
      </c>
    </row>
    <row r="32" spans="1:7">
      <c r="A32" s="3">
        <f>IF(LEFT(Input!$A30,4)="cut ",2,IF(Input!$A30="deal into new stack",1,IF(LEFT(Input!$A30,20)="deal with increment ",3,FALSE)))</f>
        <v>1</v>
      </c>
      <c r="B32" s="2" t="str">
        <f t="shared" si="0"/>
        <v>reverse</v>
      </c>
      <c r="C32" s="2">
        <f>INT(CHOOSE(A32,"0",MID(Input!$A30,4,10),MID(Input!$A30,20,10)))</f>
        <v>0</v>
      </c>
      <c r="D32" s="4">
        <f>MOD(INDEX(E32:G32,A32),Info!$B$14)</f>
        <v>1457</v>
      </c>
      <c r="E32" s="5">
        <f t="shared" si="1"/>
        <v>-8550</v>
      </c>
      <c r="F32" s="5" t="str">
        <f>IF($A32=2,$D31-$C32,"")</f>
        <v/>
      </c>
      <c r="G32" s="5" t="str">
        <f t="shared" si="2"/>
        <v/>
      </c>
    </row>
    <row r="33" spans="1:7">
      <c r="A33" s="3">
        <f>IF(LEFT(Input!$A31,4)="cut ",2,IF(Input!$A31="deal into new stack",1,IF(LEFT(Input!$A31,20)="deal with increment ",3,FALSE)))</f>
        <v>3</v>
      </c>
      <c r="B33" s="2" t="str">
        <f t="shared" si="0"/>
        <v>interleave</v>
      </c>
      <c r="C33" s="2">
        <f>INT(CHOOSE(A33,"0",MID(Input!$A31,4,10),MID(Input!$A31,20,10)))</f>
        <v>42</v>
      </c>
      <c r="D33" s="4">
        <f>MOD(INDEX(E33:G33,A33),Info!$B$14)</f>
        <v>1152</v>
      </c>
      <c r="E33" s="5" t="str">
        <f t="shared" si="1"/>
        <v/>
      </c>
      <c r="F33" s="5" t="str">
        <f>IF($A33=2,$D32-$C33,"")</f>
        <v/>
      </c>
      <c r="G33" s="5">
        <f t="shared" si="2"/>
        <v>61194</v>
      </c>
    </row>
    <row r="34" spans="1:7">
      <c r="A34" s="3">
        <f>IF(LEFT(Input!$A32,4)="cut ",2,IF(Input!$A32="deal into new stack",1,IF(LEFT(Input!$A32,20)="deal with increment ",3,FALSE)))</f>
        <v>2</v>
      </c>
      <c r="B34" s="2" t="str">
        <f t="shared" si="0"/>
        <v>offset</v>
      </c>
      <c r="C34" s="2">
        <f>INT(CHOOSE(A34,"0",MID(Input!$A32,4,10),MID(Input!$A32,20,10)))</f>
        <v>2634</v>
      </c>
      <c r="D34" s="4">
        <f>MOD(INDEX(E34:G34,A34),Info!$B$14)</f>
        <v>8525</v>
      </c>
      <c r="E34" s="5" t="str">
        <f t="shared" si="1"/>
        <v/>
      </c>
      <c r="F34" s="5">
        <f>IF($A34=2,$D33-$C34,"")</f>
        <v>-1482</v>
      </c>
      <c r="G34" s="5" t="str">
        <f t="shared" si="2"/>
        <v/>
      </c>
    </row>
    <row r="35" spans="1:7">
      <c r="A35" s="3">
        <f>IF(LEFT(Input!$A33,4)="cut ",2,IF(Input!$A33="deal into new stack",1,IF(LEFT(Input!$A33,20)="deal with increment ",3,FALSE)))</f>
        <v>1</v>
      </c>
      <c r="B35" s="2" t="str">
        <f t="shared" si="0"/>
        <v>reverse</v>
      </c>
      <c r="C35" s="2">
        <f>INT(CHOOSE(A35,"0",MID(Input!$A33,4,10),MID(Input!$A33,20,10)))</f>
        <v>0</v>
      </c>
      <c r="D35" s="4">
        <f>MOD(INDEX(E35:G35,A35),Info!$B$14)</f>
        <v>1481</v>
      </c>
      <c r="E35" s="5">
        <f t="shared" si="1"/>
        <v>-8526</v>
      </c>
      <c r="F35" s="5" t="str">
        <f>IF($A35=2,$D34-$C35,"")</f>
        <v/>
      </c>
      <c r="G35" s="5" t="str">
        <f t="shared" si="2"/>
        <v/>
      </c>
    </row>
    <row r="36" spans="1:7">
      <c r="A36" s="3">
        <f>IF(LEFT(Input!$A34,4)="cut ",2,IF(Input!$A34="deal into new stack",1,IF(LEFT(Input!$A34,20)="deal with increment ",3,FALSE)))</f>
        <v>2</v>
      </c>
      <c r="B36" s="2" t="str">
        <f t="shared" si="0"/>
        <v>offset</v>
      </c>
      <c r="C36" s="2">
        <f>INT(CHOOSE(A36,"0",MID(Input!$A34,4,10),MID(Input!$A34,20,10)))</f>
        <v>2358</v>
      </c>
      <c r="D36" s="4">
        <f>MOD(INDEX(E36:G36,A36),Info!$B$14)</f>
        <v>9130</v>
      </c>
      <c r="E36" s="5" t="str">
        <f t="shared" si="1"/>
        <v/>
      </c>
      <c r="F36" s="5">
        <f>IF($A36=2,$D35-$C36,"")</f>
        <v>-877</v>
      </c>
      <c r="G36" s="5" t="str">
        <f t="shared" si="2"/>
        <v/>
      </c>
    </row>
    <row r="37" spans="1:7">
      <c r="A37" s="3">
        <f>IF(LEFT(Input!$A35,4)="cut ",2,IF(Input!$A35="deal into new stack",1,IF(LEFT(Input!$A35,20)="deal with increment ",3,FALSE)))</f>
        <v>3</v>
      </c>
      <c r="B37" s="2" t="str">
        <f t="shared" si="0"/>
        <v>interleave</v>
      </c>
      <c r="C37" s="2">
        <f>INT(CHOOSE(A37,"0",MID(Input!$A35,4,10),MID(Input!$A35,20,10)))</f>
        <v>35</v>
      </c>
      <c r="D37" s="4">
        <f>MOD(INDEX(E37:G37,A37),Info!$B$14)</f>
        <v>9333</v>
      </c>
      <c r="E37" s="5" t="str">
        <f t="shared" si="1"/>
        <v/>
      </c>
      <c r="F37" s="5" t="str">
        <f>IF($A37=2,$D36-$C37,"")</f>
        <v/>
      </c>
      <c r="G37" s="5">
        <f t="shared" si="2"/>
        <v>319550</v>
      </c>
    </row>
    <row r="38" spans="1:7">
      <c r="A38" s="3">
        <f>IF(LEFT(Input!$A36,4)="cut ",2,IF(Input!$A36="deal into new stack",1,IF(LEFT(Input!$A36,20)="deal with increment ",3,FALSE)))</f>
        <v>2</v>
      </c>
      <c r="B38" s="2" t="str">
        <f t="shared" si="0"/>
        <v>offset</v>
      </c>
      <c r="C38" s="2">
        <f>INT(CHOOSE(A38,"0",MID(Input!$A36,4,10),MID(Input!$A36,20,10)))</f>
        <v>9700</v>
      </c>
      <c r="D38" s="4">
        <f>MOD(INDEX(E38:G38,A38),Info!$B$14)</f>
        <v>9640</v>
      </c>
      <c r="E38" s="5" t="str">
        <f t="shared" si="1"/>
        <v/>
      </c>
      <c r="F38" s="5">
        <f>IF($A38=2,$D37-$C38,"")</f>
        <v>-367</v>
      </c>
      <c r="G38" s="5" t="str">
        <f t="shared" si="2"/>
        <v/>
      </c>
    </row>
    <row r="39" spans="1:7">
      <c r="A39" s="3">
        <f>IF(LEFT(Input!$A37,4)="cut ",2,IF(Input!$A37="deal into new stack",1,IF(LEFT(Input!$A37,20)="deal with increment ",3,FALSE)))</f>
        <v>3</v>
      </c>
      <c r="B39" s="2" t="str">
        <f t="shared" si="0"/>
        <v>interleave</v>
      </c>
      <c r="C39" s="2">
        <f>INT(CHOOSE(A39,"0",MID(Input!$A37,4,10),MID(Input!$A37,20,10)))</f>
        <v>49</v>
      </c>
      <c r="D39" s="4">
        <f>MOD(INDEX(E39:G39,A39),Info!$B$14)</f>
        <v>2031</v>
      </c>
      <c r="E39" s="5" t="str">
        <f t="shared" si="1"/>
        <v/>
      </c>
      <c r="F39" s="5" t="str">
        <f>IF($A39=2,$D38-$C39,"")</f>
        <v/>
      </c>
      <c r="G39" s="5">
        <f t="shared" si="2"/>
        <v>472360</v>
      </c>
    </row>
    <row r="40" spans="1:7">
      <c r="A40" s="3">
        <f>IF(LEFT(Input!$A38,4)="cut ",2,IF(Input!$A38="deal into new stack",1,IF(LEFT(Input!$A38,20)="deal with increment ",3,FALSE)))</f>
        <v>2</v>
      </c>
      <c r="B40" s="2" t="str">
        <f t="shared" si="0"/>
        <v>offset</v>
      </c>
      <c r="C40" s="2">
        <f>INT(CHOOSE(A40,"0",MID(Input!$A38,4,10),MID(Input!$A38,20,10)))</f>
        <v>264</v>
      </c>
      <c r="D40" s="4">
        <f>MOD(INDEX(E40:G40,A40),Info!$B$14)</f>
        <v>1767</v>
      </c>
      <c r="E40" s="5" t="str">
        <f t="shared" si="1"/>
        <v/>
      </c>
      <c r="F40" s="5">
        <f>IF($A40=2,$D39-$C40,"")</f>
        <v>1767</v>
      </c>
      <c r="G40" s="5" t="str">
        <f t="shared" si="2"/>
        <v/>
      </c>
    </row>
    <row r="41" spans="1:7">
      <c r="A41" s="3">
        <f>IF(LEFT(Input!$A39,4)="cut ",2,IF(Input!$A39="deal into new stack",1,IF(LEFT(Input!$A39,20)="deal with increment ",3,FALSE)))</f>
        <v>3</v>
      </c>
      <c r="B41" s="2" t="str">
        <f t="shared" si="0"/>
        <v>interleave</v>
      </c>
      <c r="C41" s="2">
        <f>INT(CHOOSE(A41,"0",MID(Input!$A39,4,10),MID(Input!$A39,20,10)))</f>
        <v>55</v>
      </c>
      <c r="D41" s="4">
        <f>MOD(INDEX(E41:G41,A41),Info!$B$14)</f>
        <v>7122</v>
      </c>
      <c r="E41" s="5" t="str">
        <f t="shared" si="1"/>
        <v/>
      </c>
      <c r="F41" s="5" t="str">
        <f>IF($A41=2,$D40-$C41,"")</f>
        <v/>
      </c>
      <c r="G41" s="5">
        <f t="shared" si="2"/>
        <v>97185</v>
      </c>
    </row>
    <row r="42" spans="1:7">
      <c r="A42" s="3">
        <f>IF(LEFT(Input!$A40,4)="cut ",2,IF(Input!$A40="deal into new stack",1,IF(LEFT(Input!$A40,20)="deal with increment ",3,FALSE)))</f>
        <v>2</v>
      </c>
      <c r="B42" s="2" t="str">
        <f t="shared" si="0"/>
        <v>offset</v>
      </c>
      <c r="C42" s="2">
        <f>INT(CHOOSE(A42,"0",MID(Input!$A40,4,10),MID(Input!$A40,20,10)))</f>
        <v>2769</v>
      </c>
      <c r="D42" s="4">
        <f>MOD(INDEX(E42:G42,A42),Info!$B$14)</f>
        <v>4353</v>
      </c>
      <c r="E42" s="5" t="str">
        <f t="shared" si="1"/>
        <v/>
      </c>
      <c r="F42" s="5">
        <f>IF($A42=2,$D41-$C42,"")</f>
        <v>4353</v>
      </c>
      <c r="G42" s="5" t="str">
        <f t="shared" si="2"/>
        <v/>
      </c>
    </row>
    <row r="43" spans="1:7">
      <c r="A43" s="3">
        <f>IF(LEFT(Input!$A41,4)="cut ",2,IF(Input!$A41="deal into new stack",1,IF(LEFT(Input!$A41,20)="deal with increment ",3,FALSE)))</f>
        <v>3</v>
      </c>
      <c r="B43" s="2" t="str">
        <f t="shared" si="0"/>
        <v>interleave</v>
      </c>
      <c r="C43" s="2">
        <f>INT(CHOOSE(A43,"0",MID(Input!$A41,4,10),MID(Input!$A41,20,10)))</f>
        <v>27</v>
      </c>
      <c r="D43" s="4">
        <f>MOD(INDEX(E43:G43,A43),Info!$B$14)</f>
        <v>7454</v>
      </c>
      <c r="E43" s="5" t="str">
        <f t="shared" si="1"/>
        <v/>
      </c>
      <c r="F43" s="5" t="str">
        <f>IF($A43=2,$D42-$C43,"")</f>
        <v/>
      </c>
      <c r="G43" s="5">
        <f t="shared" si="2"/>
        <v>117531</v>
      </c>
    </row>
    <row r="44" spans="1:7">
      <c r="A44" s="3">
        <f>IF(LEFT(Input!$A42,4)="cut ",2,IF(Input!$A42="deal into new stack",1,IF(LEFT(Input!$A42,20)="deal with increment ",3,FALSE)))</f>
        <v>2</v>
      </c>
      <c r="B44" s="2" t="str">
        <f t="shared" si="0"/>
        <v>offset</v>
      </c>
      <c r="C44" s="2">
        <f>INT(CHOOSE(A44,"0",MID(Input!$A42,4,10),MID(Input!$A42,20,10)))</f>
        <v>593</v>
      </c>
      <c r="D44" s="4">
        <f>MOD(INDEX(E44:G44,A44),Info!$B$14)</f>
        <v>6861</v>
      </c>
      <c r="E44" s="5" t="str">
        <f t="shared" si="1"/>
        <v/>
      </c>
      <c r="F44" s="5">
        <f>IF($A44=2,$D43-$C44,"")</f>
        <v>6861</v>
      </c>
      <c r="G44" s="5" t="str">
        <f t="shared" si="2"/>
        <v/>
      </c>
    </row>
    <row r="45" spans="1:7">
      <c r="A45" s="3">
        <f>IF(LEFT(Input!$A43,4)="cut ",2,IF(Input!$A43="deal into new stack",1,IF(LEFT(Input!$A43,20)="deal with increment ",3,FALSE)))</f>
        <v>3</v>
      </c>
      <c r="B45" s="2" t="str">
        <f t="shared" si="0"/>
        <v>interleave</v>
      </c>
      <c r="C45" s="2">
        <f>INT(CHOOSE(A45,"0",MID(Input!$A43,4,10),MID(Input!$A43,20,10)))</f>
        <v>60</v>
      </c>
      <c r="D45" s="4">
        <f>MOD(INDEX(E45:G45,A45),Info!$B$14)</f>
        <v>1373</v>
      </c>
      <c r="E45" s="5" t="str">
        <f t="shared" si="1"/>
        <v/>
      </c>
      <c r="F45" s="5" t="str">
        <f>IF($A45=2,$D44-$C45,"")</f>
        <v/>
      </c>
      <c r="G45" s="5">
        <f t="shared" si="2"/>
        <v>411660</v>
      </c>
    </row>
    <row r="46" spans="1:7">
      <c r="A46" s="3">
        <f>IF(LEFT(Input!$A44,4)="cut ",2,IF(Input!$A44="deal into new stack",1,IF(LEFT(Input!$A44,20)="deal with increment ",3,FALSE)))</f>
        <v>2</v>
      </c>
      <c r="B46" s="2" t="str">
        <f t="shared" si="0"/>
        <v>offset</v>
      </c>
      <c r="C46" s="2">
        <f>INT(CHOOSE(A46,"0",MID(Input!$A44,4,10),MID(Input!$A44,20,10)))</f>
        <v>-6145</v>
      </c>
      <c r="D46" s="4">
        <f>MOD(INDEX(E46:G46,A46),Info!$B$14)</f>
        <v>7518</v>
      </c>
      <c r="E46" s="5" t="str">
        <f t="shared" si="1"/>
        <v/>
      </c>
      <c r="F46" s="5">
        <f>IF($A46=2,$D45-$C46,"")</f>
        <v>7518</v>
      </c>
      <c r="G46" s="5" t="str">
        <f t="shared" si="2"/>
        <v/>
      </c>
    </row>
    <row r="47" spans="1:7">
      <c r="A47" s="3">
        <f>IF(LEFT(Input!$A45,4)="cut ",2,IF(Input!$A45="deal into new stack",1,IF(LEFT(Input!$A45,20)="deal with increment ",3,FALSE)))</f>
        <v>1</v>
      </c>
      <c r="B47" s="2" t="str">
        <f t="shared" si="0"/>
        <v>reverse</v>
      </c>
      <c r="C47" s="2">
        <f>INT(CHOOSE(A47,"0",MID(Input!$A45,4,10),MID(Input!$A45,20,10)))</f>
        <v>0</v>
      </c>
      <c r="D47" s="4">
        <f>MOD(INDEX(E47:G47,A47),Info!$B$14)</f>
        <v>2488</v>
      </c>
      <c r="E47" s="5">
        <f t="shared" si="1"/>
        <v>-7519</v>
      </c>
      <c r="F47" s="5" t="str">
        <f>IF($A47=2,$D46-$C47,"")</f>
        <v/>
      </c>
      <c r="G47" s="5" t="str">
        <f t="shared" si="2"/>
        <v/>
      </c>
    </row>
    <row r="48" spans="1:7">
      <c r="A48" s="3">
        <f>IF(LEFT(Input!$A46,4)="cut ",2,IF(Input!$A46="deal into new stack",1,IF(LEFT(Input!$A46,20)="deal with increment ",3,FALSE)))</f>
        <v>3</v>
      </c>
      <c r="B48" s="2" t="str">
        <f t="shared" si="0"/>
        <v>interleave</v>
      </c>
      <c r="C48" s="2">
        <f>INT(CHOOSE(A48,"0",MID(Input!$A46,4,10),MID(Input!$A46,20,10)))</f>
        <v>75</v>
      </c>
      <c r="D48" s="4">
        <f>MOD(INDEX(E48:G48,A48),Info!$B$14)</f>
        <v>6474</v>
      </c>
      <c r="E48" s="5" t="str">
        <f t="shared" si="1"/>
        <v/>
      </c>
      <c r="F48" s="5" t="str">
        <f>IF($A48=2,$D47-$C48,"")</f>
        <v/>
      </c>
      <c r="G48" s="5">
        <f t="shared" si="2"/>
        <v>186600</v>
      </c>
    </row>
    <row r="49" spans="1:7">
      <c r="A49" s="3">
        <f>IF(LEFT(Input!$A47,4)="cut ",2,IF(Input!$A47="deal into new stack",1,IF(LEFT(Input!$A47,20)="deal with increment ",3,FALSE)))</f>
        <v>1</v>
      </c>
      <c r="B49" s="2" t="str">
        <f t="shared" si="0"/>
        <v>reverse</v>
      </c>
      <c r="C49" s="2">
        <f>INT(CHOOSE(A49,"0",MID(Input!$A47,4,10),MID(Input!$A47,20,10)))</f>
        <v>0</v>
      </c>
      <c r="D49" s="4">
        <f>MOD(INDEX(E49:G49,A49),Info!$B$14)</f>
        <v>3532</v>
      </c>
      <c r="E49" s="5">
        <f t="shared" si="1"/>
        <v>-6475</v>
      </c>
      <c r="F49" s="5" t="str">
        <f>IF($A49=2,$D48-$C49,"")</f>
        <v/>
      </c>
      <c r="G49" s="5" t="str">
        <f t="shared" si="2"/>
        <v/>
      </c>
    </row>
    <row r="50" spans="1:7">
      <c r="A50" s="3">
        <f>IF(LEFT(Input!$A48,4)="cut ",2,IF(Input!$A48="deal into new stack",1,IF(LEFT(Input!$A48,20)="deal with increment ",3,FALSE)))</f>
        <v>2</v>
      </c>
      <c r="B50" s="2" t="str">
        <f t="shared" si="0"/>
        <v>offset</v>
      </c>
      <c r="C50" s="2">
        <f>INT(CHOOSE(A50,"0",MID(Input!$A48,4,10),MID(Input!$A48,20,10)))</f>
        <v>-7065</v>
      </c>
      <c r="D50" s="4">
        <f>MOD(INDEX(E50:G50,A50),Info!$B$14)</f>
        <v>590</v>
      </c>
      <c r="E50" s="5" t="str">
        <f t="shared" si="1"/>
        <v/>
      </c>
      <c r="F50" s="5">
        <f>IF($A50=2,$D49-$C50,"")</f>
        <v>10597</v>
      </c>
      <c r="G50" s="5" t="str">
        <f t="shared" si="2"/>
        <v/>
      </c>
    </row>
    <row r="51" spans="1:7">
      <c r="A51" s="3">
        <f>IF(LEFT(Input!$A49,4)="cut ",2,IF(Input!$A49="deal into new stack",1,IF(LEFT(Input!$A49,20)="deal with increment ",3,FALSE)))</f>
        <v>1</v>
      </c>
      <c r="B51" s="2" t="str">
        <f t="shared" si="0"/>
        <v>reverse</v>
      </c>
      <c r="C51" s="2">
        <f>INT(CHOOSE(A51,"0",MID(Input!$A49,4,10),MID(Input!$A49,20,10)))</f>
        <v>0</v>
      </c>
      <c r="D51" s="4">
        <f>MOD(INDEX(E51:G51,A51),Info!$B$14)</f>
        <v>9416</v>
      </c>
      <c r="E51" s="5">
        <f t="shared" si="1"/>
        <v>-591</v>
      </c>
      <c r="F51" s="5" t="str">
        <f>IF($A51=2,$D50-$C51,"")</f>
        <v/>
      </c>
      <c r="G51" s="5" t="str">
        <f t="shared" si="2"/>
        <v/>
      </c>
    </row>
    <row r="52" spans="1:7">
      <c r="A52" s="3">
        <f>IF(LEFT(Input!$A50,4)="cut ",2,IF(Input!$A50="deal into new stack",1,IF(LEFT(Input!$A50,20)="deal with increment ",3,FALSE)))</f>
        <v>2</v>
      </c>
      <c r="B52" s="2" t="str">
        <f t="shared" si="0"/>
        <v>offset</v>
      </c>
      <c r="C52" s="2">
        <f>INT(CHOOSE(A52,"0",MID(Input!$A50,4,10),MID(Input!$A50,20,10)))</f>
        <v>-2059</v>
      </c>
      <c r="D52" s="4">
        <f>MOD(INDEX(E52:G52,A52),Info!$B$14)</f>
        <v>1468</v>
      </c>
      <c r="E52" s="5" t="str">
        <f t="shared" si="1"/>
        <v/>
      </c>
      <c r="F52" s="5">
        <f>IF($A52=2,$D51-$C52,"")</f>
        <v>11475</v>
      </c>
      <c r="G52" s="5" t="str">
        <f t="shared" si="2"/>
        <v/>
      </c>
    </row>
    <row r="53" spans="1:7">
      <c r="A53" s="3">
        <f>IF(LEFT(Input!$A51,4)="cut ",2,IF(Input!$A51="deal into new stack",1,IF(LEFT(Input!$A51,20)="deal with increment ",3,FALSE)))</f>
        <v>3</v>
      </c>
      <c r="B53" s="2" t="str">
        <f t="shared" si="0"/>
        <v>interleave</v>
      </c>
      <c r="C53" s="2">
        <f>INT(CHOOSE(A53,"0",MID(Input!$A51,4,10),MID(Input!$A51,20,10)))</f>
        <v>30</v>
      </c>
      <c r="D53" s="4">
        <f>MOD(INDEX(E53:G53,A53),Info!$B$14)</f>
        <v>4012</v>
      </c>
      <c r="E53" s="5" t="str">
        <f t="shared" si="1"/>
        <v/>
      </c>
      <c r="F53" s="5" t="str">
        <f>IF($A53=2,$D52-$C53,"")</f>
        <v/>
      </c>
      <c r="G53" s="5">
        <f t="shared" si="2"/>
        <v>44040</v>
      </c>
    </row>
    <row r="54" spans="1:7">
      <c r="A54" s="3">
        <f>IF(LEFT(Input!$A52,4)="cut ",2,IF(Input!$A52="deal into new stack",1,IF(LEFT(Input!$A52,20)="deal with increment ",3,FALSE)))</f>
        <v>2</v>
      </c>
      <c r="B54" s="2" t="str">
        <f t="shared" si="0"/>
        <v>offset</v>
      </c>
      <c r="C54" s="2">
        <f>INT(CHOOSE(A54,"0",MID(Input!$A52,4,10),MID(Input!$A52,20,10)))</f>
        <v>-8773</v>
      </c>
      <c r="D54" s="4">
        <f>MOD(INDEX(E54:G54,A54),Info!$B$14)</f>
        <v>2778</v>
      </c>
      <c r="E54" s="5" t="str">
        <f t="shared" si="1"/>
        <v/>
      </c>
      <c r="F54" s="5">
        <f>IF($A54=2,$D53-$C54,"")</f>
        <v>12785</v>
      </c>
      <c r="G54" s="5" t="str">
        <f t="shared" si="2"/>
        <v/>
      </c>
    </row>
    <row r="55" spans="1:7">
      <c r="A55" s="3">
        <f>IF(LEFT(Input!$A53,4)="cut ",2,IF(Input!$A53="deal into new stack",1,IF(LEFT(Input!$A53,20)="deal with increment ",3,FALSE)))</f>
        <v>1</v>
      </c>
      <c r="B55" s="2" t="str">
        <f t="shared" si="0"/>
        <v>reverse</v>
      </c>
      <c r="C55" s="2">
        <f>INT(CHOOSE(A55,"0",MID(Input!$A53,4,10),MID(Input!$A53,20,10)))</f>
        <v>0</v>
      </c>
      <c r="D55" s="4">
        <f>MOD(INDEX(E55:G55,A55),Info!$B$14)</f>
        <v>7228</v>
      </c>
      <c r="E55" s="5">
        <f t="shared" si="1"/>
        <v>-2779</v>
      </c>
      <c r="F55" s="5" t="str">
        <f>IF($A55=2,$D54-$C55,"")</f>
        <v/>
      </c>
      <c r="G55" s="5" t="str">
        <f t="shared" si="2"/>
        <v/>
      </c>
    </row>
    <row r="56" spans="1:7">
      <c r="A56" s="3">
        <f>IF(LEFT(Input!$A54,4)="cut ",2,IF(Input!$A54="deal into new stack",1,IF(LEFT(Input!$A54,20)="deal with increment ",3,FALSE)))</f>
        <v>3</v>
      </c>
      <c r="B56" s="2" t="str">
        <f t="shared" si="0"/>
        <v>interleave</v>
      </c>
      <c r="C56" s="2">
        <f>INT(CHOOSE(A56,"0",MID(Input!$A54,4,10),MID(Input!$A54,20,10)))</f>
        <v>60</v>
      </c>
      <c r="D56" s="4">
        <f>MOD(INDEX(E56:G56,A56),Info!$B$14)</f>
        <v>3379</v>
      </c>
      <c r="E56" s="5" t="str">
        <f t="shared" si="1"/>
        <v/>
      </c>
      <c r="F56" s="5" t="str">
        <f>IF($A56=2,$D55-$C56,"")</f>
        <v/>
      </c>
      <c r="G56" s="5">
        <f t="shared" si="2"/>
        <v>433680</v>
      </c>
    </row>
    <row r="57" spans="1:7">
      <c r="A57" s="3">
        <f>IF(LEFT(Input!$A55,4)="cut ",2,IF(Input!$A55="deal into new stack",1,IF(LEFT(Input!$A55,20)="deal with increment ",3,FALSE)))</f>
        <v>1</v>
      </c>
      <c r="B57" s="2" t="str">
        <f t="shared" si="0"/>
        <v>reverse</v>
      </c>
      <c r="C57" s="2">
        <f>INT(CHOOSE(A57,"0",MID(Input!$A55,4,10),MID(Input!$A55,20,10)))</f>
        <v>0</v>
      </c>
      <c r="D57" s="4">
        <f>MOD(INDEX(E57:G57,A57),Info!$B$14)</f>
        <v>6627</v>
      </c>
      <c r="E57" s="5">
        <f t="shared" si="1"/>
        <v>-3380</v>
      </c>
      <c r="F57" s="5" t="str">
        <f>IF($A57=2,$D56-$C57,"")</f>
        <v/>
      </c>
      <c r="G57" s="5" t="str">
        <f t="shared" si="2"/>
        <v/>
      </c>
    </row>
    <row r="58" spans="1:7">
      <c r="A58" s="3">
        <f>IF(LEFT(Input!$A56,4)="cut ",2,IF(Input!$A56="deal into new stack",1,IF(LEFT(Input!$A56,20)="deal with increment ",3,FALSE)))</f>
        <v>3</v>
      </c>
      <c r="B58" s="2" t="str">
        <f t="shared" si="0"/>
        <v>interleave</v>
      </c>
      <c r="C58" s="2">
        <f>INT(CHOOSE(A58,"0",MID(Input!$A56,4,10),MID(Input!$A56,20,10)))</f>
        <v>22</v>
      </c>
      <c r="D58" s="4">
        <f>MOD(INDEX(E58:G58,A58),Info!$B$14)</f>
        <v>5696</v>
      </c>
      <c r="E58" s="5" t="str">
        <f t="shared" si="1"/>
        <v/>
      </c>
      <c r="F58" s="5" t="str">
        <f>IF($A58=2,$D57-$C58,"")</f>
        <v/>
      </c>
      <c r="G58" s="5">
        <f t="shared" si="2"/>
        <v>145794</v>
      </c>
    </row>
    <row r="59" spans="1:7">
      <c r="A59" s="3">
        <f>IF(LEFT(Input!$A57,4)="cut ",2,IF(Input!$A57="deal into new stack",1,IF(LEFT(Input!$A57,20)="deal with increment ",3,FALSE)))</f>
        <v>1</v>
      </c>
      <c r="B59" s="2" t="str">
        <f t="shared" si="0"/>
        <v>reverse</v>
      </c>
      <c r="C59" s="2">
        <f>INT(CHOOSE(A59,"0",MID(Input!$A57,4,10),MID(Input!$A57,20,10)))</f>
        <v>0</v>
      </c>
      <c r="D59" s="4">
        <f>MOD(INDEX(E59:G59,A59),Info!$B$14)</f>
        <v>4310</v>
      </c>
      <c r="E59" s="5">
        <f t="shared" si="1"/>
        <v>-5697</v>
      </c>
      <c r="F59" s="5" t="str">
        <f>IF($A59=2,$D58-$C59,"")</f>
        <v/>
      </c>
      <c r="G59" s="5" t="str">
        <f t="shared" si="2"/>
        <v/>
      </c>
    </row>
    <row r="60" spans="1:7">
      <c r="A60" s="3">
        <f>IF(LEFT(Input!$A58,4)="cut ",2,IF(Input!$A58="deal into new stack",1,IF(LEFT(Input!$A58,20)="deal with increment ",3,FALSE)))</f>
        <v>2</v>
      </c>
      <c r="B60" s="2" t="str">
        <f t="shared" si="0"/>
        <v>offset</v>
      </c>
      <c r="C60" s="2">
        <f>INT(CHOOSE(A60,"0",MID(Input!$A58,4,10),MID(Input!$A58,20,10)))</f>
        <v>-2124</v>
      </c>
      <c r="D60" s="4">
        <f>MOD(INDEX(E60:G60,A60),Info!$B$14)</f>
        <v>6434</v>
      </c>
      <c r="E60" s="5" t="str">
        <f t="shared" si="1"/>
        <v/>
      </c>
      <c r="F60" s="5">
        <f>IF($A60=2,$D59-$C60,"")</f>
        <v>6434</v>
      </c>
      <c r="G60" s="5" t="str">
        <f t="shared" si="2"/>
        <v/>
      </c>
    </row>
    <row r="61" spans="1:7">
      <c r="A61" s="3">
        <f>IF(LEFT(Input!$A59,4)="cut ",2,IF(Input!$A59="deal into new stack",1,IF(LEFT(Input!$A59,20)="deal with increment ",3,FALSE)))</f>
        <v>1</v>
      </c>
      <c r="B61" s="2" t="str">
        <f t="shared" si="0"/>
        <v>reverse</v>
      </c>
      <c r="C61" s="2">
        <f>INT(CHOOSE(A61,"0",MID(Input!$A59,4,10),MID(Input!$A59,20,10)))</f>
        <v>0</v>
      </c>
      <c r="D61" s="4">
        <f>MOD(INDEX(E61:G61,A61),Info!$B$14)</f>
        <v>3572</v>
      </c>
      <c r="E61" s="5">
        <f t="shared" si="1"/>
        <v>-6435</v>
      </c>
      <c r="F61" s="5" t="str">
        <f>IF($A61=2,$D60-$C61,"")</f>
        <v/>
      </c>
      <c r="G61" s="5" t="str">
        <f t="shared" si="2"/>
        <v/>
      </c>
    </row>
    <row r="62" spans="1:7">
      <c r="A62" s="3">
        <f>IF(LEFT(Input!$A60,4)="cut ",2,IF(Input!$A60="deal into new stack",1,IF(LEFT(Input!$A60,20)="deal with increment ",3,FALSE)))</f>
        <v>3</v>
      </c>
      <c r="B62" s="2" t="str">
        <f t="shared" si="0"/>
        <v>interleave</v>
      </c>
      <c r="C62" s="2">
        <f>INT(CHOOSE(A62,"0",MID(Input!$A60,4,10),MID(Input!$A60,20,10)))</f>
        <v>66</v>
      </c>
      <c r="D62" s="4">
        <f>MOD(INDEX(E62:G62,A62),Info!$B$14)</f>
        <v>5591</v>
      </c>
      <c r="E62" s="5" t="str">
        <f t="shared" si="1"/>
        <v/>
      </c>
      <c r="F62" s="5" t="str">
        <f>IF($A62=2,$D61-$C62,"")</f>
        <v/>
      </c>
      <c r="G62" s="5">
        <f t="shared" si="2"/>
        <v>235752</v>
      </c>
    </row>
    <row r="63" spans="1:7">
      <c r="A63" s="3">
        <f>IF(LEFT(Input!$A61,4)="cut ",2,IF(Input!$A61="deal into new stack",1,IF(LEFT(Input!$A61,20)="deal with increment ",3,FALSE)))</f>
        <v>2</v>
      </c>
      <c r="B63" s="2" t="str">
        <f t="shared" si="0"/>
        <v>offset</v>
      </c>
      <c r="C63" s="2">
        <f>INT(CHOOSE(A63,"0",MID(Input!$A61,4,10),MID(Input!$A61,20,10)))</f>
        <v>-6962</v>
      </c>
      <c r="D63" s="4">
        <f>MOD(INDEX(E63:G63,A63),Info!$B$14)</f>
        <v>2546</v>
      </c>
      <c r="E63" s="5" t="str">
        <f t="shared" si="1"/>
        <v/>
      </c>
      <c r="F63" s="5">
        <f>IF($A63=2,$D62-$C63,"")</f>
        <v>12553</v>
      </c>
      <c r="G63" s="5" t="str">
        <f t="shared" si="2"/>
        <v/>
      </c>
    </row>
    <row r="64" spans="1:7">
      <c r="A64" s="3">
        <f>IF(LEFT(Input!$A62,4)="cut ",2,IF(Input!$A62="deal into new stack",1,IF(LEFT(Input!$A62,20)="deal with increment ",3,FALSE)))</f>
        <v>3</v>
      </c>
      <c r="B64" s="2" t="str">
        <f t="shared" si="0"/>
        <v>interleave</v>
      </c>
      <c r="C64" s="2">
        <f>INT(CHOOSE(A64,"0",MID(Input!$A62,4,10),MID(Input!$A62,20,10)))</f>
        <v>31</v>
      </c>
      <c r="D64" s="4">
        <f>MOD(INDEX(E64:G64,A64),Info!$B$14)</f>
        <v>8877</v>
      </c>
      <c r="E64" s="5" t="str">
        <f t="shared" si="1"/>
        <v/>
      </c>
      <c r="F64" s="5" t="str">
        <f>IF($A64=2,$D63-$C64,"")</f>
        <v/>
      </c>
      <c r="G64" s="5">
        <f t="shared" si="2"/>
        <v>78926</v>
      </c>
    </row>
    <row r="65" spans="1:7">
      <c r="A65" s="3">
        <f>IF(LEFT(Input!$A63,4)="cut ",2,IF(Input!$A63="deal into new stack",1,IF(LEFT(Input!$A63,20)="deal with increment ",3,FALSE)))</f>
        <v>1</v>
      </c>
      <c r="B65" s="2" t="str">
        <f t="shared" si="0"/>
        <v>reverse</v>
      </c>
      <c r="C65" s="2">
        <f>INT(CHOOSE(A65,"0",MID(Input!$A63,4,10),MID(Input!$A63,20,10)))</f>
        <v>0</v>
      </c>
      <c r="D65" s="4">
        <f>MOD(INDEX(E65:G65,A65),Info!$B$14)</f>
        <v>1129</v>
      </c>
      <c r="E65" s="5">
        <f t="shared" si="1"/>
        <v>-8878</v>
      </c>
      <c r="F65" s="5" t="str">
        <f>IF($A65=2,$D64-$C65,"")</f>
        <v/>
      </c>
      <c r="G65" s="5" t="str">
        <f t="shared" si="2"/>
        <v/>
      </c>
    </row>
    <row r="66" spans="1:7">
      <c r="A66" s="3">
        <f>IF(LEFT(Input!$A64,4)="cut ",2,IF(Input!$A64="deal into new stack",1,IF(LEFT(Input!$A64,20)="deal with increment ",3,FALSE)))</f>
        <v>3</v>
      </c>
      <c r="B66" s="2" t="str">
        <f t="shared" si="0"/>
        <v>interleave</v>
      </c>
      <c r="C66" s="2">
        <f>INT(CHOOSE(A66,"0",MID(Input!$A64,4,10),MID(Input!$A64,20,10)))</f>
        <v>48</v>
      </c>
      <c r="D66" s="4">
        <f>MOD(INDEX(E66:G66,A66),Info!$B$14)</f>
        <v>4157</v>
      </c>
      <c r="E66" s="5" t="str">
        <f t="shared" si="1"/>
        <v/>
      </c>
      <c r="F66" s="5" t="str">
        <f>IF($A66=2,$D65-$C66,"")</f>
        <v/>
      </c>
      <c r="G66" s="5">
        <f t="shared" si="2"/>
        <v>54192</v>
      </c>
    </row>
    <row r="67" spans="1:7">
      <c r="A67" s="3">
        <f>IF(LEFT(Input!$A65,4)="cut ",2,IF(Input!$A65="deal into new stack",1,IF(LEFT(Input!$A65,20)="deal with increment ",3,FALSE)))</f>
        <v>1</v>
      </c>
      <c r="B67" s="2" t="str">
        <f t="shared" si="0"/>
        <v>reverse</v>
      </c>
      <c r="C67" s="2">
        <f>INT(CHOOSE(A67,"0",MID(Input!$A65,4,10),MID(Input!$A65,20,10)))</f>
        <v>0</v>
      </c>
      <c r="D67" s="4">
        <f>MOD(INDEX(E67:G67,A67),Info!$B$14)</f>
        <v>5849</v>
      </c>
      <c r="E67" s="5">
        <f t="shared" si="1"/>
        <v>-4158</v>
      </c>
      <c r="F67" s="5" t="str">
        <f>IF($A67=2,$D66-$C67,"")</f>
        <v/>
      </c>
      <c r="G67" s="5" t="str">
        <f t="shared" si="2"/>
        <v/>
      </c>
    </row>
    <row r="68" spans="1:7">
      <c r="A68" s="3">
        <f>IF(LEFT(Input!$A66,4)="cut ",2,IF(Input!$A66="deal into new stack",1,IF(LEFT(Input!$A66,20)="deal with increment ",3,FALSE)))</f>
        <v>3</v>
      </c>
      <c r="B68" s="2" t="str">
        <f t="shared" ref="B68:B102" si="3">CHOOSE(A68,"reverse","offset","interleave")</f>
        <v>interleave</v>
      </c>
      <c r="C68" s="2">
        <f>INT(CHOOSE(A68,"0",MID(Input!$A66,4,10),MID(Input!$A66,20,10)))</f>
        <v>62</v>
      </c>
      <c r="D68" s="4">
        <f>MOD(INDEX(E68:G68,A68),Info!$B$14)</f>
        <v>2386</v>
      </c>
      <c r="E68" s="5" t="str">
        <f t="shared" ref="E68:E102" si="4">IF($A68=1,-D67-1,"")</f>
        <v/>
      </c>
      <c r="F68" s="5" t="str">
        <f>IF($A68=2,$D67-$C68,"")</f>
        <v/>
      </c>
      <c r="G68" s="5">
        <f t="shared" ref="G68:G102" si="5">IF($A68=3,D67*C68,"")</f>
        <v>362638</v>
      </c>
    </row>
    <row r="69" spans="1:7">
      <c r="A69" s="3">
        <f>IF(LEFT(Input!$A67,4)="cut ",2,IF(Input!$A67="deal into new stack",1,IF(LEFT(Input!$A67,20)="deal with increment ",3,FALSE)))</f>
        <v>2</v>
      </c>
      <c r="B69" s="2" t="str">
        <f t="shared" si="3"/>
        <v>offset</v>
      </c>
      <c r="C69" s="2">
        <f>INT(CHOOSE(A69,"0",MID(Input!$A67,4,10),MID(Input!$A67,20,10)))</f>
        <v>8716</v>
      </c>
      <c r="D69" s="4">
        <f>MOD(INDEX(E69:G69,A69),Info!$B$14)</f>
        <v>3677</v>
      </c>
      <c r="E69" s="5" t="str">
        <f t="shared" si="4"/>
        <v/>
      </c>
      <c r="F69" s="5">
        <f>IF($A69=2,$D68-$C69,"")</f>
        <v>-6330</v>
      </c>
      <c r="G69" s="5" t="str">
        <f t="shared" si="5"/>
        <v/>
      </c>
    </row>
    <row r="70" spans="1:7">
      <c r="A70" s="3">
        <f>IF(LEFT(Input!$A68,4)="cut ",2,IF(Input!$A68="deal into new stack",1,IF(LEFT(Input!$A68,20)="deal with increment ",3,FALSE)))</f>
        <v>3</v>
      </c>
      <c r="B70" s="2" t="str">
        <f t="shared" si="3"/>
        <v>interleave</v>
      </c>
      <c r="C70" s="2">
        <f>INT(CHOOSE(A70,"0",MID(Input!$A68,4,10),MID(Input!$A68,20,10)))</f>
        <v>27</v>
      </c>
      <c r="D70" s="4">
        <f>MOD(INDEX(E70:G70,A70),Info!$B$14)</f>
        <v>9216</v>
      </c>
      <c r="E70" s="5" t="str">
        <f t="shared" si="4"/>
        <v/>
      </c>
      <c r="F70" s="5" t="str">
        <f>IF($A70=2,$D69-$C70,"")</f>
        <v/>
      </c>
      <c r="G70" s="5">
        <f t="shared" si="5"/>
        <v>99279</v>
      </c>
    </row>
    <row r="71" spans="1:7">
      <c r="A71" s="3">
        <f>IF(LEFT(Input!$A69,4)="cut ",2,IF(Input!$A69="deal into new stack",1,IF(LEFT(Input!$A69,20)="deal with increment ",3,FALSE)))</f>
        <v>1</v>
      </c>
      <c r="B71" s="2" t="str">
        <f t="shared" si="3"/>
        <v>reverse</v>
      </c>
      <c r="C71" s="2">
        <f>INT(CHOOSE(A71,"0",MID(Input!$A69,4,10),MID(Input!$A69,20,10)))</f>
        <v>0</v>
      </c>
      <c r="D71" s="4">
        <f>MOD(INDEX(E71:G71,A71),Info!$B$14)</f>
        <v>790</v>
      </c>
      <c r="E71" s="5">
        <f t="shared" si="4"/>
        <v>-9217</v>
      </c>
      <c r="F71" s="5" t="str">
        <f>IF($A71=2,$D70-$C71,"")</f>
        <v/>
      </c>
      <c r="G71" s="5" t="str">
        <f t="shared" si="5"/>
        <v/>
      </c>
    </row>
    <row r="72" spans="1:7">
      <c r="A72" s="3">
        <f>IF(LEFT(Input!$A70,4)="cut ",2,IF(Input!$A70="deal into new stack",1,IF(LEFT(Input!$A70,20)="deal with increment ",3,FALSE)))</f>
        <v>2</v>
      </c>
      <c r="B72" s="2" t="str">
        <f t="shared" si="3"/>
        <v>offset</v>
      </c>
      <c r="C72" s="2">
        <f>INT(CHOOSE(A72,"0",MID(Input!$A70,4,10),MID(Input!$A70,20,10)))</f>
        <v>-679</v>
      </c>
      <c r="D72" s="4">
        <f>MOD(INDEX(E72:G72,A72),Info!$B$14)</f>
        <v>1469</v>
      </c>
      <c r="E72" s="5" t="str">
        <f t="shared" si="4"/>
        <v/>
      </c>
      <c r="F72" s="5">
        <f>IF($A72=2,$D71-$C72,"")</f>
        <v>1469</v>
      </c>
      <c r="G72" s="5" t="str">
        <f t="shared" si="5"/>
        <v/>
      </c>
    </row>
    <row r="73" spans="1:7">
      <c r="A73" s="3">
        <f>IF(LEFT(Input!$A71,4)="cut ",2,IF(Input!$A71="deal into new stack",1,IF(LEFT(Input!$A71,20)="deal with increment ",3,FALSE)))</f>
        <v>1</v>
      </c>
      <c r="B73" s="2" t="str">
        <f t="shared" si="3"/>
        <v>reverse</v>
      </c>
      <c r="C73" s="2">
        <f>INT(CHOOSE(A73,"0",MID(Input!$A71,4,10),MID(Input!$A71,20,10)))</f>
        <v>0</v>
      </c>
      <c r="D73" s="4">
        <f>MOD(INDEX(E73:G73,A73),Info!$B$14)</f>
        <v>8537</v>
      </c>
      <c r="E73" s="5">
        <f t="shared" si="4"/>
        <v>-1470</v>
      </c>
      <c r="F73" s="5" t="str">
        <f>IF($A73=2,$D72-$C73,"")</f>
        <v/>
      </c>
      <c r="G73" s="5" t="str">
        <f t="shared" si="5"/>
        <v/>
      </c>
    </row>
    <row r="74" spans="1:7">
      <c r="A74" s="3">
        <f>IF(LEFT(Input!$A72,4)="cut ",2,IF(Input!$A72="deal into new stack",1,IF(LEFT(Input!$A72,20)="deal with increment ",3,FALSE)))</f>
        <v>2</v>
      </c>
      <c r="B74" s="2" t="str">
        <f t="shared" si="3"/>
        <v>offset</v>
      </c>
      <c r="C74" s="2">
        <f>INT(CHOOSE(A74,"0",MID(Input!$A72,4,10),MID(Input!$A72,20,10)))</f>
        <v>1069</v>
      </c>
      <c r="D74" s="4">
        <f>MOD(INDEX(E74:G74,A74),Info!$B$14)</f>
        <v>7468</v>
      </c>
      <c r="E74" s="5" t="str">
        <f t="shared" si="4"/>
        <v/>
      </c>
      <c r="F74" s="5">
        <f>IF($A74=2,$D73-$C74,"")</f>
        <v>7468</v>
      </c>
      <c r="G74" s="5" t="str">
        <f t="shared" si="5"/>
        <v/>
      </c>
    </row>
    <row r="75" spans="1:7">
      <c r="A75" s="3">
        <f>IF(LEFT(Input!$A73,4)="cut ",2,IF(Input!$A73="deal into new stack",1,IF(LEFT(Input!$A73,20)="deal with increment ",3,FALSE)))</f>
        <v>3</v>
      </c>
      <c r="B75" s="2" t="str">
        <f t="shared" si="3"/>
        <v>interleave</v>
      </c>
      <c r="C75" s="2">
        <f>INT(CHOOSE(A75,"0",MID(Input!$A73,4,10),MID(Input!$A73,20,10)))</f>
        <v>25</v>
      </c>
      <c r="D75" s="4">
        <f>MOD(INDEX(E75:G75,A75),Info!$B$14)</f>
        <v>6574</v>
      </c>
      <c r="E75" s="5" t="str">
        <f t="shared" si="4"/>
        <v/>
      </c>
      <c r="F75" s="5" t="str">
        <f>IF($A75=2,$D74-$C75,"")</f>
        <v/>
      </c>
      <c r="G75" s="5">
        <f t="shared" si="5"/>
        <v>186700</v>
      </c>
    </row>
    <row r="76" spans="1:7">
      <c r="A76" s="3">
        <f>IF(LEFT(Input!$A74,4)="cut ",2,IF(Input!$A74="deal into new stack",1,IF(LEFT(Input!$A74,20)="deal with increment ",3,FALSE)))</f>
        <v>2</v>
      </c>
      <c r="B76" s="2" t="str">
        <f t="shared" si="3"/>
        <v>offset</v>
      </c>
      <c r="C76" s="2">
        <f>INT(CHOOSE(A76,"0",MID(Input!$A74,4,10),MID(Input!$A74,20,10)))</f>
        <v>7118</v>
      </c>
      <c r="D76" s="4">
        <f>MOD(INDEX(E76:G76,A76),Info!$B$14)</f>
        <v>9463</v>
      </c>
      <c r="E76" s="5" t="str">
        <f t="shared" si="4"/>
        <v/>
      </c>
      <c r="F76" s="5">
        <f>IF($A76=2,$D75-$C76,"")</f>
        <v>-544</v>
      </c>
      <c r="G76" s="5" t="str">
        <f t="shared" si="5"/>
        <v/>
      </c>
    </row>
    <row r="77" spans="1:7">
      <c r="A77" s="3">
        <f>IF(LEFT(Input!$A75,4)="cut ",2,IF(Input!$A75="deal into new stack",1,IF(LEFT(Input!$A75,20)="deal with increment ",3,FALSE)))</f>
        <v>1</v>
      </c>
      <c r="B77" s="2" t="str">
        <f t="shared" si="3"/>
        <v>reverse</v>
      </c>
      <c r="C77" s="2">
        <f>INT(CHOOSE(A77,"0",MID(Input!$A75,4,10),MID(Input!$A75,20,10)))</f>
        <v>0</v>
      </c>
      <c r="D77" s="4">
        <f>MOD(INDEX(E77:G77,A77),Info!$B$14)</f>
        <v>543</v>
      </c>
      <c r="E77" s="5">
        <f t="shared" si="4"/>
        <v>-9464</v>
      </c>
      <c r="F77" s="5" t="str">
        <f>IF($A77=2,$D76-$C77,"")</f>
        <v/>
      </c>
      <c r="G77" s="5" t="str">
        <f t="shared" si="5"/>
        <v/>
      </c>
    </row>
    <row r="78" spans="1:7">
      <c r="A78" s="3">
        <f>IF(LEFT(Input!$A76,4)="cut ",2,IF(Input!$A76="deal into new stack",1,IF(LEFT(Input!$A76,20)="deal with increment ",3,FALSE)))</f>
        <v>2</v>
      </c>
      <c r="B78" s="2" t="str">
        <f t="shared" si="3"/>
        <v>offset</v>
      </c>
      <c r="C78" s="2">
        <f>INT(CHOOSE(A78,"0",MID(Input!$A76,4,10),MID(Input!$A76,20,10)))</f>
        <v>-5787</v>
      </c>
      <c r="D78" s="4">
        <f>MOD(INDEX(E78:G78,A78),Info!$B$14)</f>
        <v>6330</v>
      </c>
      <c r="E78" s="5" t="str">
        <f t="shared" si="4"/>
        <v/>
      </c>
      <c r="F78" s="5">
        <f>IF($A78=2,$D77-$C78,"")</f>
        <v>6330</v>
      </c>
      <c r="G78" s="5" t="str">
        <f t="shared" si="5"/>
        <v/>
      </c>
    </row>
    <row r="79" spans="1:7">
      <c r="A79" s="3">
        <f>IF(LEFT(Input!$A77,4)="cut ",2,IF(Input!$A77="deal into new stack",1,IF(LEFT(Input!$A77,20)="deal with increment ",3,FALSE)))</f>
        <v>1</v>
      </c>
      <c r="B79" s="2" t="str">
        <f t="shared" si="3"/>
        <v>reverse</v>
      </c>
      <c r="C79" s="2">
        <f>INT(CHOOSE(A79,"0",MID(Input!$A77,4,10),MID(Input!$A77,20,10)))</f>
        <v>0</v>
      </c>
      <c r="D79" s="4">
        <f>MOD(INDEX(E79:G79,A79),Info!$B$14)</f>
        <v>3676</v>
      </c>
      <c r="E79" s="5">
        <f t="shared" si="4"/>
        <v>-6331</v>
      </c>
      <c r="F79" s="5" t="str">
        <f>IF($A79=2,$D78-$C79,"")</f>
        <v/>
      </c>
      <c r="G79" s="5" t="str">
        <f t="shared" si="5"/>
        <v/>
      </c>
    </row>
    <row r="80" spans="1:7">
      <c r="A80" s="3">
        <f>IF(LEFT(Input!$A78,4)="cut ",2,IF(Input!$A78="deal into new stack",1,IF(LEFT(Input!$A78,20)="deal with increment ",3,FALSE)))</f>
        <v>2</v>
      </c>
      <c r="B80" s="2" t="str">
        <f t="shared" si="3"/>
        <v>offset</v>
      </c>
      <c r="C80" s="2">
        <f>INT(CHOOSE(A80,"0",MID(Input!$A78,4,10),MID(Input!$A78,20,10)))</f>
        <v>9539</v>
      </c>
      <c r="D80" s="4">
        <f>MOD(INDEX(E80:G80,A80),Info!$B$14)</f>
        <v>4144</v>
      </c>
      <c r="E80" s="5" t="str">
        <f t="shared" si="4"/>
        <v/>
      </c>
      <c r="F80" s="5">
        <f>IF($A80=2,$D79-$C80,"")</f>
        <v>-5863</v>
      </c>
      <c r="G80" s="5" t="str">
        <f t="shared" si="5"/>
        <v/>
      </c>
    </row>
    <row r="81" spans="1:7">
      <c r="A81" s="3">
        <f>IF(LEFT(Input!$A79,4)="cut ",2,IF(Input!$A79="deal into new stack",1,IF(LEFT(Input!$A79,20)="deal with increment ",3,FALSE)))</f>
        <v>3</v>
      </c>
      <c r="B81" s="2" t="str">
        <f t="shared" si="3"/>
        <v>interleave</v>
      </c>
      <c r="C81" s="2">
        <f>INT(CHOOSE(A81,"0",MID(Input!$A79,4,10),MID(Input!$A79,20,10)))</f>
        <v>11</v>
      </c>
      <c r="D81" s="4">
        <f>MOD(INDEX(E81:G81,A81),Info!$B$14)</f>
        <v>5556</v>
      </c>
      <c r="E81" s="5" t="str">
        <f t="shared" si="4"/>
        <v/>
      </c>
      <c r="F81" s="5" t="str">
        <f>IF($A81=2,$D80-$C81,"")</f>
        <v/>
      </c>
      <c r="G81" s="5">
        <f t="shared" si="5"/>
        <v>45584</v>
      </c>
    </row>
    <row r="82" spans="1:7">
      <c r="A82" s="3">
        <f>IF(LEFT(Input!$A80,4)="cut ",2,IF(Input!$A80="deal into new stack",1,IF(LEFT(Input!$A80,20)="deal with increment ",3,FALSE)))</f>
        <v>1</v>
      </c>
      <c r="B82" s="2" t="str">
        <f t="shared" si="3"/>
        <v>reverse</v>
      </c>
      <c r="C82" s="2">
        <f>INT(CHOOSE(A82,"0",MID(Input!$A80,4,10),MID(Input!$A80,20,10)))</f>
        <v>0</v>
      </c>
      <c r="D82" s="4">
        <f>MOD(INDEX(E82:G82,A82),Info!$B$14)</f>
        <v>4450</v>
      </c>
      <c r="E82" s="5">
        <f t="shared" si="4"/>
        <v>-5557</v>
      </c>
      <c r="F82" s="5" t="str">
        <f>IF($A82=2,$D81-$C82,"")</f>
        <v/>
      </c>
      <c r="G82" s="5" t="str">
        <f t="shared" si="5"/>
        <v/>
      </c>
    </row>
    <row r="83" spans="1:7">
      <c r="A83" s="3">
        <f>IF(LEFT(Input!$A81,4)="cut ",2,IF(Input!$A81="deal into new stack",1,IF(LEFT(Input!$A81,20)="deal with increment ",3,FALSE)))</f>
        <v>3</v>
      </c>
      <c r="B83" s="2" t="str">
        <f t="shared" si="3"/>
        <v>interleave</v>
      </c>
      <c r="C83" s="2">
        <f>INT(CHOOSE(A83,"0",MID(Input!$A81,4,10),MID(Input!$A81,20,10)))</f>
        <v>49</v>
      </c>
      <c r="D83" s="4">
        <f>MOD(INDEX(E83:G83,A83),Info!$B$14)</f>
        <v>7903</v>
      </c>
      <c r="E83" s="5" t="str">
        <f t="shared" si="4"/>
        <v/>
      </c>
      <c r="F83" s="5" t="str">
        <f>IF($A83=2,$D82-$C83,"")</f>
        <v/>
      </c>
      <c r="G83" s="5">
        <f t="shared" si="5"/>
        <v>218050</v>
      </c>
    </row>
    <row r="84" spans="1:7">
      <c r="A84" s="3">
        <f>IF(LEFT(Input!$A82,4)="cut ",2,IF(Input!$A82="deal into new stack",1,IF(LEFT(Input!$A82,20)="deal with increment ",3,FALSE)))</f>
        <v>2</v>
      </c>
      <c r="B84" s="2" t="str">
        <f t="shared" si="3"/>
        <v>offset</v>
      </c>
      <c r="C84" s="2">
        <f>INT(CHOOSE(A84,"0",MID(Input!$A82,4,10),MID(Input!$A82,20,10)))</f>
        <v>7631</v>
      </c>
      <c r="D84" s="4">
        <f>MOD(INDEX(E84:G84,A84),Info!$B$14)</f>
        <v>272</v>
      </c>
      <c r="E84" s="5" t="str">
        <f t="shared" si="4"/>
        <v/>
      </c>
      <c r="F84" s="5">
        <f>IF($A84=2,$D83-$C84,"")</f>
        <v>272</v>
      </c>
      <c r="G84" s="5" t="str">
        <f t="shared" si="5"/>
        <v/>
      </c>
    </row>
    <row r="85" spans="1:7">
      <c r="A85" s="3">
        <f>IF(LEFT(Input!$A83,4)="cut ",2,IF(Input!$A83="deal into new stack",1,IF(LEFT(Input!$A83,20)="deal with increment ",3,FALSE)))</f>
        <v>3</v>
      </c>
      <c r="B85" s="2" t="str">
        <f t="shared" si="3"/>
        <v>interleave</v>
      </c>
      <c r="C85" s="2">
        <f>INT(CHOOSE(A85,"0",MID(Input!$A83,4,10),MID(Input!$A83,20,10)))</f>
        <v>73</v>
      </c>
      <c r="D85" s="4">
        <f>MOD(INDEX(E85:G85,A85),Info!$B$14)</f>
        <v>9849</v>
      </c>
      <c r="E85" s="5" t="str">
        <f t="shared" si="4"/>
        <v/>
      </c>
      <c r="F85" s="5" t="str">
        <f>IF($A85=2,$D84-$C85,"")</f>
        <v/>
      </c>
      <c r="G85" s="5">
        <f t="shared" si="5"/>
        <v>19856</v>
      </c>
    </row>
    <row r="86" spans="1:7">
      <c r="A86" s="3">
        <f>IF(LEFT(Input!$A84,4)="cut ",2,IF(Input!$A84="deal into new stack",1,IF(LEFT(Input!$A84,20)="deal with increment ",3,FALSE)))</f>
        <v>2</v>
      </c>
      <c r="B86" s="2" t="str">
        <f t="shared" si="3"/>
        <v>offset</v>
      </c>
      <c r="C86" s="2">
        <f>INT(CHOOSE(A86,"0",MID(Input!$A84,4,10),MID(Input!$A84,20,10)))</f>
        <v>-3476</v>
      </c>
      <c r="D86" s="4">
        <f>MOD(INDEX(E86:G86,A86),Info!$B$14)</f>
        <v>3318</v>
      </c>
      <c r="E86" s="5" t="str">
        <f t="shared" si="4"/>
        <v/>
      </c>
      <c r="F86" s="5">
        <f>IF($A86=2,$D85-$C86,"")</f>
        <v>13325</v>
      </c>
      <c r="G86" s="5" t="str">
        <f t="shared" si="5"/>
        <v/>
      </c>
    </row>
    <row r="87" spans="1:7">
      <c r="A87" s="3">
        <f>IF(LEFT(Input!$A85,4)="cut ",2,IF(Input!$A85="deal into new stack",1,IF(LEFT(Input!$A85,20)="deal with increment ",3,FALSE)))</f>
        <v>1</v>
      </c>
      <c r="B87" s="2" t="str">
        <f t="shared" si="3"/>
        <v>reverse</v>
      </c>
      <c r="C87" s="2">
        <f>INT(CHOOSE(A87,"0",MID(Input!$A85,4,10),MID(Input!$A85,20,10)))</f>
        <v>0</v>
      </c>
      <c r="D87" s="4">
        <f>MOD(INDEX(E87:G87,A87),Info!$B$14)</f>
        <v>6688</v>
      </c>
      <c r="E87" s="5">
        <f t="shared" si="4"/>
        <v>-3319</v>
      </c>
      <c r="F87" s="5" t="str">
        <f>IF($A87=2,$D86-$C87,"")</f>
        <v/>
      </c>
      <c r="G87" s="5" t="str">
        <f t="shared" si="5"/>
        <v/>
      </c>
    </row>
    <row r="88" spans="1:7">
      <c r="A88" s="3">
        <f>IF(LEFT(Input!$A86,4)="cut ",2,IF(Input!$A86="deal into new stack",1,IF(LEFT(Input!$A86,20)="deal with increment ",3,FALSE)))</f>
        <v>2</v>
      </c>
      <c r="B88" s="2" t="str">
        <f t="shared" si="3"/>
        <v>offset</v>
      </c>
      <c r="C88" s="2">
        <f>INT(CHOOSE(A88,"0",MID(Input!$A86,4,10),MID(Input!$A86,20,10)))</f>
        <v>1401</v>
      </c>
      <c r="D88" s="4">
        <f>MOD(INDEX(E88:G88,A88),Info!$B$14)</f>
        <v>5287</v>
      </c>
      <c r="E88" s="5" t="str">
        <f t="shared" si="4"/>
        <v/>
      </c>
      <c r="F88" s="5">
        <f>IF($A88=2,$D87-$C88,"")</f>
        <v>5287</v>
      </c>
      <c r="G88" s="5" t="str">
        <f t="shared" si="5"/>
        <v/>
      </c>
    </row>
    <row r="89" spans="1:7">
      <c r="A89" s="3">
        <f>IF(LEFT(Input!$A87,4)="cut ",2,IF(Input!$A87="deal into new stack",1,IF(LEFT(Input!$A87,20)="deal with increment ",3,FALSE)))</f>
        <v>3</v>
      </c>
      <c r="B89" s="2" t="str">
        <f t="shared" si="3"/>
        <v>interleave</v>
      </c>
      <c r="C89" s="2">
        <f>INT(CHOOSE(A89,"0",MID(Input!$A87,4,10),MID(Input!$A87,20,10)))</f>
        <v>9</v>
      </c>
      <c r="D89" s="4">
        <f>MOD(INDEX(E89:G89,A89),Info!$B$14)</f>
        <v>7555</v>
      </c>
      <c r="E89" s="5" t="str">
        <f t="shared" si="4"/>
        <v/>
      </c>
      <c r="F89" s="5" t="str">
        <f>IF($A89=2,$D88-$C89,"")</f>
        <v/>
      </c>
      <c r="G89" s="5">
        <f t="shared" si="5"/>
        <v>47583</v>
      </c>
    </row>
    <row r="90" spans="1:7">
      <c r="A90" s="3">
        <f>IF(LEFT(Input!$A88,4)="cut ",2,IF(Input!$A88="deal into new stack",1,IF(LEFT(Input!$A88,20)="deal with increment ",3,FALSE)))</f>
        <v>1</v>
      </c>
      <c r="B90" s="2" t="str">
        <f t="shared" si="3"/>
        <v>reverse</v>
      </c>
      <c r="C90" s="2">
        <f>INT(CHOOSE(A90,"0",MID(Input!$A88,4,10),MID(Input!$A88,20,10)))</f>
        <v>0</v>
      </c>
      <c r="D90" s="4">
        <f>MOD(INDEX(E90:G90,A90),Info!$B$14)</f>
        <v>2451</v>
      </c>
      <c r="E90" s="5">
        <f t="shared" si="4"/>
        <v>-7556</v>
      </c>
      <c r="F90" s="5" t="str">
        <f>IF($A90=2,$D89-$C90,"")</f>
        <v/>
      </c>
      <c r="G90" s="5" t="str">
        <f t="shared" si="5"/>
        <v/>
      </c>
    </row>
    <row r="91" spans="1:7">
      <c r="A91" s="3">
        <f>IF(LEFT(Input!$A89,4)="cut ",2,IF(Input!$A89="deal into new stack",1,IF(LEFT(Input!$A89,20)="deal with increment ",3,FALSE)))</f>
        <v>2</v>
      </c>
      <c r="B91" s="2" t="str">
        <f t="shared" si="3"/>
        <v>offset</v>
      </c>
      <c r="C91" s="2">
        <f>INT(CHOOSE(A91,"0",MID(Input!$A89,4,10),MID(Input!$A89,20,10)))</f>
        <v>-9773</v>
      </c>
      <c r="D91" s="4">
        <f>MOD(INDEX(E91:G91,A91),Info!$B$14)</f>
        <v>2217</v>
      </c>
      <c r="E91" s="5" t="str">
        <f t="shared" si="4"/>
        <v/>
      </c>
      <c r="F91" s="5">
        <f>IF($A91=2,$D90-$C91,"")</f>
        <v>12224</v>
      </c>
      <c r="G91" s="5" t="str">
        <f t="shared" si="5"/>
        <v/>
      </c>
    </row>
    <row r="92" spans="1:7">
      <c r="A92" s="3">
        <f>IF(LEFT(Input!$A90,4)="cut ",2,IF(Input!$A90="deal into new stack",1,IF(LEFT(Input!$A90,20)="deal with increment ",3,FALSE)))</f>
        <v>3</v>
      </c>
      <c r="B92" s="2" t="str">
        <f t="shared" si="3"/>
        <v>interleave</v>
      </c>
      <c r="C92" s="2">
        <f>INT(CHOOSE(A92,"0",MID(Input!$A90,4,10),MID(Input!$A90,20,10)))</f>
        <v>60</v>
      </c>
      <c r="D92" s="4">
        <f>MOD(INDEX(E92:G92,A92),Info!$B$14)</f>
        <v>2929</v>
      </c>
      <c r="E92" s="5" t="str">
        <f t="shared" si="4"/>
        <v/>
      </c>
      <c r="F92" s="5" t="str">
        <f>IF($A92=2,$D91-$C92,"")</f>
        <v/>
      </c>
      <c r="G92" s="5">
        <f t="shared" si="5"/>
        <v>133020</v>
      </c>
    </row>
    <row r="93" spans="1:7">
      <c r="A93" s="3">
        <f>IF(LEFT(Input!$A91,4)="cut ",2,IF(Input!$A91="deal into new stack",1,IF(LEFT(Input!$A91,20)="deal with increment ",3,FALSE)))</f>
        <v>2</v>
      </c>
      <c r="B93" s="2" t="str">
        <f t="shared" si="3"/>
        <v>offset</v>
      </c>
      <c r="C93" s="2">
        <f>INT(CHOOSE(A93,"0",MID(Input!$A91,4,10),MID(Input!$A91,20,10)))</f>
        <v>5149</v>
      </c>
      <c r="D93" s="4">
        <f>MOD(INDEX(E93:G93,A93),Info!$B$14)</f>
        <v>7787</v>
      </c>
      <c r="E93" s="5" t="str">
        <f t="shared" si="4"/>
        <v/>
      </c>
      <c r="F93" s="5">
        <f>IF($A93=2,$D92-$C93,"")</f>
        <v>-2220</v>
      </c>
      <c r="G93" s="5" t="str">
        <f t="shared" si="5"/>
        <v/>
      </c>
    </row>
    <row r="94" spans="1:7">
      <c r="A94" s="3">
        <f>IF(LEFT(Input!$A92,4)="cut ",2,IF(Input!$A92="deal into new stack",1,IF(LEFT(Input!$A92,20)="deal with increment ",3,FALSE)))</f>
        <v>3</v>
      </c>
      <c r="B94" s="2" t="str">
        <f t="shared" si="3"/>
        <v>interleave</v>
      </c>
      <c r="C94" s="2">
        <f>INT(CHOOSE(A94,"0",MID(Input!$A92,4,10),MID(Input!$A92,20,10)))</f>
        <v>13</v>
      </c>
      <c r="D94" s="4">
        <f>MOD(INDEX(E94:G94,A94),Info!$B$14)</f>
        <v>1161</v>
      </c>
      <c r="E94" s="5" t="str">
        <f t="shared" si="4"/>
        <v/>
      </c>
      <c r="F94" s="5" t="str">
        <f>IF($A94=2,$D93-$C94,"")</f>
        <v/>
      </c>
      <c r="G94" s="5">
        <f t="shared" si="5"/>
        <v>101231</v>
      </c>
    </row>
    <row r="95" spans="1:7">
      <c r="A95" s="3">
        <f>IF(LEFT(Input!$A93,4)="cut ",2,IF(Input!$A93="deal into new stack",1,IF(LEFT(Input!$A93,20)="deal with increment ",3,FALSE)))</f>
        <v>2</v>
      </c>
      <c r="B95" s="2" t="str">
        <f t="shared" si="3"/>
        <v>offset</v>
      </c>
      <c r="C95" s="2">
        <f>INT(CHOOSE(A95,"0",MID(Input!$A93,4,10),MID(Input!$A93,20,10)))</f>
        <v>5892</v>
      </c>
      <c r="D95" s="4">
        <f>MOD(INDEX(E95:G95,A95),Info!$B$14)</f>
        <v>5276</v>
      </c>
      <c r="E95" s="5" t="str">
        <f t="shared" si="4"/>
        <v/>
      </c>
      <c r="F95" s="5">
        <f>IF($A95=2,$D94-$C95,"")</f>
        <v>-4731</v>
      </c>
      <c r="G95" s="5" t="str">
        <f t="shared" si="5"/>
        <v/>
      </c>
    </row>
    <row r="96" spans="1:7">
      <c r="A96" s="3">
        <f>IF(LEFT(Input!$A94,4)="cut ",2,IF(Input!$A94="deal into new stack",1,IF(LEFT(Input!$A94,20)="deal with increment ",3,FALSE)))</f>
        <v>1</v>
      </c>
      <c r="B96" s="2" t="str">
        <f t="shared" si="3"/>
        <v>reverse</v>
      </c>
      <c r="C96" s="2">
        <f>INT(CHOOSE(A96,"0",MID(Input!$A94,4,10),MID(Input!$A94,20,10)))</f>
        <v>0</v>
      </c>
      <c r="D96" s="4">
        <f>MOD(INDEX(E96:G96,A96),Info!$B$14)</f>
        <v>4730</v>
      </c>
      <c r="E96" s="5">
        <f t="shared" si="4"/>
        <v>-5277</v>
      </c>
      <c r="F96" s="5" t="str">
        <f>IF($A96=2,$D95-$C96,"")</f>
        <v/>
      </c>
      <c r="G96" s="5" t="str">
        <f t="shared" si="5"/>
        <v/>
      </c>
    </row>
    <row r="97" spans="1:7">
      <c r="A97" s="3">
        <f>IF(LEFT(Input!$A95,4)="cut ",2,IF(Input!$A95="deal into new stack",1,IF(LEFT(Input!$A95,20)="deal with increment ",3,FALSE)))</f>
        <v>2</v>
      </c>
      <c r="B97" s="2" t="str">
        <f t="shared" si="3"/>
        <v>offset</v>
      </c>
      <c r="C97" s="2">
        <f>INT(CHOOSE(A97,"0",MID(Input!$A95,4,10),MID(Input!$A95,20,10)))</f>
        <v>2704</v>
      </c>
      <c r="D97" s="4">
        <f>MOD(INDEX(E97:G97,A97),Info!$B$14)</f>
        <v>2026</v>
      </c>
      <c r="E97" s="5" t="str">
        <f t="shared" si="4"/>
        <v/>
      </c>
      <c r="F97" s="5">
        <f>IF($A97=2,$D96-$C97,"")</f>
        <v>2026</v>
      </c>
      <c r="G97" s="5" t="str">
        <f t="shared" si="5"/>
        <v/>
      </c>
    </row>
    <row r="98" spans="1:7">
      <c r="A98" s="3">
        <f>IF(LEFT(Input!$A96,4)="cut ",2,IF(Input!$A96="deal into new stack",1,IF(LEFT(Input!$A96,20)="deal with increment ",3,FALSE)))</f>
        <v>3</v>
      </c>
      <c r="B98" s="2" t="str">
        <f t="shared" si="3"/>
        <v>interleave</v>
      </c>
      <c r="C98" s="2">
        <f>INT(CHOOSE(A98,"0",MID(Input!$A96,4,10),MID(Input!$A96,20,10)))</f>
        <v>33</v>
      </c>
      <c r="D98" s="4">
        <f>MOD(INDEX(E98:G98,A98),Info!$B$14)</f>
        <v>6816</v>
      </c>
      <c r="E98" s="5" t="str">
        <f t="shared" si="4"/>
        <v/>
      </c>
      <c r="F98" s="5" t="str">
        <f>IF($A98=2,$D97-$C98,"")</f>
        <v/>
      </c>
      <c r="G98" s="5">
        <f t="shared" si="5"/>
        <v>66858</v>
      </c>
    </row>
    <row r="99" spans="1:7">
      <c r="A99" s="3">
        <f>IF(LEFT(Input!$A97,4)="cut ",2,IF(Input!$A97="deal into new stack",1,IF(LEFT(Input!$A97,20)="deal with increment ",3,FALSE)))</f>
        <v>2</v>
      </c>
      <c r="B99" s="2" t="str">
        <f t="shared" si="3"/>
        <v>offset</v>
      </c>
      <c r="C99" s="2">
        <f>INT(CHOOSE(A99,"0",MID(Input!$A97,4,10),MID(Input!$A97,20,10)))</f>
        <v>-3776</v>
      </c>
      <c r="D99" s="4">
        <f>MOD(INDEX(E99:G99,A99),Info!$B$14)</f>
        <v>585</v>
      </c>
      <c r="E99" s="5" t="str">
        <f t="shared" si="4"/>
        <v/>
      </c>
      <c r="F99" s="5">
        <f>IF($A99=2,$D98-$C99,"")</f>
        <v>10592</v>
      </c>
      <c r="G99" s="5" t="str">
        <f t="shared" si="5"/>
        <v/>
      </c>
    </row>
    <row r="100" spans="1:7">
      <c r="A100" s="3">
        <f>IF(LEFT(Input!$A98,4)="cut ",2,IF(Input!$A98="deal into new stack",1,IF(LEFT(Input!$A98,20)="deal with increment ",3,FALSE)))</f>
        <v>1</v>
      </c>
      <c r="B100" s="2" t="str">
        <f t="shared" si="3"/>
        <v>reverse</v>
      </c>
      <c r="C100" s="2">
        <f>INT(CHOOSE(A100,"0",MID(Input!$A98,4,10),MID(Input!$A98,20,10)))</f>
        <v>0</v>
      </c>
      <c r="D100" s="4">
        <f>MOD(INDEX(E100:G100,A100),Info!$B$14)</f>
        <v>9421</v>
      </c>
      <c r="E100" s="5">
        <f t="shared" si="4"/>
        <v>-586</v>
      </c>
      <c r="F100" s="5" t="str">
        <f>IF($A100=2,$D99-$C100,"")</f>
        <v/>
      </c>
      <c r="G100" s="5" t="str">
        <f t="shared" si="5"/>
        <v/>
      </c>
    </row>
    <row r="101" spans="1:7">
      <c r="A101" s="3">
        <f>IF(LEFT(Input!$A99,4)="cut ",2,IF(Input!$A99="deal into new stack",1,IF(LEFT(Input!$A99,20)="deal with increment ",3,FALSE)))</f>
        <v>2</v>
      </c>
      <c r="B101" s="2" t="str">
        <f t="shared" si="3"/>
        <v>offset</v>
      </c>
      <c r="C101" s="2">
        <f>INT(CHOOSE(A101,"0",MID(Input!$A99,4,10),MID(Input!$A99,20,10)))</f>
        <v>-893</v>
      </c>
      <c r="D101" s="4">
        <f>MOD(INDEX(E101:G101,A101),Info!$B$14)</f>
        <v>307</v>
      </c>
      <c r="E101" s="5" t="str">
        <f t="shared" si="4"/>
        <v/>
      </c>
      <c r="F101" s="5">
        <f>IF($A101=2,$D100-$C101,"")</f>
        <v>10314</v>
      </c>
      <c r="G101" s="5" t="str">
        <f t="shared" si="5"/>
        <v/>
      </c>
    </row>
    <row r="102" spans="1:7">
      <c r="A102" s="3">
        <f>IF(LEFT(Input!$A100,4)="cut ",2,IF(Input!$A100="deal into new stack",1,IF(LEFT(Input!$A100,20)="deal with increment ",3,FALSE)))</f>
        <v>3</v>
      </c>
      <c r="B102" s="2" t="str">
        <f t="shared" si="3"/>
        <v>interleave</v>
      </c>
      <c r="C102" s="2">
        <f>INT(CHOOSE(A102,"0",MID(Input!$A100,4,10),MID(Input!$A100,20,10)))</f>
        <v>11</v>
      </c>
      <c r="D102" s="4">
        <f>MOD(INDEX(E102:G102,A102),Info!$B$14)</f>
        <v>3377</v>
      </c>
      <c r="E102" s="5" t="str">
        <f t="shared" si="4"/>
        <v/>
      </c>
      <c r="F102" s="5" t="str">
        <f>IF($A102=2,$D101-$C102,"")</f>
        <v/>
      </c>
      <c r="G102" s="5">
        <f t="shared" si="5"/>
        <v>3377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Input</vt:lpstr>
      <vt:lpstr>part1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Sikström</dc:creator>
  <cp:lastModifiedBy>Max Sikström</cp:lastModifiedBy>
  <dcterms:created xsi:type="dcterms:W3CDTF">2019-12-22T06:55:07Z</dcterms:created>
  <dcterms:modified xsi:type="dcterms:W3CDTF">2019-12-22T07:48:59Z</dcterms:modified>
</cp:coreProperties>
</file>