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12728\Desktop\工作空间\GLEX-Alltoall-paper\testcode\"/>
    </mc:Choice>
  </mc:AlternateContent>
  <xr:revisionPtr revIDLastSave="0" documentId="13_ncr:1_{A0CFC28D-390C-4F24-A246-B9AD9F4F0525}" xr6:coauthVersionLast="47" xr6:coauthVersionMax="47" xr10:uidLastSave="{00000000-0000-0000-0000-000000000000}"/>
  <bookViews>
    <workbookView xWindow="-98" yWindow="-98" windowWidth="19396" windowHeight="12196" activeTab="4" xr2:uid="{00000000-000D-0000-FFFF-FFFF00000000}"/>
  </bookViews>
  <sheets>
    <sheet name="32节点时间对比" sheetId="1" r:id="rId1"/>
    <sheet name="128节点时间对比" sheetId="3" r:id="rId2"/>
    <sheet name="256节点时间对比1" sheetId="2" r:id="rId3"/>
    <sheet name="Sheet2" sheetId="4" r:id="rId4"/>
    <sheet name="128节点应用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5" l="1"/>
  <c r="P5" i="5"/>
  <c r="P6" i="5"/>
  <c r="P3" i="5"/>
  <c r="O4" i="5"/>
  <c r="O5" i="5"/>
  <c r="O6" i="5"/>
  <c r="O3" i="5"/>
  <c r="B14" i="2" l="1"/>
  <c r="D14" i="2"/>
  <c r="D28" i="2" s="1"/>
  <c r="E14" i="2"/>
  <c r="F14" i="2"/>
  <c r="G14" i="2"/>
  <c r="G28" i="2" s="1"/>
  <c r="H28" i="2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G14" i="4"/>
  <c r="I28" i="4" s="1"/>
  <c r="F14" i="4"/>
  <c r="H28" i="4" s="1"/>
  <c r="E14" i="4"/>
  <c r="G28" i="4" s="1"/>
  <c r="D14" i="4"/>
  <c r="F28" i="4" s="1"/>
  <c r="B14" i="4"/>
  <c r="M14" i="4" s="1"/>
  <c r="M13" i="4"/>
  <c r="L13" i="4"/>
  <c r="K13" i="4"/>
  <c r="J13" i="4"/>
  <c r="M12" i="4"/>
  <c r="L12" i="4"/>
  <c r="K12" i="4"/>
  <c r="J12" i="4"/>
  <c r="M11" i="4"/>
  <c r="L11" i="4"/>
  <c r="K11" i="4"/>
  <c r="J11" i="4"/>
  <c r="M10" i="4"/>
  <c r="L10" i="4"/>
  <c r="K10" i="4"/>
  <c r="J10" i="4"/>
  <c r="M9" i="4"/>
  <c r="L9" i="4"/>
  <c r="K9" i="4"/>
  <c r="J9" i="4"/>
  <c r="M8" i="4"/>
  <c r="L8" i="4"/>
  <c r="K8" i="4"/>
  <c r="J8" i="4"/>
  <c r="M7" i="4"/>
  <c r="L7" i="4"/>
  <c r="K7" i="4"/>
  <c r="J7" i="4"/>
  <c r="M6" i="4"/>
  <c r="L6" i="4"/>
  <c r="K6" i="4"/>
  <c r="J6" i="4"/>
  <c r="M5" i="4"/>
  <c r="L5" i="4"/>
  <c r="K5" i="4"/>
  <c r="J5" i="4"/>
  <c r="M4" i="4"/>
  <c r="L4" i="4"/>
  <c r="K4" i="4"/>
  <c r="J4" i="4"/>
  <c r="M3" i="4"/>
  <c r="L3" i="4"/>
  <c r="K3" i="4"/>
  <c r="J3" i="4"/>
  <c r="M2" i="4"/>
  <c r="L2" i="4"/>
  <c r="K2" i="4"/>
  <c r="J2" i="4"/>
  <c r="I22" i="3"/>
  <c r="I27" i="3"/>
  <c r="H27" i="3"/>
  <c r="G27" i="3"/>
  <c r="F27" i="3"/>
  <c r="E27" i="3"/>
  <c r="D27" i="3"/>
  <c r="I26" i="3"/>
  <c r="H26" i="3"/>
  <c r="G26" i="3"/>
  <c r="F26" i="3"/>
  <c r="E26" i="3"/>
  <c r="D26" i="3"/>
  <c r="I25" i="3"/>
  <c r="H25" i="3"/>
  <c r="G25" i="3"/>
  <c r="F25" i="3"/>
  <c r="E25" i="3"/>
  <c r="D25" i="3"/>
  <c r="I24" i="3"/>
  <c r="H24" i="3"/>
  <c r="G24" i="3"/>
  <c r="F24" i="3"/>
  <c r="E24" i="3"/>
  <c r="D24" i="3"/>
  <c r="I23" i="3"/>
  <c r="H23" i="3"/>
  <c r="G23" i="3"/>
  <c r="F23" i="3"/>
  <c r="E23" i="3"/>
  <c r="D23" i="3"/>
  <c r="H22" i="3"/>
  <c r="G22" i="3"/>
  <c r="F22" i="3"/>
  <c r="E22" i="3"/>
  <c r="D22" i="3"/>
  <c r="I21" i="3"/>
  <c r="H21" i="3"/>
  <c r="G21" i="3"/>
  <c r="F21" i="3"/>
  <c r="E21" i="3"/>
  <c r="D21" i="3"/>
  <c r="I20" i="3"/>
  <c r="H20" i="3"/>
  <c r="G20" i="3"/>
  <c r="F20" i="3"/>
  <c r="E20" i="3"/>
  <c r="D20" i="3"/>
  <c r="I19" i="3"/>
  <c r="H19" i="3"/>
  <c r="G19" i="3"/>
  <c r="F19" i="3"/>
  <c r="E19" i="3"/>
  <c r="D19" i="3"/>
  <c r="I18" i="3"/>
  <c r="H18" i="3"/>
  <c r="G18" i="3"/>
  <c r="F18" i="3"/>
  <c r="E18" i="3"/>
  <c r="D18" i="3"/>
  <c r="I17" i="3"/>
  <c r="H17" i="3"/>
  <c r="G17" i="3"/>
  <c r="F17" i="3"/>
  <c r="E17" i="3"/>
  <c r="D17" i="3"/>
  <c r="I16" i="3"/>
  <c r="H16" i="3"/>
  <c r="G16" i="3"/>
  <c r="F16" i="3"/>
  <c r="E16" i="3"/>
  <c r="D16" i="3"/>
  <c r="G14" i="3"/>
  <c r="I28" i="3" s="1"/>
  <c r="F14" i="3"/>
  <c r="H28" i="3" s="1"/>
  <c r="E14" i="3"/>
  <c r="G28" i="3" s="1"/>
  <c r="D14" i="3"/>
  <c r="F28" i="3" s="1"/>
  <c r="B14" i="3"/>
  <c r="M14" i="3" s="1"/>
  <c r="M13" i="3"/>
  <c r="L13" i="3"/>
  <c r="K13" i="3"/>
  <c r="J13" i="3"/>
  <c r="M12" i="3"/>
  <c r="L12" i="3"/>
  <c r="K12" i="3"/>
  <c r="J12" i="3"/>
  <c r="M11" i="3"/>
  <c r="L11" i="3"/>
  <c r="K11" i="3"/>
  <c r="J11" i="3"/>
  <c r="M10" i="3"/>
  <c r="L10" i="3"/>
  <c r="K10" i="3"/>
  <c r="J10" i="3"/>
  <c r="M9" i="3"/>
  <c r="L9" i="3"/>
  <c r="K9" i="3"/>
  <c r="J9" i="3"/>
  <c r="M8" i="3"/>
  <c r="L8" i="3"/>
  <c r="K8" i="3"/>
  <c r="J8" i="3"/>
  <c r="M7" i="3"/>
  <c r="L7" i="3"/>
  <c r="K7" i="3"/>
  <c r="J7" i="3"/>
  <c r="M6" i="3"/>
  <c r="L6" i="3"/>
  <c r="K6" i="3"/>
  <c r="J6" i="3"/>
  <c r="M5" i="3"/>
  <c r="L5" i="3"/>
  <c r="K5" i="3"/>
  <c r="J5" i="3"/>
  <c r="M4" i="3"/>
  <c r="L4" i="3"/>
  <c r="K4" i="3"/>
  <c r="J4" i="3"/>
  <c r="M3" i="3"/>
  <c r="L3" i="3"/>
  <c r="K3" i="3"/>
  <c r="J3" i="3"/>
  <c r="M2" i="3"/>
  <c r="L2" i="3"/>
  <c r="K2" i="3"/>
  <c r="J2" i="3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18" i="2"/>
  <c r="G19" i="2"/>
  <c r="F1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L3" i="2"/>
  <c r="L4" i="2"/>
  <c r="L5" i="2"/>
  <c r="L6" i="2"/>
  <c r="L7" i="2"/>
  <c r="L8" i="2"/>
  <c r="L9" i="2"/>
  <c r="L10" i="2"/>
  <c r="L11" i="2"/>
  <c r="L12" i="2"/>
  <c r="L13" i="2"/>
  <c r="L14" i="2"/>
  <c r="L2" i="2"/>
  <c r="G17" i="2"/>
  <c r="G20" i="2"/>
  <c r="G21" i="2"/>
  <c r="G16" i="2"/>
  <c r="F18" i="2"/>
  <c r="F19" i="2"/>
  <c r="F20" i="2"/>
  <c r="F21" i="2"/>
  <c r="F16" i="2"/>
  <c r="I28" i="2"/>
  <c r="K14" i="2"/>
  <c r="E28" i="2"/>
  <c r="I27" i="2"/>
  <c r="H27" i="2"/>
  <c r="E27" i="2"/>
  <c r="D27" i="2"/>
  <c r="I26" i="2"/>
  <c r="H26" i="2"/>
  <c r="E26" i="2"/>
  <c r="D26" i="2"/>
  <c r="I25" i="2"/>
  <c r="H25" i="2"/>
  <c r="E25" i="2"/>
  <c r="D25" i="2"/>
  <c r="I24" i="2"/>
  <c r="H24" i="2"/>
  <c r="E24" i="2"/>
  <c r="D24" i="2"/>
  <c r="I23" i="2"/>
  <c r="H23" i="2"/>
  <c r="E23" i="2"/>
  <c r="D23" i="2"/>
  <c r="I22" i="2"/>
  <c r="H22" i="2"/>
  <c r="E22" i="2"/>
  <c r="D22" i="2"/>
  <c r="I21" i="2"/>
  <c r="H21" i="2"/>
  <c r="E21" i="2"/>
  <c r="D21" i="2"/>
  <c r="I20" i="2"/>
  <c r="H20" i="2"/>
  <c r="E20" i="2"/>
  <c r="D20" i="2"/>
  <c r="I19" i="2"/>
  <c r="H19" i="2"/>
  <c r="E19" i="2"/>
  <c r="D19" i="2"/>
  <c r="I18" i="2"/>
  <c r="H18" i="2"/>
  <c r="E18" i="2"/>
  <c r="D18" i="2"/>
  <c r="I17" i="2"/>
  <c r="H17" i="2"/>
  <c r="E17" i="2"/>
  <c r="D17" i="2"/>
  <c r="I16" i="2"/>
  <c r="H16" i="2"/>
  <c r="E16" i="2"/>
  <c r="D16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K2" i="2"/>
  <c r="J2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J3" i="1"/>
  <c r="J4" i="1"/>
  <c r="J5" i="1"/>
  <c r="J6" i="1"/>
  <c r="J7" i="1"/>
  <c r="J8" i="1"/>
  <c r="J9" i="1"/>
  <c r="J10" i="1"/>
  <c r="J11" i="1"/>
  <c r="J12" i="1"/>
  <c r="J13" i="1"/>
  <c r="J14" i="1"/>
  <c r="J2" i="1"/>
  <c r="I17" i="1"/>
  <c r="I18" i="1"/>
  <c r="I19" i="1"/>
  <c r="I20" i="1"/>
  <c r="I21" i="1"/>
  <c r="I22" i="1"/>
  <c r="I23" i="1"/>
  <c r="I24" i="1"/>
  <c r="I25" i="1"/>
  <c r="I26" i="1"/>
  <c r="I27" i="1"/>
  <c r="I16" i="1"/>
  <c r="H17" i="1"/>
  <c r="H18" i="1"/>
  <c r="H19" i="1"/>
  <c r="H20" i="1"/>
  <c r="H21" i="1"/>
  <c r="H22" i="1"/>
  <c r="H23" i="1"/>
  <c r="H24" i="1"/>
  <c r="H25" i="1"/>
  <c r="H26" i="1"/>
  <c r="H27" i="1"/>
  <c r="H16" i="1"/>
  <c r="G17" i="1"/>
  <c r="G18" i="1"/>
  <c r="G19" i="1"/>
  <c r="G20" i="1"/>
  <c r="G21" i="1"/>
  <c r="G22" i="1"/>
  <c r="G23" i="1"/>
  <c r="G24" i="1"/>
  <c r="G25" i="1"/>
  <c r="G26" i="1"/>
  <c r="G27" i="1"/>
  <c r="G28" i="1"/>
  <c r="G16" i="1"/>
  <c r="F17" i="1"/>
  <c r="F18" i="1"/>
  <c r="F19" i="1"/>
  <c r="F20" i="1"/>
  <c r="F21" i="1"/>
  <c r="F22" i="1"/>
  <c r="F23" i="1"/>
  <c r="F24" i="1"/>
  <c r="F25" i="1"/>
  <c r="F26" i="1"/>
  <c r="F27" i="1"/>
  <c r="F28" i="1"/>
  <c r="F16" i="1"/>
  <c r="D17" i="1"/>
  <c r="D18" i="1"/>
  <c r="D19" i="1"/>
  <c r="D20" i="1"/>
  <c r="D21" i="1"/>
  <c r="D22" i="1"/>
  <c r="D23" i="1"/>
  <c r="D24" i="1"/>
  <c r="D25" i="1"/>
  <c r="D26" i="1"/>
  <c r="D27" i="1"/>
  <c r="D28" i="1"/>
  <c r="D16" i="1"/>
  <c r="E17" i="1"/>
  <c r="E18" i="1"/>
  <c r="E19" i="1"/>
  <c r="E20" i="1"/>
  <c r="E21" i="1"/>
  <c r="E22" i="1"/>
  <c r="E23" i="1"/>
  <c r="E24" i="1"/>
  <c r="E25" i="1"/>
  <c r="E26" i="1"/>
  <c r="E27" i="1"/>
  <c r="E28" i="1"/>
  <c r="E16" i="1"/>
  <c r="L14" i="4" l="1"/>
  <c r="D28" i="4"/>
  <c r="E28" i="4"/>
  <c r="J14" i="4"/>
  <c r="K14" i="4"/>
  <c r="J14" i="3"/>
  <c r="L14" i="3"/>
  <c r="D28" i="3"/>
  <c r="E28" i="3"/>
  <c r="K14" i="3"/>
  <c r="J14" i="2"/>
</calcChain>
</file>

<file path=xl/sharedStrings.xml><?xml version="1.0" encoding="utf-8"?>
<sst xmlns="http://schemas.openxmlformats.org/spreadsheetml/2006/main" count="412" uniqueCount="35">
  <si>
    <t>MPI</t>
    <phoneticPr fontId="1" type="noConversion"/>
  </si>
  <si>
    <t>L-a2a</t>
    <phoneticPr fontId="1" type="noConversion"/>
  </si>
  <si>
    <t>MPML (leaderN=2)</t>
    <phoneticPr fontId="1" type="noConversion"/>
  </si>
  <si>
    <t>MPML (leaderN=4)</t>
    <phoneticPr fontId="1" type="noConversion"/>
  </si>
  <si>
    <t>NMPML (leaderN=2)</t>
    <phoneticPr fontId="1" type="noConversion"/>
  </si>
  <si>
    <t>NMPML (leaderN=4)</t>
    <phoneticPr fontId="1" type="noConversion"/>
  </si>
  <si>
    <t>ONMPML (leaderN=2)</t>
    <phoneticPr fontId="1" type="noConversion"/>
  </si>
  <si>
    <t>ONMPML (leaderN=4)</t>
    <phoneticPr fontId="1" type="noConversion"/>
  </si>
  <si>
    <t>消息大小</t>
    <phoneticPr fontId="1" type="noConversion"/>
  </si>
  <si>
    <t>num</t>
  </si>
  <si>
    <t>of</t>
  </si>
  <si>
    <t>single</t>
  </si>
  <si>
    <t>msg:</t>
  </si>
  <si>
    <t>1k</t>
  </si>
  <si>
    <t>2k</t>
  </si>
  <si>
    <t>4k</t>
  </si>
  <si>
    <t>8k</t>
  </si>
  <si>
    <t>16k</t>
  </si>
  <si>
    <t>对比MPI</t>
    <phoneticPr fontId="1" type="noConversion"/>
  </si>
  <si>
    <t xml:space="preserve"> </t>
    <phoneticPr fontId="1" type="noConversion"/>
  </si>
  <si>
    <t>speedup</t>
    <phoneticPr fontId="1" type="noConversion"/>
  </si>
  <si>
    <t>Ns</t>
  </si>
  <si>
    <t>--------------MPI_Alltoall----------------------</t>
  </si>
  <si>
    <t>MPI_Alltoall</t>
  </si>
  <si>
    <t>ONMPML (4-leader)</t>
  </si>
  <si>
    <t>Speedup</t>
  </si>
  <si>
    <t>Peak Performance</t>
  </si>
  <si>
    <t>global</t>
  </si>
  <si>
    <t>Ns=1024</t>
  </si>
  <si>
    <t>Ns=2048</t>
  </si>
  <si>
    <t>Ns=4096</t>
  </si>
  <si>
    <t>--------------GLEX_Alltoall----------------------</t>
  </si>
  <si>
    <t>MPIFFT_Gflops=177.896</t>
  </si>
  <si>
    <t>Ns=512</t>
    <phoneticPr fontId="1" type="noConversion"/>
  </si>
  <si>
    <t>Ns=256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</si>
</sst>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2594050743657"/>
          <c:y val="5.7060367454068242E-2"/>
          <c:w val="0.74818503937007874"/>
          <c:h val="0.65114319043452906"/>
        </c:manualLayout>
      </c:layout>
      <c:lineChart>
        <c:grouping val="standard"/>
        <c:varyColors val="0"/>
        <c:ser>
          <c:idx val="0"/>
          <c:order val="0"/>
          <c:tx>
            <c:strRef>
              <c:f>'32节点时间对比'!$D$1</c:f>
              <c:strCache>
                <c:ptCount val="1"/>
                <c:pt idx="0">
                  <c:v>MPML (leaderN=2)</c:v>
                </c:pt>
              </c:strCache>
            </c:strRef>
          </c:tx>
          <c:spPr>
            <a:ln w="28575" cap="rnd" cmpd="dbl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cat>
            <c:strRef>
              <c:f>'32节点时间对比'!$A$2:$A$14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'32节点时间对比'!$D$16:$D$28</c:f>
              <c:numCache>
                <c:formatCode>0.00%</c:formatCode>
                <c:ptCount val="13"/>
                <c:pt idx="0">
                  <c:v>0.48214695151968823</c:v>
                </c:pt>
                <c:pt idx="1">
                  <c:v>0.47287617047536451</c:v>
                </c:pt>
                <c:pt idx="2">
                  <c:v>0.36737974312954258</c:v>
                </c:pt>
                <c:pt idx="3">
                  <c:v>0.26638994320466708</c:v>
                </c:pt>
                <c:pt idx="4">
                  <c:v>0.258206736492679</c:v>
                </c:pt>
                <c:pt idx="5">
                  <c:v>0.17658568486189882</c:v>
                </c:pt>
                <c:pt idx="6">
                  <c:v>0.21430626396476718</c:v>
                </c:pt>
                <c:pt idx="7">
                  <c:v>0.20726882724442514</c:v>
                </c:pt>
                <c:pt idx="8">
                  <c:v>0.20708952949996387</c:v>
                </c:pt>
                <c:pt idx="9">
                  <c:v>0.20524600289956321</c:v>
                </c:pt>
                <c:pt idx="10">
                  <c:v>0.20520374540663192</c:v>
                </c:pt>
                <c:pt idx="11">
                  <c:v>0.20214940155761912</c:v>
                </c:pt>
                <c:pt idx="12">
                  <c:v>0.19865656078149393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D-4E00-BC57-A9B39463C499}"/>
            </c:ext>
          </c:extLst>
        </c:ser>
        <c:ser>
          <c:idx val="1"/>
          <c:order val="1"/>
          <c:tx>
            <c:strRef>
              <c:f>'32节点时间对比'!$E$1</c:f>
              <c:strCache>
                <c:ptCount val="1"/>
                <c:pt idx="0">
                  <c:v>MPML (leaderN=4)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6350" cmpd="thickThin">
                <a:solidFill>
                  <a:schemeClr val="accent2"/>
                </a:solidFill>
              </a:ln>
              <a:effectLst/>
            </c:spPr>
          </c:marker>
          <c:cat>
            <c:strRef>
              <c:f>'32节点时间对比'!$A$2:$A$14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'32节点时间对比'!$E$16:$E$28</c:f>
              <c:numCache>
                <c:formatCode>0.00%</c:formatCode>
                <c:ptCount val="13"/>
                <c:pt idx="0">
                  <c:v>0.65642638936656617</c:v>
                </c:pt>
                <c:pt idx="1">
                  <c:v>0.62371682364631675</c:v>
                </c:pt>
                <c:pt idx="2">
                  <c:v>0.47038250531434173</c:v>
                </c:pt>
                <c:pt idx="3">
                  <c:v>0.35118906620980672</c:v>
                </c:pt>
                <c:pt idx="4">
                  <c:v>0.32694759101435683</c:v>
                </c:pt>
                <c:pt idx="5">
                  <c:v>0.21142527812078171</c:v>
                </c:pt>
                <c:pt idx="6">
                  <c:v>0.23305799825662477</c:v>
                </c:pt>
                <c:pt idx="7">
                  <c:v>0.21532033649630886</c:v>
                </c:pt>
                <c:pt idx="8">
                  <c:v>0.21951621262903426</c:v>
                </c:pt>
                <c:pt idx="9">
                  <c:v>0.23043511110587436</c:v>
                </c:pt>
                <c:pt idx="10">
                  <c:v>0.22731858256240317</c:v>
                </c:pt>
                <c:pt idx="11">
                  <c:v>0.22175195048234772</c:v>
                </c:pt>
                <c:pt idx="12">
                  <c:v>0.22906320478226974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D-4E00-BC57-A9B39463C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90239"/>
        <c:axId val="174189823"/>
      </c:lineChart>
      <c:catAx>
        <c:axId val="17419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aseline="0"/>
                  <a:t>Message size</a:t>
                </a:r>
                <a:endParaRPr lang="zh-CN" alt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89823"/>
        <c:crosses val="autoZero"/>
        <c:auto val="1"/>
        <c:lblAlgn val="ctr"/>
        <c:lblOffset val="100"/>
        <c:noMultiLvlLbl val="0"/>
      </c:catAx>
      <c:valAx>
        <c:axId val="174189823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Improvement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2.7777777777777776E-2"/>
              <c:y val="0.15285177894429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9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586428275417306"/>
          <c:y val="5.1504082822980461E-2"/>
          <c:w val="0.47746919655431036"/>
          <c:h val="0.160700277048702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2594050743657"/>
          <c:y val="5.7060367454068242E-2"/>
          <c:w val="0.74818503937007874"/>
          <c:h val="0.65114319043452906"/>
        </c:manualLayout>
      </c:layout>
      <c:lineChart>
        <c:grouping val="standard"/>
        <c:varyColors val="0"/>
        <c:ser>
          <c:idx val="0"/>
          <c:order val="0"/>
          <c:tx>
            <c:strRef>
              <c:f>'32节点时间对比'!$F$1</c:f>
              <c:strCache>
                <c:ptCount val="1"/>
                <c:pt idx="0">
                  <c:v>NMPML (leaderN=2)</c:v>
                </c:pt>
              </c:strCache>
            </c:strRef>
          </c:tx>
          <c:spPr>
            <a:ln w="28575" cap="rnd" cmpd="dbl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cat>
            <c:strRef>
              <c:f>'32节点时间对比'!$A$2:$A$14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'256节点时间对比1'!$F$16:$F$28</c:f>
              <c:numCache>
                <c:formatCode>0.00%</c:formatCode>
                <c:ptCount val="13"/>
                <c:pt idx="0">
                  <c:v>4.4033522507497744E-2</c:v>
                </c:pt>
                <c:pt idx="1">
                  <c:v>6.4740766076322995E-2</c:v>
                </c:pt>
                <c:pt idx="2">
                  <c:v>3.9917774625304617E-2</c:v>
                </c:pt>
                <c:pt idx="3">
                  <c:v>3.3758749387722345E-2</c:v>
                </c:pt>
                <c:pt idx="4">
                  <c:v>1.4713929146410312E-2</c:v>
                </c:pt>
                <c:pt idx="5">
                  <c:v>1.2297784807736481E-2</c:v>
                </c:pt>
                <c:pt idx="6">
                  <c:v>-7.3021765568373831E-3</c:v>
                </c:pt>
                <c:pt idx="7">
                  <c:v>-4.5258961273941098E-3</c:v>
                </c:pt>
                <c:pt idx="8">
                  <c:v>-6.4028261929308114E-3</c:v>
                </c:pt>
                <c:pt idx="9">
                  <c:v>-1.247638334651841E-2</c:v>
                </c:pt>
                <c:pt idx="10">
                  <c:v>-2.6816147998127739E-2</c:v>
                </c:pt>
                <c:pt idx="11">
                  <c:v>6.686378115141718E-3</c:v>
                </c:pt>
                <c:pt idx="12">
                  <c:v>6.686378115141718E-3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4-4CB8-8C8D-F063694D6C75}"/>
            </c:ext>
          </c:extLst>
        </c:ser>
        <c:ser>
          <c:idx val="1"/>
          <c:order val="1"/>
          <c:tx>
            <c:strRef>
              <c:f>'32节点时间对比'!$G$1</c:f>
              <c:strCache>
                <c:ptCount val="1"/>
                <c:pt idx="0">
                  <c:v>NMPML (leaderN=4)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3175" cmpd="thickThin">
                <a:solidFill>
                  <a:schemeClr val="accent2"/>
                </a:solidFill>
              </a:ln>
              <a:effectLst/>
            </c:spPr>
          </c:marker>
          <c:cat>
            <c:strRef>
              <c:f>'32节点时间对比'!$A$2:$A$14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'256节点时间对比1'!$G$16:$G$28</c:f>
              <c:numCache>
                <c:formatCode>0.00%</c:formatCode>
                <c:ptCount val="13"/>
                <c:pt idx="0">
                  <c:v>4.5366387431305548E-2</c:v>
                </c:pt>
                <c:pt idx="1">
                  <c:v>5.3776959385410883E-2</c:v>
                </c:pt>
                <c:pt idx="2">
                  <c:v>2.8471481678287662E-2</c:v>
                </c:pt>
                <c:pt idx="3">
                  <c:v>4.0390549235633254E-2</c:v>
                </c:pt>
                <c:pt idx="4">
                  <c:v>1.495678144128061E-2</c:v>
                </c:pt>
                <c:pt idx="5">
                  <c:v>1.0028885728738527E-2</c:v>
                </c:pt>
                <c:pt idx="6">
                  <c:v>-3.432240295247076E-3</c:v>
                </c:pt>
                <c:pt idx="7">
                  <c:v>-9.073011549764292E-3</c:v>
                </c:pt>
                <c:pt idx="8">
                  <c:v>-6.8092914239721038E-4</c:v>
                </c:pt>
                <c:pt idx="9">
                  <c:v>3.7157938294766621E-3</c:v>
                </c:pt>
                <c:pt idx="10">
                  <c:v>6.6008753555614336E-3</c:v>
                </c:pt>
                <c:pt idx="11">
                  <c:v>-1.7064431249238451E-2</c:v>
                </c:pt>
                <c:pt idx="12">
                  <c:v>-1.7064431249238451E-2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4-4CB8-8C8D-F063694D6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90239"/>
        <c:axId val="174189823"/>
      </c:lineChart>
      <c:catAx>
        <c:axId val="17419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aseline="0"/>
                  <a:t>Message size</a:t>
                </a:r>
                <a:endParaRPr lang="zh-CN" alt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89823"/>
        <c:crosses val="autoZero"/>
        <c:auto val="1"/>
        <c:lblAlgn val="ctr"/>
        <c:lblOffset val="100"/>
        <c:noMultiLvlLbl val="0"/>
      </c:catAx>
      <c:valAx>
        <c:axId val="1741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Improvement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2.7777777777777776E-2"/>
              <c:y val="0.15285177894429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9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78108659906634"/>
          <c:y val="5.2077865266841631E-3"/>
          <c:w val="0.51552261331782012"/>
          <c:h val="0.160700277048702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2594050743657"/>
          <c:y val="5.7060367454068242E-2"/>
          <c:w val="0.74818503937007874"/>
          <c:h val="0.65114319043452906"/>
        </c:manualLayout>
      </c:layout>
      <c:lineChart>
        <c:grouping val="standard"/>
        <c:varyColors val="0"/>
        <c:ser>
          <c:idx val="0"/>
          <c:order val="0"/>
          <c:tx>
            <c:strRef>
              <c:f>'32节点时间对比'!$H$1</c:f>
              <c:strCache>
                <c:ptCount val="1"/>
                <c:pt idx="0">
                  <c:v>ONMPML (leaderN=2)</c:v>
                </c:pt>
              </c:strCache>
            </c:strRef>
          </c:tx>
          <c:spPr>
            <a:ln w="28575" cap="rnd" cmpd="dbl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cat>
            <c:strRef>
              <c:f>'32节点时间对比'!$A$2:$A$14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'256节点时间对比1'!$H$16:$H$28</c:f>
              <c:numCache>
                <c:formatCode>0.00%</c:formatCode>
                <c:ptCount val="13"/>
                <c:pt idx="0">
                  <c:v>0.27625154452192685</c:v>
                </c:pt>
                <c:pt idx="1">
                  <c:v>0.11761350245250538</c:v>
                </c:pt>
                <c:pt idx="2">
                  <c:v>0.19233966629413965</c:v>
                </c:pt>
                <c:pt idx="3">
                  <c:v>0.20950927014577067</c:v>
                </c:pt>
                <c:pt idx="4">
                  <c:v>0.18911774512074359</c:v>
                </c:pt>
                <c:pt idx="5">
                  <c:v>0.17586663473196101</c:v>
                </c:pt>
                <c:pt idx="6">
                  <c:v>0.16102722086281415</c:v>
                </c:pt>
                <c:pt idx="7">
                  <c:v>0.16387686394442594</c:v>
                </c:pt>
                <c:pt idx="8">
                  <c:v>0.13722213873113873</c:v>
                </c:pt>
                <c:pt idx="9">
                  <c:v>0.13479989298091674</c:v>
                </c:pt>
                <c:pt idx="10">
                  <c:v>0.14465060281470296</c:v>
                </c:pt>
                <c:pt idx="11">
                  <c:v>0.13629435335388551</c:v>
                </c:pt>
                <c:pt idx="12">
                  <c:v>6.5291471374323895E-2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0-4C2B-9426-2C59AAEF30DC}"/>
            </c:ext>
          </c:extLst>
        </c:ser>
        <c:ser>
          <c:idx val="1"/>
          <c:order val="1"/>
          <c:tx>
            <c:strRef>
              <c:f>'32节点时间对比'!$I$1</c:f>
              <c:strCache>
                <c:ptCount val="1"/>
                <c:pt idx="0">
                  <c:v>ONMPML (leaderN=4)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3175" cmpd="thickThin">
                <a:solidFill>
                  <a:schemeClr val="accent2"/>
                </a:solidFill>
              </a:ln>
              <a:effectLst/>
            </c:spPr>
          </c:marker>
          <c:cat>
            <c:strRef>
              <c:f>'32节点时间对比'!$A$2:$A$14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'256节点时间对比1'!$I$16:$I$28</c:f>
              <c:numCache>
                <c:formatCode>0.00%</c:formatCode>
                <c:ptCount val="13"/>
                <c:pt idx="0">
                  <c:v>0.2212205522880541</c:v>
                </c:pt>
                <c:pt idx="1">
                  <c:v>0.22808477386699572</c:v>
                </c:pt>
                <c:pt idx="2">
                  <c:v>0.15890256739053055</c:v>
                </c:pt>
                <c:pt idx="3">
                  <c:v>0.14252311043952912</c:v>
                </c:pt>
                <c:pt idx="4">
                  <c:v>0.12034489558339824</c:v>
                </c:pt>
                <c:pt idx="5">
                  <c:v>0.11528360694127109</c:v>
                </c:pt>
                <c:pt idx="6">
                  <c:v>9.0369205667508043E-2</c:v>
                </c:pt>
                <c:pt idx="7">
                  <c:v>8.3247436025898083E-2</c:v>
                </c:pt>
                <c:pt idx="8">
                  <c:v>7.7246580625869699E-2</c:v>
                </c:pt>
                <c:pt idx="9">
                  <c:v>7.15613815907159E-2</c:v>
                </c:pt>
                <c:pt idx="10">
                  <c:v>8.5790911189645588E-2</c:v>
                </c:pt>
                <c:pt idx="11">
                  <c:v>9.0721891772871655E-2</c:v>
                </c:pt>
                <c:pt idx="12">
                  <c:v>4.1104374769453993E-2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50-4C2B-9426-2C59AAEF3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90239"/>
        <c:axId val="174189823"/>
      </c:lineChart>
      <c:catAx>
        <c:axId val="17419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aseline="0"/>
                  <a:t>Message size</a:t>
                </a:r>
                <a:endParaRPr lang="zh-CN" alt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89823"/>
        <c:crosses val="autoZero"/>
        <c:auto val="1"/>
        <c:lblAlgn val="ctr"/>
        <c:lblOffset val="100"/>
        <c:noMultiLvlLbl val="0"/>
      </c:catAx>
      <c:valAx>
        <c:axId val="1741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Improvement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2.7777777777777776E-2"/>
              <c:y val="0.15285177894429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9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78108659906634"/>
          <c:y val="5.2077865266841631E-3"/>
          <c:w val="0.51552261331782012"/>
          <c:h val="0.160700277048702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50717937179427"/>
          <c:y val="5.0925925925925923E-2"/>
          <c:w val="0.78448830617467302"/>
          <c:h val="0.763863167979303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'32节点时间对比'!$H$1</c:f>
              <c:strCache>
                <c:ptCount val="1"/>
                <c:pt idx="0">
                  <c:v>ONMPML (leaderN=2)</c:v>
                </c:pt>
              </c:strCache>
            </c:strRef>
          </c:tx>
          <c:spPr>
            <a:pattFill prst="dkHorz">
              <a:fgClr>
                <a:schemeClr val="accent1"/>
              </a:fgClr>
              <a:bgClr>
                <a:schemeClr val="bg1"/>
              </a:bgClr>
            </a:pattFill>
            <a:ln w="19050">
              <a:solidFill>
                <a:schemeClr val="accent1"/>
              </a:solidFill>
            </a:ln>
            <a:effectLst/>
          </c:spPr>
          <c:invertIfNegative val="0"/>
          <c:cat>
            <c:strRef>
              <c:f>'32节点时间对比'!$A$2:$A$14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'256节点时间对比1'!$J$2:$J$14</c:f>
              <c:numCache>
                <c:formatCode>0.00%</c:formatCode>
                <c:ptCount val="13"/>
                <c:pt idx="0">
                  <c:v>0.68858831726174086</c:v>
                </c:pt>
                <c:pt idx="1">
                  <c:v>0.69819173185914141</c:v>
                </c:pt>
                <c:pt idx="2">
                  <c:v>0.80202866273020967</c:v>
                </c:pt>
                <c:pt idx="3">
                  <c:v>0.80631676755562365</c:v>
                </c:pt>
                <c:pt idx="4">
                  <c:v>0.79493954903287289</c:v>
                </c:pt>
                <c:pt idx="5">
                  <c:v>0.78590948353568257</c:v>
                </c:pt>
                <c:pt idx="6">
                  <c:v>0.77785674157924778</c:v>
                </c:pt>
                <c:pt idx="7">
                  <c:v>0.67013605038149826</c:v>
                </c:pt>
                <c:pt idx="8">
                  <c:v>0.49511636931150932</c:v>
                </c:pt>
                <c:pt idx="9">
                  <c:v>0.3774631089579405</c:v>
                </c:pt>
                <c:pt idx="10">
                  <c:v>0.29083028650341014</c:v>
                </c:pt>
                <c:pt idx="11">
                  <c:v>0.26590899410842411</c:v>
                </c:pt>
                <c:pt idx="12">
                  <c:v>0.20556137770001431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8-4F3E-A143-A45E0FE09656}"/>
            </c:ext>
          </c:extLst>
        </c:ser>
        <c:ser>
          <c:idx val="1"/>
          <c:order val="1"/>
          <c:tx>
            <c:strRef>
              <c:f>'32节点时间对比'!$I$1</c:f>
              <c:strCache>
                <c:ptCount val="1"/>
                <c:pt idx="0">
                  <c:v>ONMPML (leaderN=4)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 w="19050">
              <a:solidFill>
                <a:schemeClr val="accent2"/>
              </a:solidFill>
            </a:ln>
            <a:effectLst/>
          </c:spPr>
          <c:invertIfNegative val="0"/>
          <c:cat>
            <c:strRef>
              <c:f>'32节点时间对比'!$A$2:$A$14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'256节点时间对比1'!$K$2:$K$14</c:f>
              <c:numCache>
                <c:formatCode>0.00%</c:formatCode>
                <c:ptCount val="13"/>
                <c:pt idx="0">
                  <c:v>0.83159029861348166</c:v>
                </c:pt>
                <c:pt idx="1">
                  <c:v>0.81539297190378435</c:v>
                </c:pt>
                <c:pt idx="2">
                  <c:v>0.80935887988040645</c:v>
                </c:pt>
                <c:pt idx="3">
                  <c:v>0.79948975008833023</c:v>
                </c:pt>
                <c:pt idx="4">
                  <c:v>0.78986756413999959</c:v>
                </c:pt>
                <c:pt idx="5">
                  <c:v>0.78548997605450188</c:v>
                </c:pt>
                <c:pt idx="6">
                  <c:v>0.77684245444647049</c:v>
                </c:pt>
                <c:pt idx="7">
                  <c:v>0.66158894803016277</c:v>
                </c:pt>
                <c:pt idx="8">
                  <c:v>0.49656922019241073</c:v>
                </c:pt>
                <c:pt idx="9">
                  <c:v>0.37148107043596856</c:v>
                </c:pt>
                <c:pt idx="10">
                  <c:v>0.30120092580609031</c:v>
                </c:pt>
                <c:pt idx="11">
                  <c:v>0.23006840359698999</c:v>
                </c:pt>
                <c:pt idx="12">
                  <c:v>0.18805475152471074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E8-4F3E-A143-A45E0FE09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301375"/>
        <c:axId val="395302623"/>
      </c:barChart>
      <c:catAx>
        <c:axId val="395301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aseline="0"/>
                  <a:t>Message Size</a:t>
                </a:r>
                <a:endParaRPr lang="zh-CN" alt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302623"/>
        <c:crosses val="autoZero"/>
        <c:auto val="1"/>
        <c:lblAlgn val="ctr"/>
        <c:lblOffset val="100"/>
        <c:noMultiLvlLbl val="0"/>
      </c:catAx>
      <c:valAx>
        <c:axId val="39530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aseline="0"/>
                  <a:t>Improvement</a:t>
                </a:r>
                <a:endParaRPr lang="zh-CN" alt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30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598753280839898"/>
          <c:y val="6.9280402449693789E-3"/>
          <c:w val="0.41746916010498686"/>
          <c:h val="0.201405293088363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2594050743657"/>
          <c:y val="5.7060367454068242E-2"/>
          <c:w val="0.74818503937007874"/>
          <c:h val="0.65114319043452906"/>
        </c:manualLayout>
      </c:layout>
      <c:lineChart>
        <c:grouping val="standard"/>
        <c:varyColors val="0"/>
        <c:ser>
          <c:idx val="0"/>
          <c:order val="0"/>
          <c:tx>
            <c:strRef>
              <c:f>'32节点时间对比'!$D$1</c:f>
              <c:strCache>
                <c:ptCount val="1"/>
                <c:pt idx="0">
                  <c:v>MPML (leaderN=2)</c:v>
                </c:pt>
              </c:strCache>
            </c:strRef>
          </c:tx>
          <c:spPr>
            <a:ln w="28575" cap="rnd" cmpd="dbl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cat>
            <c:strRef>
              <c:f>'32节点时间对比'!$A$2:$A$14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'256节点时间对比1'!$D$16:$D$28</c:f>
              <c:numCache>
                <c:formatCode>0.00%</c:formatCode>
                <c:ptCount val="13"/>
                <c:pt idx="0">
                  <c:v>0.52485427119474048</c:v>
                </c:pt>
                <c:pt idx="1">
                  <c:v>0.31412191188258509</c:v>
                </c:pt>
                <c:pt idx="2">
                  <c:v>0.37156221642648191</c:v>
                </c:pt>
                <c:pt idx="3">
                  <c:v>0.24106260202860164</c:v>
                </c:pt>
                <c:pt idx="4">
                  <c:v>0.24540258137200996</c:v>
                </c:pt>
                <c:pt idx="5">
                  <c:v>0.12774504561093558</c:v>
                </c:pt>
                <c:pt idx="6">
                  <c:v>0.11139123450568172</c:v>
                </c:pt>
                <c:pt idx="7">
                  <c:v>0.12718993858678573</c:v>
                </c:pt>
                <c:pt idx="8">
                  <c:v>0.13257073125069624</c:v>
                </c:pt>
                <c:pt idx="9">
                  <c:v>0.15290590296076634</c:v>
                </c:pt>
                <c:pt idx="10">
                  <c:v>0.12547881148305443</c:v>
                </c:pt>
                <c:pt idx="11">
                  <c:v>0.15606041415206864</c:v>
                </c:pt>
                <c:pt idx="12">
                  <c:v>0.15630784488095248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5-468C-A4B5-A9E97A98706C}"/>
            </c:ext>
          </c:extLst>
        </c:ser>
        <c:ser>
          <c:idx val="1"/>
          <c:order val="1"/>
          <c:tx>
            <c:strRef>
              <c:f>'32节点时间对比'!$E$1</c:f>
              <c:strCache>
                <c:ptCount val="1"/>
                <c:pt idx="0">
                  <c:v>MPML (leaderN=4)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6350" cmpd="thickThin">
                <a:solidFill>
                  <a:schemeClr val="accent2"/>
                </a:solidFill>
              </a:ln>
              <a:effectLst/>
            </c:spPr>
          </c:marker>
          <c:cat>
            <c:strRef>
              <c:f>'32节点时间对比'!$A$2:$A$14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'256节点时间对比1'!$E$16:$E$28</c:f>
              <c:numCache>
                <c:formatCode>0.00%</c:formatCode>
                <c:ptCount val="13"/>
                <c:pt idx="0">
                  <c:v>0.76150563950498418</c:v>
                </c:pt>
                <c:pt idx="1">
                  <c:v>0.57436573915959843</c:v>
                </c:pt>
                <c:pt idx="2">
                  <c:v>0.37798272358467683</c:v>
                </c:pt>
                <c:pt idx="3">
                  <c:v>0.21972166805984625</c:v>
                </c:pt>
                <c:pt idx="4">
                  <c:v>0.28736369465562822</c:v>
                </c:pt>
                <c:pt idx="5">
                  <c:v>0.18405380564666243</c:v>
                </c:pt>
                <c:pt idx="6">
                  <c:v>0.17349883798000049</c:v>
                </c:pt>
                <c:pt idx="7">
                  <c:v>0.18700835745602334</c:v>
                </c:pt>
                <c:pt idx="8">
                  <c:v>0.18666005768271157</c:v>
                </c:pt>
                <c:pt idx="9">
                  <c:v>0.19006540574653241</c:v>
                </c:pt>
                <c:pt idx="10">
                  <c:v>0.16662702411729149</c:v>
                </c:pt>
                <c:pt idx="11">
                  <c:v>0.17885368859209003</c:v>
                </c:pt>
                <c:pt idx="12">
                  <c:v>0.17909443666666669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5-468C-A4B5-A9E97A987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90239"/>
        <c:axId val="174189823"/>
      </c:lineChart>
      <c:catAx>
        <c:axId val="17419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aseline="0"/>
                  <a:t>Message size</a:t>
                </a:r>
                <a:endParaRPr lang="zh-CN" alt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89823"/>
        <c:crosses val="autoZero"/>
        <c:auto val="1"/>
        <c:lblAlgn val="ctr"/>
        <c:lblOffset val="100"/>
        <c:noMultiLvlLbl val="0"/>
      </c:catAx>
      <c:valAx>
        <c:axId val="174189823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Improvement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2.7777777777777776E-2"/>
              <c:y val="0.15285177894429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9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586428275417306"/>
          <c:y val="5.1504082822980461E-2"/>
          <c:w val="0.47746919655431036"/>
          <c:h val="0.160700277048702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2594050743657"/>
          <c:y val="5.7060367454068242E-2"/>
          <c:w val="0.74818503937007874"/>
          <c:h val="0.65114319043452906"/>
        </c:manualLayout>
      </c:layout>
      <c:lineChart>
        <c:grouping val="standard"/>
        <c:varyColors val="0"/>
        <c:ser>
          <c:idx val="0"/>
          <c:order val="0"/>
          <c:tx>
            <c:strRef>
              <c:f>'32节点时间对比'!$F$1</c:f>
              <c:strCache>
                <c:ptCount val="1"/>
                <c:pt idx="0">
                  <c:v>NMPML (leaderN=2)</c:v>
                </c:pt>
              </c:strCache>
            </c:strRef>
          </c:tx>
          <c:spPr>
            <a:ln w="28575" cap="rnd" cmpd="dbl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cat>
            <c:strRef>
              <c:f>'32节点时间对比'!$A$2:$A$14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'256节点时间对比1'!$F$16:$F$28</c:f>
              <c:numCache>
                <c:formatCode>0.00%</c:formatCode>
                <c:ptCount val="13"/>
                <c:pt idx="0">
                  <c:v>4.4033522507497744E-2</c:v>
                </c:pt>
                <c:pt idx="1">
                  <c:v>6.4740766076322995E-2</c:v>
                </c:pt>
                <c:pt idx="2">
                  <c:v>3.9917774625304617E-2</c:v>
                </c:pt>
                <c:pt idx="3">
                  <c:v>3.3758749387722345E-2</c:v>
                </c:pt>
                <c:pt idx="4">
                  <c:v>1.4713929146410312E-2</c:v>
                </c:pt>
                <c:pt idx="5">
                  <c:v>1.2297784807736481E-2</c:v>
                </c:pt>
                <c:pt idx="6">
                  <c:v>-7.3021765568373831E-3</c:v>
                </c:pt>
                <c:pt idx="7">
                  <c:v>-4.5258961273941098E-3</c:v>
                </c:pt>
                <c:pt idx="8">
                  <c:v>-6.4028261929308114E-3</c:v>
                </c:pt>
                <c:pt idx="9">
                  <c:v>-1.247638334651841E-2</c:v>
                </c:pt>
                <c:pt idx="10">
                  <c:v>-2.6816147998127739E-2</c:v>
                </c:pt>
                <c:pt idx="11">
                  <c:v>6.686378115141718E-3</c:v>
                </c:pt>
                <c:pt idx="12">
                  <c:v>6.686378115141718E-3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5-418A-A933-321F6E469216}"/>
            </c:ext>
          </c:extLst>
        </c:ser>
        <c:ser>
          <c:idx val="1"/>
          <c:order val="1"/>
          <c:tx>
            <c:strRef>
              <c:f>'32节点时间对比'!$G$1</c:f>
              <c:strCache>
                <c:ptCount val="1"/>
                <c:pt idx="0">
                  <c:v>NMPML (leaderN=4)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3175" cmpd="thickThin">
                <a:solidFill>
                  <a:schemeClr val="accent2"/>
                </a:solidFill>
              </a:ln>
              <a:effectLst/>
            </c:spPr>
          </c:marker>
          <c:cat>
            <c:strRef>
              <c:f>'32节点时间对比'!$A$2:$A$14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'256节点时间对比1'!$G$16:$G$28</c:f>
              <c:numCache>
                <c:formatCode>0.00%</c:formatCode>
                <c:ptCount val="13"/>
                <c:pt idx="0">
                  <c:v>4.5366387431305548E-2</c:v>
                </c:pt>
                <c:pt idx="1">
                  <c:v>5.3776959385410883E-2</c:v>
                </c:pt>
                <c:pt idx="2">
                  <c:v>2.8471481678287662E-2</c:v>
                </c:pt>
                <c:pt idx="3">
                  <c:v>4.0390549235633254E-2</c:v>
                </c:pt>
                <c:pt idx="4">
                  <c:v>1.495678144128061E-2</c:v>
                </c:pt>
                <c:pt idx="5">
                  <c:v>1.0028885728738527E-2</c:v>
                </c:pt>
                <c:pt idx="6">
                  <c:v>-3.432240295247076E-3</c:v>
                </c:pt>
                <c:pt idx="7">
                  <c:v>-9.073011549764292E-3</c:v>
                </c:pt>
                <c:pt idx="8">
                  <c:v>-6.8092914239721038E-4</c:v>
                </c:pt>
                <c:pt idx="9">
                  <c:v>3.7157938294766621E-3</c:v>
                </c:pt>
                <c:pt idx="10">
                  <c:v>6.6008753555614336E-3</c:v>
                </c:pt>
                <c:pt idx="11">
                  <c:v>-1.7064431249238451E-2</c:v>
                </c:pt>
                <c:pt idx="12">
                  <c:v>-1.7064431249238451E-2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65-418A-A933-321F6E469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90239"/>
        <c:axId val="174189823"/>
      </c:lineChart>
      <c:catAx>
        <c:axId val="17419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aseline="0"/>
                  <a:t>Message size</a:t>
                </a:r>
                <a:endParaRPr lang="zh-CN" alt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89823"/>
        <c:crosses val="autoZero"/>
        <c:auto val="1"/>
        <c:lblAlgn val="ctr"/>
        <c:lblOffset val="100"/>
        <c:noMultiLvlLbl val="0"/>
      </c:catAx>
      <c:valAx>
        <c:axId val="1741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Improvement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2.7777777777777776E-2"/>
              <c:y val="0.15285177894429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9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78108659906634"/>
          <c:y val="5.2077865266841631E-3"/>
          <c:w val="0.51552261331782012"/>
          <c:h val="0.160700277048702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2594050743657"/>
          <c:y val="5.7060367454068242E-2"/>
          <c:w val="0.74818503937007874"/>
          <c:h val="0.65114319043452906"/>
        </c:manualLayout>
      </c:layout>
      <c:lineChart>
        <c:grouping val="standard"/>
        <c:varyColors val="0"/>
        <c:ser>
          <c:idx val="0"/>
          <c:order val="0"/>
          <c:tx>
            <c:strRef>
              <c:f>'32节点时间对比'!$H$1</c:f>
              <c:strCache>
                <c:ptCount val="1"/>
                <c:pt idx="0">
                  <c:v>ONMPML (leaderN=2)</c:v>
                </c:pt>
              </c:strCache>
            </c:strRef>
          </c:tx>
          <c:spPr>
            <a:ln w="28575" cap="rnd" cmpd="dbl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cat>
            <c:strRef>
              <c:f>'32节点时间对比'!$A$2:$A$14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'256节点时间对比1'!$H$16:$H$28</c:f>
              <c:numCache>
                <c:formatCode>0.00%</c:formatCode>
                <c:ptCount val="13"/>
                <c:pt idx="0">
                  <c:v>0.27625154452192685</c:v>
                </c:pt>
                <c:pt idx="1">
                  <c:v>0.11761350245250538</c:v>
                </c:pt>
                <c:pt idx="2">
                  <c:v>0.19233966629413965</c:v>
                </c:pt>
                <c:pt idx="3">
                  <c:v>0.20950927014577067</c:v>
                </c:pt>
                <c:pt idx="4">
                  <c:v>0.18911774512074359</c:v>
                </c:pt>
                <c:pt idx="5">
                  <c:v>0.17586663473196101</c:v>
                </c:pt>
                <c:pt idx="6">
                  <c:v>0.16102722086281415</c:v>
                </c:pt>
                <c:pt idx="7">
                  <c:v>0.16387686394442594</c:v>
                </c:pt>
                <c:pt idx="8">
                  <c:v>0.13722213873113873</c:v>
                </c:pt>
                <c:pt idx="9">
                  <c:v>0.13479989298091674</c:v>
                </c:pt>
                <c:pt idx="10">
                  <c:v>0.14465060281470296</c:v>
                </c:pt>
                <c:pt idx="11">
                  <c:v>0.13629435335388551</c:v>
                </c:pt>
                <c:pt idx="12">
                  <c:v>6.5291471374323895E-2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4D-4D4F-BF7A-D9DF55F59F08}"/>
            </c:ext>
          </c:extLst>
        </c:ser>
        <c:ser>
          <c:idx val="1"/>
          <c:order val="1"/>
          <c:tx>
            <c:strRef>
              <c:f>'32节点时间对比'!$I$1</c:f>
              <c:strCache>
                <c:ptCount val="1"/>
                <c:pt idx="0">
                  <c:v>ONMPML (leaderN=4)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3175" cmpd="thickThin">
                <a:solidFill>
                  <a:schemeClr val="accent2"/>
                </a:solidFill>
              </a:ln>
              <a:effectLst/>
            </c:spPr>
          </c:marker>
          <c:cat>
            <c:strRef>
              <c:f>'32节点时间对比'!$A$2:$A$14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'256节点时间对比1'!$I$16:$I$28</c:f>
              <c:numCache>
                <c:formatCode>0.00%</c:formatCode>
                <c:ptCount val="13"/>
                <c:pt idx="0">
                  <c:v>0.2212205522880541</c:v>
                </c:pt>
                <c:pt idx="1">
                  <c:v>0.22808477386699572</c:v>
                </c:pt>
                <c:pt idx="2">
                  <c:v>0.15890256739053055</c:v>
                </c:pt>
                <c:pt idx="3">
                  <c:v>0.14252311043952912</c:v>
                </c:pt>
                <c:pt idx="4">
                  <c:v>0.12034489558339824</c:v>
                </c:pt>
                <c:pt idx="5">
                  <c:v>0.11528360694127109</c:v>
                </c:pt>
                <c:pt idx="6">
                  <c:v>9.0369205667508043E-2</c:v>
                </c:pt>
                <c:pt idx="7">
                  <c:v>8.3247436025898083E-2</c:v>
                </c:pt>
                <c:pt idx="8">
                  <c:v>7.7246580625869699E-2</c:v>
                </c:pt>
                <c:pt idx="9">
                  <c:v>7.15613815907159E-2</c:v>
                </c:pt>
                <c:pt idx="10">
                  <c:v>8.5790911189645588E-2</c:v>
                </c:pt>
                <c:pt idx="11">
                  <c:v>9.0721891772871655E-2</c:v>
                </c:pt>
                <c:pt idx="12">
                  <c:v>4.1104374769453993E-2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D-4D4F-BF7A-D9DF55F59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90239"/>
        <c:axId val="174189823"/>
      </c:lineChart>
      <c:catAx>
        <c:axId val="17419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aseline="0"/>
                  <a:t>Message size</a:t>
                </a:r>
                <a:endParaRPr lang="zh-CN" alt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89823"/>
        <c:crosses val="autoZero"/>
        <c:auto val="1"/>
        <c:lblAlgn val="ctr"/>
        <c:lblOffset val="100"/>
        <c:noMultiLvlLbl val="0"/>
      </c:catAx>
      <c:valAx>
        <c:axId val="1741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Improvement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2.7777777777777776E-2"/>
              <c:y val="0.15285177894429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9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78108659906634"/>
          <c:y val="5.2077865266841631E-3"/>
          <c:w val="0.51552261331782012"/>
          <c:h val="0.160700277048702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74781277340333"/>
          <c:y val="5.0925925925925923E-2"/>
          <c:w val="0.84569663167104114"/>
          <c:h val="0.833708442694663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'32节点时间对比'!$H$1</c:f>
              <c:strCache>
                <c:ptCount val="1"/>
                <c:pt idx="0">
                  <c:v>ONMPML (leaderN=2)</c:v>
                </c:pt>
              </c:strCache>
            </c:strRef>
          </c:tx>
          <c:spPr>
            <a:pattFill prst="dkHorz">
              <a:fgClr>
                <a:schemeClr val="accent1"/>
              </a:fgClr>
              <a:bgClr>
                <a:schemeClr val="bg1"/>
              </a:bgClr>
            </a:pattFill>
            <a:ln w="19050">
              <a:solidFill>
                <a:schemeClr val="accent1"/>
              </a:solidFill>
            </a:ln>
            <a:effectLst/>
          </c:spPr>
          <c:invertIfNegative val="0"/>
          <c:cat>
            <c:strRef>
              <c:f>'32节点时间对比'!$A$2:$A$14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'256节点时间对比1'!$J$2:$J$14</c:f>
              <c:numCache>
                <c:formatCode>0.00%</c:formatCode>
                <c:ptCount val="13"/>
                <c:pt idx="0">
                  <c:v>0.68858831726174086</c:v>
                </c:pt>
                <c:pt idx="1">
                  <c:v>0.69819173185914141</c:v>
                </c:pt>
                <c:pt idx="2">
                  <c:v>0.80202866273020967</c:v>
                </c:pt>
                <c:pt idx="3">
                  <c:v>0.80631676755562365</c:v>
                </c:pt>
                <c:pt idx="4">
                  <c:v>0.79493954903287289</c:v>
                </c:pt>
                <c:pt idx="5">
                  <c:v>0.78590948353568257</c:v>
                </c:pt>
                <c:pt idx="6">
                  <c:v>0.77785674157924778</c:v>
                </c:pt>
                <c:pt idx="7">
                  <c:v>0.67013605038149826</c:v>
                </c:pt>
                <c:pt idx="8">
                  <c:v>0.49511636931150932</c:v>
                </c:pt>
                <c:pt idx="9">
                  <c:v>0.3774631089579405</c:v>
                </c:pt>
                <c:pt idx="10">
                  <c:v>0.29083028650341014</c:v>
                </c:pt>
                <c:pt idx="11">
                  <c:v>0.26590899410842411</c:v>
                </c:pt>
                <c:pt idx="12">
                  <c:v>0.20556137770001431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3-4002-AB34-07B3340104DB}"/>
            </c:ext>
          </c:extLst>
        </c:ser>
        <c:ser>
          <c:idx val="1"/>
          <c:order val="1"/>
          <c:tx>
            <c:strRef>
              <c:f>'32节点时间对比'!$I$1</c:f>
              <c:strCache>
                <c:ptCount val="1"/>
                <c:pt idx="0">
                  <c:v>ONMPML (leaderN=4)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 w="19050">
              <a:solidFill>
                <a:schemeClr val="accent2"/>
              </a:solidFill>
            </a:ln>
            <a:effectLst/>
          </c:spPr>
          <c:invertIfNegative val="0"/>
          <c:cat>
            <c:strRef>
              <c:f>'32节点时间对比'!$A$2:$A$14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'256节点时间对比1'!$K$2:$K$14</c:f>
              <c:numCache>
                <c:formatCode>0.00%</c:formatCode>
                <c:ptCount val="13"/>
                <c:pt idx="0">
                  <c:v>0.83159029861348166</c:v>
                </c:pt>
                <c:pt idx="1">
                  <c:v>0.81539297190378435</c:v>
                </c:pt>
                <c:pt idx="2">
                  <c:v>0.80935887988040645</c:v>
                </c:pt>
                <c:pt idx="3">
                  <c:v>0.79948975008833023</c:v>
                </c:pt>
                <c:pt idx="4">
                  <c:v>0.78986756413999959</c:v>
                </c:pt>
                <c:pt idx="5">
                  <c:v>0.78548997605450188</c:v>
                </c:pt>
                <c:pt idx="6">
                  <c:v>0.77684245444647049</c:v>
                </c:pt>
                <c:pt idx="7">
                  <c:v>0.66158894803016277</c:v>
                </c:pt>
                <c:pt idx="8">
                  <c:v>0.49656922019241073</c:v>
                </c:pt>
                <c:pt idx="9">
                  <c:v>0.37148107043596856</c:v>
                </c:pt>
                <c:pt idx="10">
                  <c:v>0.30120092580609031</c:v>
                </c:pt>
                <c:pt idx="11">
                  <c:v>0.23006840359698999</c:v>
                </c:pt>
                <c:pt idx="12">
                  <c:v>0.18805475152471074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B3-4002-AB34-07B334010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301375"/>
        <c:axId val="395302623"/>
      </c:barChart>
      <c:catAx>
        <c:axId val="39530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302623"/>
        <c:crosses val="autoZero"/>
        <c:auto val="1"/>
        <c:lblAlgn val="ctr"/>
        <c:lblOffset val="100"/>
        <c:noMultiLvlLbl val="0"/>
      </c:catAx>
      <c:valAx>
        <c:axId val="39530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30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598753280839898"/>
          <c:y val="6.9280402449693789E-3"/>
          <c:w val="0.41746916010498686"/>
          <c:h val="0.201405293088363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'[1]50节点FFT'!$J$3:$J$6</c:f>
              <c:strCache>
                <c:ptCount val="4"/>
                <c:pt idx="0">
                  <c:v>Ns=512</c:v>
                </c:pt>
                <c:pt idx="1">
                  <c:v>Ns=1024</c:v>
                </c:pt>
                <c:pt idx="2">
                  <c:v>Ns=2048</c:v>
                </c:pt>
                <c:pt idx="3">
                  <c:v>Ns=4096</c:v>
                </c:pt>
              </c:strCache>
            </c:strRef>
          </c:cat>
          <c:val>
            <c:numRef>
              <c:f>'128节点应用'!$P$3:$P$6</c:f>
              <c:numCache>
                <c:formatCode>General</c:formatCode>
                <c:ptCount val="4"/>
                <c:pt idx="0">
                  <c:v>1.3291197788142273</c:v>
                </c:pt>
                <c:pt idx="1">
                  <c:v>2.0765526182592922</c:v>
                </c:pt>
                <c:pt idx="2">
                  <c:v>4.6582887996816753</c:v>
                </c:pt>
                <c:pt idx="3">
                  <c:v>2.7077921955433828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B-4A7C-9BF7-1A409CA24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134175"/>
        <c:axId val="1876132511"/>
      </c:barChart>
      <c:catAx>
        <c:axId val="187613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132511"/>
        <c:crossesAt val="1"/>
        <c:auto val="1"/>
        <c:lblAlgn val="ctr"/>
        <c:lblOffset val="100"/>
        <c:noMultiLvlLbl val="0"/>
      </c:catAx>
      <c:valAx>
        <c:axId val="187613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aseline="0"/>
                  <a:t>Peak Performance Speedup</a:t>
                </a:r>
                <a:endParaRPr lang="zh-CN" alt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13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1.3149999999999999" header="0.3" footer="0.3"/>
    <c:pageSetup paperSize="9"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2594050743657"/>
          <c:y val="5.7060367454068242E-2"/>
          <c:w val="0.74818503937007874"/>
          <c:h val="0.65114319043452906"/>
        </c:manualLayout>
      </c:layout>
      <c:lineChart>
        <c:grouping val="standard"/>
        <c:varyColors val="0"/>
        <c:ser>
          <c:idx val="0"/>
          <c:order val="0"/>
          <c:tx>
            <c:strRef>
              <c:f>'32节点时间对比'!$F$1</c:f>
              <c:strCache>
                <c:ptCount val="1"/>
                <c:pt idx="0">
                  <c:v>NMPML (leaderN=2)</c:v>
                </c:pt>
              </c:strCache>
            </c:strRef>
          </c:tx>
          <c:spPr>
            <a:ln w="28575" cap="rnd" cmpd="dbl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cat>
            <c:strRef>
              <c:f>'32节点时间对比'!$A$2:$A$14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'32节点时间对比'!$F$16:$F$28</c:f>
              <c:numCache>
                <c:formatCode>0.00%</c:formatCode>
                <c:ptCount val="13"/>
                <c:pt idx="0">
                  <c:v>-2.3752822194043257E-2</c:v>
                </c:pt>
                <c:pt idx="1">
                  <c:v>-0.10558379472765467</c:v>
                </c:pt>
                <c:pt idx="2">
                  <c:v>7.6842964324634194E-2</c:v>
                </c:pt>
                <c:pt idx="3">
                  <c:v>1.9946293146640006E-2</c:v>
                </c:pt>
                <c:pt idx="4">
                  <c:v>3.5534371828422985E-2</c:v>
                </c:pt>
                <c:pt idx="5">
                  <c:v>3.2632802301064398E-2</c:v>
                </c:pt>
                <c:pt idx="6">
                  <c:v>1.6614632652616427E-3</c:v>
                </c:pt>
                <c:pt idx="7">
                  <c:v>2.1986564023624519E-2</c:v>
                </c:pt>
                <c:pt idx="8">
                  <c:v>9.7028894741478557E-3</c:v>
                </c:pt>
                <c:pt idx="9">
                  <c:v>7.0777749642710963E-3</c:v>
                </c:pt>
                <c:pt idx="10">
                  <c:v>8.9074527357169142E-3</c:v>
                </c:pt>
                <c:pt idx="11">
                  <c:v>1.1039866763579587E-2</c:v>
                </c:pt>
                <c:pt idx="12">
                  <c:v>2.366582494308505E-2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C-47C8-A3AC-0E2B98CAE13B}"/>
            </c:ext>
          </c:extLst>
        </c:ser>
        <c:ser>
          <c:idx val="1"/>
          <c:order val="1"/>
          <c:tx>
            <c:strRef>
              <c:f>'32节点时间对比'!$G$1</c:f>
              <c:strCache>
                <c:ptCount val="1"/>
                <c:pt idx="0">
                  <c:v>NMPML (leaderN=4)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3175" cmpd="thickThin">
                <a:solidFill>
                  <a:schemeClr val="accent2"/>
                </a:solidFill>
              </a:ln>
              <a:effectLst/>
            </c:spPr>
          </c:marker>
          <c:cat>
            <c:strRef>
              <c:f>'32节点时间对比'!$A$2:$A$14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'32节点时间对比'!$G$16:$G$28</c:f>
              <c:numCache>
                <c:formatCode>0.00%</c:formatCode>
                <c:ptCount val="13"/>
                <c:pt idx="0">
                  <c:v>9.6800628097551453E-2</c:v>
                </c:pt>
                <c:pt idx="1">
                  <c:v>3.1981941672039028E-2</c:v>
                </c:pt>
                <c:pt idx="2">
                  <c:v>0.1082964327396551</c:v>
                </c:pt>
                <c:pt idx="3">
                  <c:v>4.7206043007466052E-2</c:v>
                </c:pt>
                <c:pt idx="4">
                  <c:v>4.4024994813173478E-2</c:v>
                </c:pt>
                <c:pt idx="5">
                  <c:v>5.8380699591568525E-2</c:v>
                </c:pt>
                <c:pt idx="6">
                  <c:v>5.5511776382189515E-2</c:v>
                </c:pt>
                <c:pt idx="7">
                  <c:v>7.9463730114682177E-2</c:v>
                </c:pt>
                <c:pt idx="8">
                  <c:v>5.7546394955767376E-2</c:v>
                </c:pt>
                <c:pt idx="9">
                  <c:v>6.2571187555992294E-2</c:v>
                </c:pt>
                <c:pt idx="10">
                  <c:v>7.0723749496777441E-2</c:v>
                </c:pt>
                <c:pt idx="11">
                  <c:v>8.0440265282046466E-2</c:v>
                </c:pt>
                <c:pt idx="12">
                  <c:v>6.9259409877973979E-2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1C-47C8-A3AC-0E2B98CAE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90239"/>
        <c:axId val="174189823"/>
      </c:lineChart>
      <c:catAx>
        <c:axId val="17419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aseline="0"/>
                  <a:t>Message size</a:t>
                </a:r>
                <a:endParaRPr lang="zh-CN" alt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89823"/>
        <c:crosses val="autoZero"/>
        <c:auto val="1"/>
        <c:lblAlgn val="ctr"/>
        <c:lblOffset val="100"/>
        <c:noMultiLvlLbl val="0"/>
      </c:catAx>
      <c:valAx>
        <c:axId val="1741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Improvement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2.7777777777777776E-2"/>
              <c:y val="0.15285177894429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9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78108659906634"/>
          <c:y val="5.2077865266841631E-3"/>
          <c:w val="0.51552261331782012"/>
          <c:h val="0.160700277048702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2594050743657"/>
          <c:y val="5.7060367454068242E-2"/>
          <c:w val="0.74818503937007874"/>
          <c:h val="0.65114319043452906"/>
        </c:manualLayout>
      </c:layout>
      <c:lineChart>
        <c:grouping val="standard"/>
        <c:varyColors val="0"/>
        <c:ser>
          <c:idx val="0"/>
          <c:order val="0"/>
          <c:tx>
            <c:strRef>
              <c:f>'32节点时间对比'!$H$1</c:f>
              <c:strCache>
                <c:ptCount val="1"/>
                <c:pt idx="0">
                  <c:v>ONMPML (leaderN=2)</c:v>
                </c:pt>
              </c:strCache>
            </c:strRef>
          </c:tx>
          <c:spPr>
            <a:ln w="28575" cap="rnd" cmpd="dbl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cat>
            <c:strRef>
              <c:f>'32节点时间对比'!$A$2:$A$14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'32节点时间对比'!$H$16:$H$27</c:f>
              <c:numCache>
                <c:formatCode>0.00%</c:formatCode>
                <c:ptCount val="12"/>
                <c:pt idx="0">
                  <c:v>-2.0474814721768628E-2</c:v>
                </c:pt>
                <c:pt idx="1">
                  <c:v>0.12386798860441864</c:v>
                </c:pt>
                <c:pt idx="2">
                  <c:v>0.11511012148149166</c:v>
                </c:pt>
                <c:pt idx="3">
                  <c:v>0.1902668654231052</c:v>
                </c:pt>
                <c:pt idx="4">
                  <c:v>0.12977497183441927</c:v>
                </c:pt>
                <c:pt idx="5">
                  <c:v>0.11506947087442232</c:v>
                </c:pt>
                <c:pt idx="6">
                  <c:v>0.10905145698247251</c:v>
                </c:pt>
                <c:pt idx="7">
                  <c:v>9.0876931748580164E-2</c:v>
                </c:pt>
                <c:pt idx="8">
                  <c:v>0.10604677530970621</c:v>
                </c:pt>
                <c:pt idx="9">
                  <c:v>0.11010993348422184</c:v>
                </c:pt>
                <c:pt idx="10">
                  <c:v>0.11609572847543231</c:v>
                </c:pt>
                <c:pt idx="11">
                  <c:v>0.11437357260903351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8-4660-BB4F-621C327023A0}"/>
            </c:ext>
          </c:extLst>
        </c:ser>
        <c:ser>
          <c:idx val="1"/>
          <c:order val="1"/>
          <c:tx>
            <c:strRef>
              <c:f>'32节点时间对比'!$I$1</c:f>
              <c:strCache>
                <c:ptCount val="1"/>
                <c:pt idx="0">
                  <c:v>ONMPML (leaderN=4)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3175" cmpd="thickThin">
                <a:solidFill>
                  <a:schemeClr val="accent2"/>
                </a:solidFill>
              </a:ln>
              <a:effectLst/>
            </c:spPr>
          </c:marker>
          <c:cat>
            <c:strRef>
              <c:f>'32节点时间对比'!$A$2:$A$14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'32节点时间对比'!$I$16:$I$28</c:f>
              <c:numCache>
                <c:formatCode>0.00%</c:formatCode>
                <c:ptCount val="13"/>
                <c:pt idx="0">
                  <c:v>9.5478178667086772E-2</c:v>
                </c:pt>
                <c:pt idx="1">
                  <c:v>0.14374008342656397</c:v>
                </c:pt>
                <c:pt idx="2">
                  <c:v>6.7613693945451123E-2</c:v>
                </c:pt>
                <c:pt idx="3">
                  <c:v>6.8149492531165742E-2</c:v>
                </c:pt>
                <c:pt idx="4">
                  <c:v>5.933715894257139E-2</c:v>
                </c:pt>
                <c:pt idx="5">
                  <c:v>7.6213982062091734E-2</c:v>
                </c:pt>
                <c:pt idx="6">
                  <c:v>7.2247970743416295E-2</c:v>
                </c:pt>
                <c:pt idx="7">
                  <c:v>7.9823871064072613E-2</c:v>
                </c:pt>
                <c:pt idx="8">
                  <c:v>9.7981687725089042E-2</c:v>
                </c:pt>
                <c:pt idx="9">
                  <c:v>7.398947805723223E-2</c:v>
                </c:pt>
                <c:pt idx="10">
                  <c:v>6.8694746875102256E-2</c:v>
                </c:pt>
                <c:pt idx="11">
                  <c:v>6.5298969529162892E-2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8-4660-BB4F-621C32702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90239"/>
        <c:axId val="174189823"/>
      </c:lineChart>
      <c:catAx>
        <c:axId val="17419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aseline="0"/>
                  <a:t>Message size</a:t>
                </a:r>
                <a:endParaRPr lang="zh-CN" alt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89823"/>
        <c:crosses val="autoZero"/>
        <c:auto val="1"/>
        <c:lblAlgn val="ctr"/>
        <c:lblOffset val="100"/>
        <c:noMultiLvlLbl val="0"/>
      </c:catAx>
      <c:valAx>
        <c:axId val="1741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Improvement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2.7777777777777776E-2"/>
              <c:y val="0.15285177894429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9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78108659906634"/>
          <c:y val="5.2077865266841631E-3"/>
          <c:w val="0.51552261331782012"/>
          <c:h val="0.160700277048702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74781277340333"/>
          <c:y val="5.0925925925925923E-2"/>
          <c:w val="0.84569663167104114"/>
          <c:h val="0.833708442694663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'32节点时间对比'!$H$1</c:f>
              <c:strCache>
                <c:ptCount val="1"/>
                <c:pt idx="0">
                  <c:v>ONMPML (leaderN=2)</c:v>
                </c:pt>
              </c:strCache>
            </c:strRef>
          </c:tx>
          <c:spPr>
            <a:pattFill prst="dkHorz">
              <a:fgClr>
                <a:schemeClr val="accent1"/>
              </a:fgClr>
              <a:bgClr>
                <a:schemeClr val="bg1"/>
              </a:bgClr>
            </a:pattFill>
            <a:ln w="19050">
              <a:solidFill>
                <a:schemeClr val="accent1"/>
              </a:solidFill>
            </a:ln>
            <a:effectLst/>
          </c:spPr>
          <c:invertIfNegative val="0"/>
          <c:cat>
            <c:strRef>
              <c:f>'32节点时间对比'!$A$2:$A$14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'32节点时间对比'!$J$2:$J$14</c:f>
              <c:numCache>
                <c:formatCode>0.00%</c:formatCode>
                <c:ptCount val="13"/>
                <c:pt idx="0">
                  <c:v>0.21701066521568332</c:v>
                </c:pt>
                <c:pt idx="1">
                  <c:v>0.3320561826439356</c:v>
                </c:pt>
                <c:pt idx="2">
                  <c:v>0.54376814017599762</c:v>
                </c:pt>
                <c:pt idx="3">
                  <c:v>0.61467745516181926</c:v>
                </c:pt>
                <c:pt idx="4">
                  <c:v>0.56910124266781337</c:v>
                </c:pt>
                <c:pt idx="5">
                  <c:v>0.56222720781112634</c:v>
                </c:pt>
                <c:pt idx="6">
                  <c:v>0.55159412657904017</c:v>
                </c:pt>
                <c:pt idx="7">
                  <c:v>0.63602242263576958</c:v>
                </c:pt>
                <c:pt idx="8">
                  <c:v>0.45886512723890427</c:v>
                </c:pt>
                <c:pt idx="9">
                  <c:v>0.28874845173622693</c:v>
                </c:pt>
                <c:pt idx="10">
                  <c:v>1.9652331899354405E-3</c:v>
                </c:pt>
                <c:pt idx="11">
                  <c:v>-4.7279964275121142E-2</c:v>
                </c:pt>
                <c:pt idx="12">
                  <c:v>5.1498684466241597E-2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5-42CA-A168-763DABD3BBD7}"/>
            </c:ext>
          </c:extLst>
        </c:ser>
        <c:ser>
          <c:idx val="1"/>
          <c:order val="1"/>
          <c:tx>
            <c:strRef>
              <c:f>'32节点时间对比'!$I$1</c:f>
              <c:strCache>
                <c:ptCount val="1"/>
                <c:pt idx="0">
                  <c:v>ONMPML (leaderN=4)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 w="19050">
              <a:solidFill>
                <a:schemeClr val="accent2"/>
              </a:solidFill>
            </a:ln>
            <a:effectLst/>
          </c:spPr>
          <c:invertIfNegative val="0"/>
          <c:cat>
            <c:strRef>
              <c:f>'32节点时间对比'!$A$2:$A$14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'32节点时间对比'!$K$2:$K$14</c:f>
              <c:numCache>
                <c:formatCode>0.00%</c:formatCode>
                <c:ptCount val="13"/>
                <c:pt idx="0">
                  <c:v>0.59376776620949312</c:v>
                </c:pt>
                <c:pt idx="1">
                  <c:v>0.59199080883013955</c:v>
                </c:pt>
                <c:pt idx="2">
                  <c:v>0.61126251804184761</c:v>
                </c:pt>
                <c:pt idx="3">
                  <c:v>0.6187316482690226</c:v>
                </c:pt>
                <c:pt idx="4">
                  <c:v>0.58110667401911531</c:v>
                </c:pt>
                <c:pt idx="5">
                  <c:v>0.57399037997909041</c:v>
                </c:pt>
                <c:pt idx="6">
                  <c:v>0.56880022343302894</c:v>
                </c:pt>
                <c:pt idx="7">
                  <c:v>0.65676982698240105</c:v>
                </c:pt>
                <c:pt idx="8">
                  <c:v>0.48850630704470177</c:v>
                </c:pt>
                <c:pt idx="9">
                  <c:v>0.32339005432274548</c:v>
                </c:pt>
                <c:pt idx="10">
                  <c:v>4.1465444596406491E-2</c:v>
                </c:pt>
                <c:pt idx="11">
                  <c:v>-2.4958334700767026E-3</c:v>
                </c:pt>
                <c:pt idx="12">
                  <c:v>8.3232738384752106E-2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5-42CA-A168-763DABD3B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301375"/>
        <c:axId val="395302623"/>
      </c:barChart>
      <c:catAx>
        <c:axId val="39530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302623"/>
        <c:crosses val="autoZero"/>
        <c:auto val="1"/>
        <c:lblAlgn val="ctr"/>
        <c:lblOffset val="100"/>
        <c:noMultiLvlLbl val="0"/>
      </c:catAx>
      <c:valAx>
        <c:axId val="39530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30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598753280839898"/>
          <c:y val="6.9280402449693789E-3"/>
          <c:w val="0.41746916010498686"/>
          <c:h val="0.201405293088363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2594050743657"/>
          <c:y val="5.7060367454068242E-2"/>
          <c:w val="0.74818503937007874"/>
          <c:h val="0.65114319043452906"/>
        </c:manualLayout>
      </c:layout>
      <c:lineChart>
        <c:grouping val="standard"/>
        <c:varyColors val="0"/>
        <c:ser>
          <c:idx val="0"/>
          <c:order val="0"/>
          <c:tx>
            <c:strRef>
              <c:f>'32节点时间对比'!$D$1</c:f>
              <c:strCache>
                <c:ptCount val="1"/>
                <c:pt idx="0">
                  <c:v>MPML (leaderN=2)</c:v>
                </c:pt>
              </c:strCache>
            </c:strRef>
          </c:tx>
          <c:spPr>
            <a:ln w="28575" cap="rnd" cmpd="dbl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cat>
            <c:strRef>
              <c:f>'32节点时间对比'!$A$2:$A$14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'128节点时间对比'!$D$16:$D$28</c:f>
              <c:numCache>
                <c:formatCode>0.00%</c:formatCode>
                <c:ptCount val="13"/>
                <c:pt idx="0">
                  <c:v>0.57835026830235736</c:v>
                </c:pt>
                <c:pt idx="1">
                  <c:v>0.41830238152383603</c:v>
                </c:pt>
                <c:pt idx="2">
                  <c:v>0.34569225507188822</c:v>
                </c:pt>
                <c:pt idx="3">
                  <c:v>0.24613057594855489</c:v>
                </c:pt>
                <c:pt idx="4">
                  <c:v>0.25799898253829834</c:v>
                </c:pt>
                <c:pt idx="5">
                  <c:v>0.13473678503134964</c:v>
                </c:pt>
                <c:pt idx="6">
                  <c:v>0.20919279340402228</c:v>
                </c:pt>
                <c:pt idx="7">
                  <c:v>0.13557964241852133</c:v>
                </c:pt>
                <c:pt idx="8">
                  <c:v>0.13737897325705326</c:v>
                </c:pt>
                <c:pt idx="9">
                  <c:v>0.1508246202465886</c:v>
                </c:pt>
                <c:pt idx="10">
                  <c:v>0.13582963461985589</c:v>
                </c:pt>
                <c:pt idx="11">
                  <c:v>0.10250226718212901</c:v>
                </c:pt>
                <c:pt idx="12">
                  <c:v>0.60890955440476202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5-4BFF-95C3-56DE6F053EE6}"/>
            </c:ext>
          </c:extLst>
        </c:ser>
        <c:ser>
          <c:idx val="1"/>
          <c:order val="1"/>
          <c:tx>
            <c:strRef>
              <c:f>'32节点时间对比'!$E$1</c:f>
              <c:strCache>
                <c:ptCount val="1"/>
                <c:pt idx="0">
                  <c:v>MPML (leaderN=4)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6350" cmpd="thickThin">
                <a:solidFill>
                  <a:schemeClr val="accent2"/>
                </a:solidFill>
              </a:ln>
              <a:effectLst/>
            </c:spPr>
          </c:marker>
          <c:cat>
            <c:strRef>
              <c:f>'32节点时间对比'!$A$2:$A$14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'128节点时间对比'!$E$16:$E$28</c:f>
              <c:numCache>
                <c:formatCode>0.00%</c:formatCode>
                <c:ptCount val="13"/>
                <c:pt idx="0">
                  <c:v>0.776989472540772</c:v>
                </c:pt>
                <c:pt idx="1">
                  <c:v>0.61169936893317767</c:v>
                </c:pt>
                <c:pt idx="2">
                  <c:v>0.40104209410519376</c:v>
                </c:pt>
                <c:pt idx="3">
                  <c:v>0.27313763916808104</c:v>
                </c:pt>
                <c:pt idx="4">
                  <c:v>0.31948902988305766</c:v>
                </c:pt>
                <c:pt idx="5">
                  <c:v>0.22022881479624107</c:v>
                </c:pt>
                <c:pt idx="6">
                  <c:v>0.29207685976828457</c:v>
                </c:pt>
                <c:pt idx="7">
                  <c:v>0.20649955773500875</c:v>
                </c:pt>
                <c:pt idx="8">
                  <c:v>0.21136350230264009</c:v>
                </c:pt>
                <c:pt idx="9">
                  <c:v>0.22154360801773629</c:v>
                </c:pt>
                <c:pt idx="10">
                  <c:v>0.21325274372580147</c:v>
                </c:pt>
                <c:pt idx="11">
                  <c:v>0.17780326282092171</c:v>
                </c:pt>
                <c:pt idx="12">
                  <c:v>0.64172245059523814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5-4BFF-95C3-56DE6F053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90239"/>
        <c:axId val="174189823"/>
      </c:lineChart>
      <c:catAx>
        <c:axId val="17419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aseline="0"/>
                  <a:t>Message size</a:t>
                </a:r>
                <a:endParaRPr lang="zh-CN" alt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89823"/>
        <c:crosses val="autoZero"/>
        <c:auto val="1"/>
        <c:lblAlgn val="ctr"/>
        <c:lblOffset val="100"/>
        <c:noMultiLvlLbl val="0"/>
      </c:catAx>
      <c:valAx>
        <c:axId val="174189823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Improvement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2.7777777777777776E-2"/>
              <c:y val="0.15285177894429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9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586428275417306"/>
          <c:y val="5.1504082822980461E-2"/>
          <c:w val="0.47746919655431036"/>
          <c:h val="0.160700277048702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2594050743657"/>
          <c:y val="5.7060367454068242E-2"/>
          <c:w val="0.74818503937007874"/>
          <c:h val="0.65114319043452906"/>
        </c:manualLayout>
      </c:layout>
      <c:lineChart>
        <c:grouping val="standard"/>
        <c:varyColors val="0"/>
        <c:ser>
          <c:idx val="0"/>
          <c:order val="0"/>
          <c:tx>
            <c:strRef>
              <c:f>'32节点时间对比'!$F$1</c:f>
              <c:strCache>
                <c:ptCount val="1"/>
                <c:pt idx="0">
                  <c:v>NMPML (leaderN=2)</c:v>
                </c:pt>
              </c:strCache>
            </c:strRef>
          </c:tx>
          <c:spPr>
            <a:ln w="28575" cap="rnd" cmpd="dbl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cat>
            <c:strRef>
              <c:f>'32节点时间对比'!$A$2:$A$14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'128节点时间对比'!$F$16:$F$28</c:f>
              <c:numCache>
                <c:formatCode>0.00%</c:formatCode>
                <c:ptCount val="13"/>
                <c:pt idx="0">
                  <c:v>0.14343354173036771</c:v>
                </c:pt>
                <c:pt idx="1">
                  <c:v>0.20951007080977546</c:v>
                </c:pt>
                <c:pt idx="2">
                  <c:v>9.7557449277430545E-3</c:v>
                </c:pt>
                <c:pt idx="3">
                  <c:v>1.393996670896132E-3</c:v>
                </c:pt>
                <c:pt idx="4">
                  <c:v>1.7456356179365536E-2</c:v>
                </c:pt>
                <c:pt idx="5">
                  <c:v>8.2163988286821851E-3</c:v>
                </c:pt>
                <c:pt idx="6">
                  <c:v>5.5421321900532249E-3</c:v>
                </c:pt>
                <c:pt idx="7">
                  <c:v>1.0568639780511485E-2</c:v>
                </c:pt>
                <c:pt idx="8">
                  <c:v>9.637854590967939E-3</c:v>
                </c:pt>
                <c:pt idx="9">
                  <c:v>8.4879670075428803E-3</c:v>
                </c:pt>
                <c:pt idx="10">
                  <c:v>1.0063251548381402E-2</c:v>
                </c:pt>
                <c:pt idx="11">
                  <c:v>5.5425414361654031E-3</c:v>
                </c:pt>
                <c:pt idx="12">
                  <c:v>5.5425414361654031E-3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5-470C-BD03-4344726BE697}"/>
            </c:ext>
          </c:extLst>
        </c:ser>
        <c:ser>
          <c:idx val="1"/>
          <c:order val="1"/>
          <c:tx>
            <c:strRef>
              <c:f>'32节点时间对比'!$G$1</c:f>
              <c:strCache>
                <c:ptCount val="1"/>
                <c:pt idx="0">
                  <c:v>NMPML (leaderN=4)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3175" cmpd="thickThin">
                <a:solidFill>
                  <a:schemeClr val="accent2"/>
                </a:solidFill>
              </a:ln>
              <a:effectLst/>
            </c:spPr>
          </c:marker>
          <c:cat>
            <c:strRef>
              <c:f>'32节点时间对比'!$A$2:$A$14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'128节点时间对比'!$G$16:$G$28</c:f>
              <c:numCache>
                <c:formatCode>0.00%</c:formatCode>
                <c:ptCount val="13"/>
                <c:pt idx="0">
                  <c:v>0.10322743591131311</c:v>
                </c:pt>
                <c:pt idx="1">
                  <c:v>8.5637948574475153E-3</c:v>
                </c:pt>
                <c:pt idx="2">
                  <c:v>5.2352068945642882E-3</c:v>
                </c:pt>
                <c:pt idx="3">
                  <c:v>6.7866699572676119E-3</c:v>
                </c:pt>
                <c:pt idx="4">
                  <c:v>1.4691344269005447E-2</c:v>
                </c:pt>
                <c:pt idx="5">
                  <c:v>2.9918133554223899E-4</c:v>
                </c:pt>
                <c:pt idx="6">
                  <c:v>-3.1772421589104136E-2</c:v>
                </c:pt>
                <c:pt idx="7">
                  <c:v>-2.3233170595939419E-3</c:v>
                </c:pt>
                <c:pt idx="8">
                  <c:v>1.6861613100748556E-2</c:v>
                </c:pt>
                <c:pt idx="9">
                  <c:v>1.1822560802459683E-2</c:v>
                </c:pt>
                <c:pt idx="10">
                  <c:v>2.4392601800838142E-2</c:v>
                </c:pt>
                <c:pt idx="11">
                  <c:v>1.3991419989879114E-2</c:v>
                </c:pt>
                <c:pt idx="12">
                  <c:v>1.3991419989879114E-2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D5-470C-BD03-4344726BE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90239"/>
        <c:axId val="174189823"/>
      </c:lineChart>
      <c:catAx>
        <c:axId val="17419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aseline="0"/>
                  <a:t>Message size</a:t>
                </a:r>
                <a:endParaRPr lang="zh-CN" alt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89823"/>
        <c:crosses val="autoZero"/>
        <c:auto val="1"/>
        <c:lblAlgn val="ctr"/>
        <c:lblOffset val="100"/>
        <c:noMultiLvlLbl val="0"/>
      </c:catAx>
      <c:valAx>
        <c:axId val="1741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Improvement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2.7777777777777776E-2"/>
              <c:y val="0.15285177894429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9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78108659906634"/>
          <c:y val="5.2077865266841631E-3"/>
          <c:w val="0.51552261331782012"/>
          <c:h val="0.160700277048702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2594050743657"/>
          <c:y val="5.7060367454068242E-2"/>
          <c:w val="0.74818503937007874"/>
          <c:h val="0.65114319043452906"/>
        </c:manualLayout>
      </c:layout>
      <c:lineChart>
        <c:grouping val="standard"/>
        <c:varyColors val="0"/>
        <c:ser>
          <c:idx val="0"/>
          <c:order val="0"/>
          <c:tx>
            <c:strRef>
              <c:f>'32节点时间对比'!$H$1</c:f>
              <c:strCache>
                <c:ptCount val="1"/>
                <c:pt idx="0">
                  <c:v>ONMPML (leaderN=2)</c:v>
                </c:pt>
              </c:strCache>
            </c:strRef>
          </c:tx>
          <c:spPr>
            <a:ln w="28575" cap="rnd" cmpd="dbl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cat>
            <c:strRef>
              <c:f>'32节点时间对比'!$A$2:$A$14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'128节点时间对比'!$H$16:$H$28</c:f>
              <c:numCache>
                <c:formatCode>0.00%</c:formatCode>
                <c:ptCount val="13"/>
                <c:pt idx="0">
                  <c:v>0.26265120472582215</c:v>
                </c:pt>
                <c:pt idx="1">
                  <c:v>0.28267515482466887</c:v>
                </c:pt>
                <c:pt idx="2">
                  <c:v>0.14780914356706371</c:v>
                </c:pt>
                <c:pt idx="3">
                  <c:v>0.23742640251528085</c:v>
                </c:pt>
                <c:pt idx="4">
                  <c:v>0.20518108348108699</c:v>
                </c:pt>
                <c:pt idx="5">
                  <c:v>0.20051627038185402</c:v>
                </c:pt>
                <c:pt idx="6">
                  <c:v>0.19165574171816629</c:v>
                </c:pt>
                <c:pt idx="7">
                  <c:v>0.18275881221627391</c:v>
                </c:pt>
                <c:pt idx="8">
                  <c:v>0.17491632384471659</c:v>
                </c:pt>
                <c:pt idx="9">
                  <c:v>0.16296084362299088</c:v>
                </c:pt>
                <c:pt idx="10">
                  <c:v>0.18335309244601988</c:v>
                </c:pt>
                <c:pt idx="11">
                  <c:v>0.17932302743208459</c:v>
                </c:pt>
                <c:pt idx="12">
                  <c:v>0.21027296734593287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6-498E-9C93-610E622439E6}"/>
            </c:ext>
          </c:extLst>
        </c:ser>
        <c:ser>
          <c:idx val="1"/>
          <c:order val="1"/>
          <c:tx>
            <c:strRef>
              <c:f>'32节点时间对比'!$I$1</c:f>
              <c:strCache>
                <c:ptCount val="1"/>
                <c:pt idx="0">
                  <c:v>ONMPML (leaderN=4)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3175" cmpd="thickThin">
                <a:solidFill>
                  <a:schemeClr val="accent2"/>
                </a:solidFill>
              </a:ln>
              <a:effectLst/>
            </c:spPr>
          </c:marker>
          <c:cat>
            <c:strRef>
              <c:f>'32节点时间对比'!$A$2:$A$14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'128节点时间对比'!$I$16:$I$28</c:f>
              <c:numCache>
                <c:formatCode>0.00%</c:formatCode>
                <c:ptCount val="13"/>
                <c:pt idx="0">
                  <c:v>0.16732621457655383</c:v>
                </c:pt>
                <c:pt idx="1">
                  <c:v>0.15034605743355328</c:v>
                </c:pt>
                <c:pt idx="2">
                  <c:v>0.1618673665274781</c:v>
                </c:pt>
                <c:pt idx="3">
                  <c:v>0.14091535167482674</c:v>
                </c:pt>
                <c:pt idx="4">
                  <c:v>0.12033646164369079</c:v>
                </c:pt>
                <c:pt idx="5">
                  <c:v>0.1116542957854355</c:v>
                </c:pt>
                <c:pt idx="6">
                  <c:v>6.5242386648433584E-2</c:v>
                </c:pt>
                <c:pt idx="7">
                  <c:v>8.9030953423112888E-2</c:v>
                </c:pt>
                <c:pt idx="8">
                  <c:v>7.8469012349910328E-2</c:v>
                </c:pt>
                <c:pt idx="9">
                  <c:v>7.9078790661398266E-2</c:v>
                </c:pt>
                <c:pt idx="10">
                  <c:v>8.3329715164497012E-2</c:v>
                </c:pt>
                <c:pt idx="11">
                  <c:v>9.0273196322958507E-2</c:v>
                </c:pt>
                <c:pt idx="12">
                  <c:v>0.16594319877660529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6-498E-9C93-610E62243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90239"/>
        <c:axId val="174189823"/>
      </c:lineChart>
      <c:catAx>
        <c:axId val="17419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aseline="0"/>
                  <a:t>Message size</a:t>
                </a:r>
                <a:endParaRPr lang="zh-CN" alt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89823"/>
        <c:crosses val="autoZero"/>
        <c:auto val="1"/>
        <c:lblAlgn val="ctr"/>
        <c:lblOffset val="100"/>
        <c:noMultiLvlLbl val="0"/>
      </c:catAx>
      <c:valAx>
        <c:axId val="1741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Improvement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2.7777777777777776E-2"/>
              <c:y val="0.15285177894429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9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78108659906634"/>
          <c:y val="5.2077865266841631E-3"/>
          <c:w val="0.51552261331782012"/>
          <c:h val="0.160700277048702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74781277340333"/>
          <c:y val="5.0925925925925923E-2"/>
          <c:w val="0.84569663167104114"/>
          <c:h val="0.833708442694663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'32节点时间对比'!$H$1</c:f>
              <c:strCache>
                <c:ptCount val="1"/>
                <c:pt idx="0">
                  <c:v>ONMPML (leaderN=2)</c:v>
                </c:pt>
              </c:strCache>
            </c:strRef>
          </c:tx>
          <c:spPr>
            <a:pattFill prst="dkHorz">
              <a:fgClr>
                <a:schemeClr val="accent1"/>
              </a:fgClr>
              <a:bgClr>
                <a:schemeClr val="bg1"/>
              </a:bgClr>
            </a:pattFill>
            <a:ln w="19050">
              <a:solidFill>
                <a:schemeClr val="accent1"/>
              </a:solidFill>
            </a:ln>
            <a:effectLst/>
          </c:spPr>
          <c:invertIfNegative val="0"/>
          <c:cat>
            <c:strRef>
              <c:f>'32节点时间对比'!$A$2:$A$14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'256节点时间对比1'!$J$2:$J$14</c:f>
              <c:numCache>
                <c:formatCode>0.00%</c:formatCode>
                <c:ptCount val="13"/>
                <c:pt idx="0">
                  <c:v>0.68858831726174086</c:v>
                </c:pt>
                <c:pt idx="1">
                  <c:v>0.69819173185914141</c:v>
                </c:pt>
                <c:pt idx="2">
                  <c:v>0.80202866273020967</c:v>
                </c:pt>
                <c:pt idx="3">
                  <c:v>0.80631676755562365</c:v>
                </c:pt>
                <c:pt idx="4">
                  <c:v>0.79493954903287289</c:v>
                </c:pt>
                <c:pt idx="5">
                  <c:v>0.78590948353568257</c:v>
                </c:pt>
                <c:pt idx="6">
                  <c:v>0.77785674157924778</c:v>
                </c:pt>
                <c:pt idx="7">
                  <c:v>0.67013605038149826</c:v>
                </c:pt>
                <c:pt idx="8">
                  <c:v>0.49511636931150932</c:v>
                </c:pt>
                <c:pt idx="9">
                  <c:v>0.3774631089579405</c:v>
                </c:pt>
                <c:pt idx="10">
                  <c:v>0.29083028650341014</c:v>
                </c:pt>
                <c:pt idx="11">
                  <c:v>0.26590899410842411</c:v>
                </c:pt>
                <c:pt idx="12">
                  <c:v>0.20556137770001431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1-4DBD-B60A-6F4C9B804534}"/>
            </c:ext>
          </c:extLst>
        </c:ser>
        <c:ser>
          <c:idx val="1"/>
          <c:order val="1"/>
          <c:tx>
            <c:strRef>
              <c:f>'32节点时间对比'!$I$1</c:f>
              <c:strCache>
                <c:ptCount val="1"/>
                <c:pt idx="0">
                  <c:v>ONMPML (leaderN=4)</c:v>
                </c:pt>
              </c:strCache>
            </c:strRef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 w="19050">
              <a:solidFill>
                <a:schemeClr val="accent2"/>
              </a:solidFill>
            </a:ln>
            <a:effectLst/>
          </c:spPr>
          <c:invertIfNegative val="0"/>
          <c:cat>
            <c:strRef>
              <c:f>'32节点时间对比'!$A$2:$A$14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'256节点时间对比1'!$K$2:$K$14</c:f>
              <c:numCache>
                <c:formatCode>0.00%</c:formatCode>
                <c:ptCount val="13"/>
                <c:pt idx="0">
                  <c:v>0.83159029861348166</c:v>
                </c:pt>
                <c:pt idx="1">
                  <c:v>0.81539297190378435</c:v>
                </c:pt>
                <c:pt idx="2">
                  <c:v>0.80935887988040645</c:v>
                </c:pt>
                <c:pt idx="3">
                  <c:v>0.79948975008833023</c:v>
                </c:pt>
                <c:pt idx="4">
                  <c:v>0.78986756413999959</c:v>
                </c:pt>
                <c:pt idx="5">
                  <c:v>0.78548997605450188</c:v>
                </c:pt>
                <c:pt idx="6">
                  <c:v>0.77684245444647049</c:v>
                </c:pt>
                <c:pt idx="7">
                  <c:v>0.66158894803016277</c:v>
                </c:pt>
                <c:pt idx="8">
                  <c:v>0.49656922019241073</c:v>
                </c:pt>
                <c:pt idx="9">
                  <c:v>0.37148107043596856</c:v>
                </c:pt>
                <c:pt idx="10">
                  <c:v>0.30120092580609031</c:v>
                </c:pt>
                <c:pt idx="11">
                  <c:v>0.23006840359698999</c:v>
                </c:pt>
                <c:pt idx="12">
                  <c:v>0.18805475152471074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1-4DBD-B60A-6F4C9B804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5301375"/>
        <c:axId val="395302623"/>
      </c:barChart>
      <c:catAx>
        <c:axId val="39530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302623"/>
        <c:crosses val="autoZero"/>
        <c:auto val="1"/>
        <c:lblAlgn val="ctr"/>
        <c:lblOffset val="100"/>
        <c:noMultiLvlLbl val="0"/>
      </c:catAx>
      <c:valAx>
        <c:axId val="39530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30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598753280839898"/>
          <c:y val="6.9280402449693789E-3"/>
          <c:w val="0.41746916010498686"/>
          <c:h val="0.201405293088363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12594050743657"/>
          <c:y val="5.7060367454068242E-2"/>
          <c:w val="0.74818503937007874"/>
          <c:h val="0.65114319043452906"/>
        </c:manualLayout>
      </c:layout>
      <c:lineChart>
        <c:grouping val="standard"/>
        <c:varyColors val="0"/>
        <c:ser>
          <c:idx val="0"/>
          <c:order val="0"/>
          <c:tx>
            <c:strRef>
              <c:f>'32节点时间对比'!$D$1</c:f>
              <c:strCache>
                <c:ptCount val="1"/>
                <c:pt idx="0">
                  <c:v>MPML (leaderN=2)</c:v>
                </c:pt>
              </c:strCache>
            </c:strRef>
          </c:tx>
          <c:spPr>
            <a:ln w="28575" cap="rnd" cmpd="dbl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cat>
            <c:strRef>
              <c:f>'32节点时间对比'!$A$2:$A$14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'256节点时间对比1'!$D$16:$D$28</c:f>
              <c:numCache>
                <c:formatCode>0.00%</c:formatCode>
                <c:ptCount val="13"/>
                <c:pt idx="0">
                  <c:v>0.52485427119474048</c:v>
                </c:pt>
                <c:pt idx="1">
                  <c:v>0.31412191188258509</c:v>
                </c:pt>
                <c:pt idx="2">
                  <c:v>0.37156221642648191</c:v>
                </c:pt>
                <c:pt idx="3">
                  <c:v>0.24106260202860164</c:v>
                </c:pt>
                <c:pt idx="4">
                  <c:v>0.24540258137200996</c:v>
                </c:pt>
                <c:pt idx="5">
                  <c:v>0.12774504561093558</c:v>
                </c:pt>
                <c:pt idx="6">
                  <c:v>0.11139123450568172</c:v>
                </c:pt>
                <c:pt idx="7">
                  <c:v>0.12718993858678573</c:v>
                </c:pt>
                <c:pt idx="8">
                  <c:v>0.13257073125069624</c:v>
                </c:pt>
                <c:pt idx="9">
                  <c:v>0.15290590296076634</c:v>
                </c:pt>
                <c:pt idx="10">
                  <c:v>0.12547881148305443</c:v>
                </c:pt>
                <c:pt idx="11">
                  <c:v>0.15606041415206864</c:v>
                </c:pt>
                <c:pt idx="12">
                  <c:v>0.15630784488095248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5-4906-8B66-540F23C2C48C}"/>
            </c:ext>
          </c:extLst>
        </c:ser>
        <c:ser>
          <c:idx val="1"/>
          <c:order val="1"/>
          <c:tx>
            <c:strRef>
              <c:f>'32节点时间对比'!$E$1</c:f>
              <c:strCache>
                <c:ptCount val="1"/>
                <c:pt idx="0">
                  <c:v>MPML (leaderN=4)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6350" cmpd="thickThin">
                <a:solidFill>
                  <a:schemeClr val="accent2"/>
                </a:solidFill>
              </a:ln>
              <a:effectLst/>
            </c:spPr>
          </c:marker>
          <c:cat>
            <c:strRef>
              <c:f>'32节点时间对比'!$A$2:$A$14</c:f>
              <c:strCach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1k</c:v>
                </c:pt>
                <c:pt idx="9">
                  <c:v>2k</c:v>
                </c:pt>
                <c:pt idx="10">
                  <c:v>4k</c:v>
                </c:pt>
                <c:pt idx="11">
                  <c:v>8k</c:v>
                </c:pt>
                <c:pt idx="12">
                  <c:v>16k</c:v>
                </c:pt>
              </c:strCache>
            </c:strRef>
          </c:cat>
          <c:val>
            <c:numRef>
              <c:f>'256节点时间对比1'!$E$16:$E$28</c:f>
              <c:numCache>
                <c:formatCode>0.00%</c:formatCode>
                <c:ptCount val="13"/>
                <c:pt idx="0">
                  <c:v>0.76150563950498418</c:v>
                </c:pt>
                <c:pt idx="1">
                  <c:v>0.57436573915959843</c:v>
                </c:pt>
                <c:pt idx="2">
                  <c:v>0.37798272358467683</c:v>
                </c:pt>
                <c:pt idx="3">
                  <c:v>0.21972166805984625</c:v>
                </c:pt>
                <c:pt idx="4">
                  <c:v>0.28736369465562822</c:v>
                </c:pt>
                <c:pt idx="5">
                  <c:v>0.18405380564666243</c:v>
                </c:pt>
                <c:pt idx="6">
                  <c:v>0.17349883798000049</c:v>
                </c:pt>
                <c:pt idx="7">
                  <c:v>0.18700835745602334</c:v>
                </c:pt>
                <c:pt idx="8">
                  <c:v>0.18666005768271157</c:v>
                </c:pt>
                <c:pt idx="9">
                  <c:v>0.19006540574653241</c:v>
                </c:pt>
                <c:pt idx="10">
                  <c:v>0.16662702411729149</c:v>
                </c:pt>
                <c:pt idx="11">
                  <c:v>0.17885368859209003</c:v>
                </c:pt>
                <c:pt idx="12">
                  <c:v>0.17909443666666669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5-4906-8B66-540F23C2C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90239"/>
        <c:axId val="174189823"/>
      </c:lineChart>
      <c:catAx>
        <c:axId val="17419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aseline="0"/>
                  <a:t>Message size</a:t>
                </a:r>
                <a:endParaRPr lang="zh-CN" altLang="en-US" sz="14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89823"/>
        <c:crosses val="autoZero"/>
        <c:auto val="1"/>
        <c:lblAlgn val="ctr"/>
        <c:lblOffset val="100"/>
        <c:noMultiLvlLbl val="0"/>
      </c:catAx>
      <c:valAx>
        <c:axId val="174189823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Improvement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2.7777777777777776E-2"/>
              <c:y val="0.15285177894429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9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586428275417306"/>
          <c:y val="5.1504082822980461E-2"/>
          <c:w val="0.47746919655431036"/>
          <c:h val="0.160700277048702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244928</xdr:colOff>
      <xdr:row>3</xdr:row>
      <xdr:rowOff>78579</xdr:rowOff>
    </xdr:from>
    <xdr:to>
      <xdr:col>19</xdr:col>
      <xdr:colOff>55790</xdr:colOff>
      <xdr:row>19</xdr:row>
      <xdr:rowOff>1700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06DFDF0-F940-4607-B1FA-14AC5289D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228027</xdr:colOff>
      <xdr:row>20</xdr:row>
      <xdr:rowOff>110677</xdr:rowOff>
    </xdr:from>
    <xdr:to>
      <xdr:col>19</xdr:col>
      <xdr:colOff>38243</xdr:colOff>
      <xdr:row>36</xdr:row>
      <xdr:rowOff>32812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6613EDC-84AA-496C-A9CA-7464D048A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319964</xdr:colOff>
      <xdr:row>35</xdr:row>
      <xdr:rowOff>149341</xdr:rowOff>
    </xdr:from>
    <xdr:to>
      <xdr:col>19</xdr:col>
      <xdr:colOff>139786</xdr:colOff>
      <xdr:row>51</xdr:row>
      <xdr:rowOff>73141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8EAA2A6-AD5C-47A4-AA90-CFDD2A77C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237305</xdr:colOff>
      <xdr:row>38</xdr:row>
      <xdr:rowOff>49772</xdr:rowOff>
    </xdr:from>
    <xdr:to>
      <xdr:col>9</xdr:col>
      <xdr:colOff>612813</xdr:colOff>
      <xdr:row>53</xdr:row>
      <xdr:rowOff>123841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97066BA-57BC-4262-942E-7577CE005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11132</xdr:colOff>
      <xdr:row>5</xdr:row>
      <xdr:rowOff>156510</xdr:rowOff>
    </xdr:from>
    <xdr:to>
      <xdr:col>23</xdr:col>
      <xdr:colOff>471427</xdr:colOff>
      <xdr:row>21</xdr:row>
      <xdr:rowOff>79632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9694FC-84C3-474A-9137-CB814EE291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228027</xdr:colOff>
      <xdr:row>20</xdr:row>
      <xdr:rowOff>110677</xdr:rowOff>
    </xdr:from>
    <xdr:to>
      <xdr:col>19</xdr:col>
      <xdr:colOff>38243</xdr:colOff>
      <xdr:row>36</xdr:row>
      <xdr:rowOff>32812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79E086A-D992-47DD-892A-53B180213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319964</xdr:colOff>
      <xdr:row>35</xdr:row>
      <xdr:rowOff>149341</xdr:rowOff>
    </xdr:from>
    <xdr:to>
      <xdr:col>19</xdr:col>
      <xdr:colOff>139786</xdr:colOff>
      <xdr:row>51</xdr:row>
      <xdr:rowOff>73141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71A0F0D-A608-4282-967B-A3FB8481C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237305</xdr:colOff>
      <xdr:row>38</xdr:row>
      <xdr:rowOff>49772</xdr:rowOff>
    </xdr:from>
    <xdr:to>
      <xdr:col>9</xdr:col>
      <xdr:colOff>612813</xdr:colOff>
      <xdr:row>53</xdr:row>
      <xdr:rowOff>123841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3485C45-B68C-4959-B0F0-F8C80658BE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11132</xdr:colOff>
      <xdr:row>5</xdr:row>
      <xdr:rowOff>156510</xdr:rowOff>
    </xdr:from>
    <xdr:to>
      <xdr:col>23</xdr:col>
      <xdr:colOff>471427</xdr:colOff>
      <xdr:row>21</xdr:row>
      <xdr:rowOff>79632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F274F28-36F3-45C8-8AB1-CABCB52F9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37528</xdr:colOff>
      <xdr:row>21</xdr:row>
      <xdr:rowOff>158302</xdr:rowOff>
    </xdr:from>
    <xdr:to>
      <xdr:col>23</xdr:col>
      <xdr:colOff>494082</xdr:colOff>
      <xdr:row>37</xdr:row>
      <xdr:rowOff>80437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57A84D5-8835-47A5-9945-EEADBF933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143072</xdr:colOff>
      <xdr:row>38</xdr:row>
      <xdr:rowOff>88108</xdr:rowOff>
    </xdr:from>
    <xdr:to>
      <xdr:col>17</xdr:col>
      <xdr:colOff>609232</xdr:colOff>
      <xdr:row>54</xdr:row>
      <xdr:rowOff>11909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98ED812-95B2-4B15-B8D9-B507C89672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284930</xdr:colOff>
      <xdr:row>38</xdr:row>
      <xdr:rowOff>49772</xdr:rowOff>
    </xdr:from>
    <xdr:to>
      <xdr:col>10</xdr:col>
      <xdr:colOff>14098</xdr:colOff>
      <xdr:row>53</xdr:row>
      <xdr:rowOff>123841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F085275-905A-4C74-A501-0F4F6DBE0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11132</xdr:colOff>
      <xdr:row>5</xdr:row>
      <xdr:rowOff>156510</xdr:rowOff>
    </xdr:from>
    <xdr:to>
      <xdr:col>23</xdr:col>
      <xdr:colOff>471427</xdr:colOff>
      <xdr:row>21</xdr:row>
      <xdr:rowOff>79632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1679737-9398-4D65-BA89-ECCDBB296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228027</xdr:colOff>
      <xdr:row>20</xdr:row>
      <xdr:rowOff>110677</xdr:rowOff>
    </xdr:from>
    <xdr:to>
      <xdr:col>19</xdr:col>
      <xdr:colOff>38243</xdr:colOff>
      <xdr:row>36</xdr:row>
      <xdr:rowOff>32812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AD27F7F-976B-45F1-BDD5-DF5412A67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319964</xdr:colOff>
      <xdr:row>35</xdr:row>
      <xdr:rowOff>149341</xdr:rowOff>
    </xdr:from>
    <xdr:to>
      <xdr:col>19</xdr:col>
      <xdr:colOff>139786</xdr:colOff>
      <xdr:row>51</xdr:row>
      <xdr:rowOff>73141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D99403A-E9A6-4F35-97F7-79120375D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594492</xdr:colOff>
      <xdr:row>30</xdr:row>
      <xdr:rowOff>156928</xdr:rowOff>
    </xdr:from>
    <xdr:to>
      <xdr:col>10</xdr:col>
      <xdr:colOff>327062</xdr:colOff>
      <xdr:row>46</xdr:row>
      <xdr:rowOff>52404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A9E91DF-0C0D-4EF4-92DF-B0621E33B9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390261</xdr:colOff>
      <xdr:row>7</xdr:row>
      <xdr:rowOff>112447</xdr:rowOff>
    </xdr:from>
    <xdr:to>
      <xdr:col>11</xdr:col>
      <xdr:colOff>26458</xdr:colOff>
      <xdr:row>22</xdr:row>
      <xdr:rowOff>19580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C6E1161-B6DE-48FA-A6FE-7B02495C3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191;&#24030;&#26426;&#23454;&#39564;&#32467;&#26524;HPC-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节点时间对比"/>
      <sheetName val="50节点，新数据"/>
      <sheetName val="50节点FFT"/>
      <sheetName val="200节点FFT"/>
    </sheetNames>
    <sheetDataSet>
      <sheetData sheetId="0"/>
      <sheetData sheetId="1"/>
      <sheetData sheetId="2">
        <row r="3">
          <cell r="J3" t="str">
            <v>Ns=512</v>
          </cell>
        </row>
        <row r="4">
          <cell r="J4" t="str">
            <v>Ns=1024</v>
          </cell>
        </row>
        <row r="5">
          <cell r="J5" t="str">
            <v>Ns=2048</v>
          </cell>
        </row>
        <row r="6">
          <cell r="J6" t="str">
            <v>Ns=4096</v>
          </cell>
        </row>
      </sheetData>
      <sheetData sheetId="3">
        <row r="3">
          <cell r="P3">
            <v>5.6545772594752188</v>
          </cell>
        </row>
        <row r="4">
          <cell r="P4">
            <v>15.970604395604395</v>
          </cell>
        </row>
        <row r="5">
          <cell r="P5">
            <v>5.3564723209065974</v>
          </cell>
        </row>
        <row r="6">
          <cell r="P6">
            <v>2.3879161927014478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zoomScale="70" zoomScaleNormal="70" workbookViewId="0">
      <selection activeCell="D47" sqref="D47"/>
    </sheetView>
  </sheetViews>
  <sheetFormatPr defaultRowHeight="13.9" x14ac:dyDescent="0.4"/>
  <cols>
    <col min="4" max="4" width="16.796875" customWidth="1"/>
    <col min="5" max="5" width="16.33203125" customWidth="1"/>
    <col min="6" max="6" width="19.06640625" customWidth="1"/>
    <col min="7" max="7" width="18.73046875" customWidth="1"/>
    <col min="8" max="9" width="20" customWidth="1"/>
  </cols>
  <sheetData>
    <row r="1" spans="1:11" x14ac:dyDescent="0.4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18</v>
      </c>
      <c r="K1" t="s">
        <v>18</v>
      </c>
    </row>
    <row r="2" spans="1:11" x14ac:dyDescent="0.4">
      <c r="A2" s="1">
        <v>4</v>
      </c>
      <c r="B2">
        <v>8.1967400000000005E-4</v>
      </c>
      <c r="C2">
        <v>1.1862960000000001E-3</v>
      </c>
      <c r="D2">
        <v>6.1432700000000002E-4</v>
      </c>
      <c r="E2">
        <v>4.0758E-4</v>
      </c>
      <c r="F2">
        <v>6.2891900000000003E-4</v>
      </c>
      <c r="G2">
        <v>3.6812599999999998E-4</v>
      </c>
      <c r="H2">
        <v>6.4179600000000003E-4</v>
      </c>
      <c r="I2">
        <v>3.32978E-4</v>
      </c>
      <c r="J2" s="2">
        <f>($B2-H2)/$B2</f>
        <v>0.21701066521568332</v>
      </c>
      <c r="K2" s="2">
        <f>($B2-I2)/$B2</f>
        <v>0.59376776620949312</v>
      </c>
    </row>
    <row r="3" spans="1:11" x14ac:dyDescent="0.4">
      <c r="A3" s="1">
        <v>8</v>
      </c>
      <c r="B3">
        <v>1.1123719999999999E-3</v>
      </c>
      <c r="C3">
        <v>1.4551779999999999E-3</v>
      </c>
      <c r="D3">
        <v>7.6705899999999995E-4</v>
      </c>
      <c r="E3">
        <v>5.4755899999999998E-4</v>
      </c>
      <c r="F3">
        <v>8.4804800000000001E-4</v>
      </c>
      <c r="G3">
        <v>5.3004699999999996E-4</v>
      </c>
      <c r="H3">
        <v>7.4300199999999999E-4</v>
      </c>
      <c r="I3">
        <v>4.5385800000000002E-4</v>
      </c>
      <c r="J3" s="2">
        <f t="shared" ref="J3:K14" si="0">($B3-H3)/$B3</f>
        <v>0.3320561826439356</v>
      </c>
      <c r="K3" s="2">
        <f t="shared" si="0"/>
        <v>0.59199080883013955</v>
      </c>
    </row>
    <row r="4" spans="1:11" x14ac:dyDescent="0.4">
      <c r="A4" s="1">
        <v>16</v>
      </c>
      <c r="B4">
        <v>2.2246890000000002E-3</v>
      </c>
      <c r="C4">
        <v>1.9640249999999999E-3</v>
      </c>
      <c r="D4">
        <v>1.242482E-3</v>
      </c>
      <c r="E4">
        <v>1.040182E-3</v>
      </c>
      <c r="F4">
        <v>1.1470059999999999E-3</v>
      </c>
      <c r="G4">
        <v>9.2753400000000004E-4</v>
      </c>
      <c r="H4">
        <v>1.0149740000000001E-3</v>
      </c>
      <c r="I4">
        <v>8.6481999999999998E-4</v>
      </c>
      <c r="J4" s="2">
        <f t="shared" si="0"/>
        <v>0.54376814017599762</v>
      </c>
      <c r="K4" s="2">
        <f t="shared" si="0"/>
        <v>0.61126251804184761</v>
      </c>
    </row>
    <row r="5" spans="1:11" x14ac:dyDescent="0.4">
      <c r="A5" s="1">
        <v>32</v>
      </c>
      <c r="B5">
        <v>4.936864E-3</v>
      </c>
      <c r="C5">
        <v>3.2675220000000001E-3</v>
      </c>
      <c r="D5">
        <v>2.397087E-3</v>
      </c>
      <c r="E5">
        <v>2.120004E-3</v>
      </c>
      <c r="F5">
        <v>2.3492740000000002E-3</v>
      </c>
      <c r="G5">
        <v>2.0199269999999999E-3</v>
      </c>
      <c r="H5">
        <v>1.9022850000000001E-3</v>
      </c>
      <c r="I5">
        <v>1.8822699999999999E-3</v>
      </c>
      <c r="J5" s="2">
        <f t="shared" si="0"/>
        <v>0.61467745516181926</v>
      </c>
      <c r="K5" s="2">
        <f t="shared" si="0"/>
        <v>0.6187316482690226</v>
      </c>
    </row>
    <row r="6" spans="1:11" x14ac:dyDescent="0.4">
      <c r="A6" s="1">
        <v>64</v>
      </c>
      <c r="B6">
        <v>9.808977E-3</v>
      </c>
      <c r="C6">
        <v>6.7888740000000003E-3</v>
      </c>
      <c r="D6">
        <v>5.0359410000000004E-3</v>
      </c>
      <c r="E6">
        <v>4.5692679999999996E-3</v>
      </c>
      <c r="F6">
        <v>4.8569920000000001E-3</v>
      </c>
      <c r="G6">
        <v>4.3681060000000001E-3</v>
      </c>
      <c r="H6">
        <v>4.2266760000000004E-3</v>
      </c>
      <c r="I6">
        <v>4.1089150000000003E-3</v>
      </c>
      <c r="J6" s="2">
        <f t="shared" si="0"/>
        <v>0.56910124266781337</v>
      </c>
      <c r="K6" s="2">
        <f t="shared" si="0"/>
        <v>0.58110667401911531</v>
      </c>
    </row>
    <row r="7" spans="1:11" x14ac:dyDescent="0.4">
      <c r="A7" s="1">
        <v>128</v>
      </c>
      <c r="B7">
        <v>1.9598709999999998E-2</v>
      </c>
      <c r="C7">
        <v>1.217187E-2</v>
      </c>
      <c r="D7">
        <v>1.0022491999999999E-2</v>
      </c>
      <c r="E7">
        <v>9.5984290000000003E-3</v>
      </c>
      <c r="F7">
        <v>9.6954299999999997E-3</v>
      </c>
      <c r="G7">
        <v>9.0380660000000008E-3</v>
      </c>
      <c r="H7">
        <v>8.5797819999999993E-3</v>
      </c>
      <c r="I7">
        <v>8.3492389999999996E-3</v>
      </c>
      <c r="J7" s="2">
        <f t="shared" si="0"/>
        <v>0.56222720781112634</v>
      </c>
      <c r="K7" s="2">
        <f t="shared" si="0"/>
        <v>0.57399037997909041</v>
      </c>
    </row>
    <row r="8" spans="1:11" x14ac:dyDescent="0.4">
      <c r="A8" s="1">
        <v>256</v>
      </c>
      <c r="B8">
        <v>3.8776720000000001E-2</v>
      </c>
      <c r="C8">
        <v>2.4880472000000001E-2</v>
      </c>
      <c r="D8">
        <v>1.9548431000000002E-2</v>
      </c>
      <c r="E8">
        <v>1.9081879E-2</v>
      </c>
      <c r="F8">
        <v>1.9515952E-2</v>
      </c>
      <c r="G8">
        <v>1.8022610000000001E-2</v>
      </c>
      <c r="H8">
        <v>1.7387709000000001E-2</v>
      </c>
      <c r="I8">
        <v>1.6720512999999999E-2</v>
      </c>
      <c r="J8" s="2">
        <f t="shared" si="0"/>
        <v>0.55159412657904017</v>
      </c>
      <c r="K8" s="2">
        <f t="shared" si="0"/>
        <v>0.56880022343302894</v>
      </c>
    </row>
    <row r="9" spans="1:11" x14ac:dyDescent="0.4">
      <c r="A9" s="1">
        <v>512</v>
      </c>
      <c r="B9">
        <v>9.6562778000000002E-2</v>
      </c>
      <c r="C9">
        <v>4.9864440000000003E-2</v>
      </c>
      <c r="D9">
        <v>3.9529096E-2</v>
      </c>
      <c r="E9">
        <v>3.9127611999999999E-2</v>
      </c>
      <c r="F9">
        <v>3.8659987E-2</v>
      </c>
      <c r="G9">
        <v>3.6018385999999999E-2</v>
      </c>
      <c r="H9">
        <v>3.5146686000000003E-2</v>
      </c>
      <c r="I9">
        <v>3.3143259000000001E-2</v>
      </c>
      <c r="J9" s="2">
        <f t="shared" si="0"/>
        <v>0.63602242263576958</v>
      </c>
      <c r="K9" s="2">
        <f t="shared" si="0"/>
        <v>0.65676982698240105</v>
      </c>
    </row>
    <row r="10" spans="1:11" x14ac:dyDescent="0.4">
      <c r="A10" s="1" t="s">
        <v>13</v>
      </c>
      <c r="B10">
        <v>0.13005798099999999</v>
      </c>
      <c r="C10">
        <v>0.100262394</v>
      </c>
      <c r="D10">
        <v>7.9499102000000002E-2</v>
      </c>
      <c r="E10">
        <v>7.8253172999999995E-2</v>
      </c>
      <c r="F10">
        <v>7.8727730999999995E-2</v>
      </c>
      <c r="G10">
        <v>7.3749985000000004E-2</v>
      </c>
      <c r="H10">
        <v>7.0378909000000003E-2</v>
      </c>
      <c r="I10">
        <v>6.6523837000000002E-2</v>
      </c>
      <c r="J10" s="2">
        <f t="shared" si="0"/>
        <v>0.45886512723890427</v>
      </c>
      <c r="K10" s="2">
        <f t="shared" si="0"/>
        <v>0.48850630704470177</v>
      </c>
    </row>
    <row r="11" spans="1:11" x14ac:dyDescent="0.4">
      <c r="A11" s="1" t="s">
        <v>14</v>
      </c>
      <c r="B11">
        <v>0.19817278899999999</v>
      </c>
      <c r="C11">
        <v>0.200716435</v>
      </c>
      <c r="D11">
        <v>0.15952018900000001</v>
      </c>
      <c r="E11">
        <v>0.15446432099999999</v>
      </c>
      <c r="F11">
        <v>0.15839114100000001</v>
      </c>
      <c r="G11">
        <v>0.14479930499999999</v>
      </c>
      <c r="H11">
        <v>0.14095070300000001</v>
      </c>
      <c r="I11">
        <v>0.13408568000000001</v>
      </c>
      <c r="J11" s="2">
        <f t="shared" si="0"/>
        <v>0.28874845173622693</v>
      </c>
      <c r="K11" s="2">
        <f t="shared" si="0"/>
        <v>0.32339005432274548</v>
      </c>
    </row>
    <row r="12" spans="1:11" x14ac:dyDescent="0.4">
      <c r="A12" s="1" t="s">
        <v>15</v>
      </c>
      <c r="B12">
        <v>0.28123074799999997</v>
      </c>
      <c r="C12">
        <v>0.403118953</v>
      </c>
      <c r="D12">
        <v>0.32039743399999998</v>
      </c>
      <c r="E12">
        <v>0.31148252399999998</v>
      </c>
      <c r="F12">
        <v>0.317543509</v>
      </c>
      <c r="G12">
        <v>0.28945331200000002</v>
      </c>
      <c r="H12">
        <v>0.280678064</v>
      </c>
      <c r="I12">
        <v>0.26956939000000002</v>
      </c>
      <c r="J12" s="2">
        <f t="shared" si="0"/>
        <v>1.9652331899354405E-3</v>
      </c>
      <c r="K12" s="2">
        <f t="shared" si="0"/>
        <v>4.1465444596406491E-2</v>
      </c>
    </row>
    <row r="13" spans="1:11" x14ac:dyDescent="0.4">
      <c r="A13" s="1" t="s">
        <v>16</v>
      </c>
      <c r="B13">
        <v>0.54021512900000002</v>
      </c>
      <c r="C13">
        <v>0.80961512000000002</v>
      </c>
      <c r="D13">
        <v>0.64595190800000002</v>
      </c>
      <c r="E13">
        <v>0.63008138800000002</v>
      </c>
      <c r="F13">
        <v>0.638820685</v>
      </c>
      <c r="G13">
        <v>0.57939747399999997</v>
      </c>
      <c r="H13">
        <v>0.56575648099999998</v>
      </c>
      <c r="I13">
        <v>0.54156341600000002</v>
      </c>
      <c r="J13" s="2">
        <f t="shared" si="0"/>
        <v>-4.7279964275121142E-2</v>
      </c>
      <c r="K13" s="2">
        <f t="shared" si="0"/>
        <v>-2.4958334700767026E-3</v>
      </c>
    </row>
    <row r="14" spans="1:11" x14ac:dyDescent="0.4">
      <c r="A14" s="1" t="s">
        <v>17</v>
      </c>
      <c r="B14">
        <v>1.1868927650000001</v>
      </c>
      <c r="C14">
        <v>1.6397852390000001</v>
      </c>
      <c r="D14">
        <v>1.314031143</v>
      </c>
      <c r="E14">
        <v>1.2641707769999999</v>
      </c>
      <c r="F14">
        <v>1.2829335120000001</v>
      </c>
      <c r="G14">
        <v>1.1766150550000001</v>
      </c>
      <c r="H14">
        <v>1.125769349</v>
      </c>
      <c r="I14">
        <v>1.08810443</v>
      </c>
      <c r="J14" s="2">
        <f t="shared" si="0"/>
        <v>5.1498684466241597E-2</v>
      </c>
      <c r="K14" s="2">
        <f t="shared" si="0"/>
        <v>8.3232738384752106E-2</v>
      </c>
    </row>
    <row r="16" spans="1:11" x14ac:dyDescent="0.4">
      <c r="D16" s="2">
        <f>(C2-D2)/C2</f>
        <v>0.48214695151968823</v>
      </c>
      <c r="E16" s="2">
        <f t="shared" ref="E16:E28" si="1">(C2-E2)/C2</f>
        <v>0.65642638936656617</v>
      </c>
      <c r="F16" s="2">
        <f>(D2-F2)/D2</f>
        <v>-2.3752822194043257E-2</v>
      </c>
      <c r="G16" s="2">
        <f>(E2-G2)/E2</f>
        <v>9.6800628097551453E-2</v>
      </c>
      <c r="H16" s="2">
        <f>(F2-H2)/F2</f>
        <v>-2.0474814721768628E-2</v>
      </c>
      <c r="I16" s="2">
        <f>(G2-I2)/G2</f>
        <v>9.5478178667086772E-2</v>
      </c>
    </row>
    <row r="17" spans="4:11" x14ac:dyDescent="0.4">
      <c r="D17" s="2">
        <f t="shared" ref="D17:D28" si="2">(C3-D3)/C3</f>
        <v>0.47287617047536451</v>
      </c>
      <c r="E17" s="2">
        <f t="shared" si="1"/>
        <v>0.62371682364631675</v>
      </c>
      <c r="F17" s="2">
        <f t="shared" ref="F17:F28" si="3">(D3-F3)/D3</f>
        <v>-0.10558379472765467</v>
      </c>
      <c r="G17" s="2">
        <f t="shared" ref="G17:G28" si="4">(E3-G3)/E3</f>
        <v>3.1981941672039028E-2</v>
      </c>
      <c r="H17" s="2">
        <f t="shared" ref="H17:H27" si="5">(F3-H3)/F3</f>
        <v>0.12386798860441864</v>
      </c>
      <c r="I17" s="2">
        <f t="shared" ref="I17:I27" si="6">(G3-I3)/G3</f>
        <v>0.14374008342656397</v>
      </c>
    </row>
    <row r="18" spans="4:11" x14ac:dyDescent="0.4">
      <c r="D18" s="2">
        <f t="shared" si="2"/>
        <v>0.36737974312954258</v>
      </c>
      <c r="E18" s="2">
        <f t="shared" si="1"/>
        <v>0.47038250531434173</v>
      </c>
      <c r="F18" s="2">
        <f t="shared" si="3"/>
        <v>7.6842964324634194E-2</v>
      </c>
      <c r="G18" s="2">
        <f t="shared" si="4"/>
        <v>0.1082964327396551</v>
      </c>
      <c r="H18" s="2">
        <f t="shared" si="5"/>
        <v>0.11511012148149166</v>
      </c>
      <c r="I18" s="2">
        <f t="shared" si="6"/>
        <v>6.7613693945451123E-2</v>
      </c>
      <c r="K18" t="s">
        <v>19</v>
      </c>
    </row>
    <row r="19" spans="4:11" x14ac:dyDescent="0.4">
      <c r="D19" s="2">
        <f t="shared" si="2"/>
        <v>0.26638994320466708</v>
      </c>
      <c r="E19" s="2">
        <f t="shared" si="1"/>
        <v>0.35118906620980672</v>
      </c>
      <c r="F19" s="2">
        <f t="shared" si="3"/>
        <v>1.9946293146640006E-2</v>
      </c>
      <c r="G19" s="2">
        <f t="shared" si="4"/>
        <v>4.7206043007466052E-2</v>
      </c>
      <c r="H19" s="2">
        <f t="shared" si="5"/>
        <v>0.1902668654231052</v>
      </c>
      <c r="I19" s="2">
        <f t="shared" si="6"/>
        <v>6.8149492531165742E-2</v>
      </c>
    </row>
    <row r="20" spans="4:11" x14ac:dyDescent="0.4">
      <c r="D20" s="2">
        <f t="shared" si="2"/>
        <v>0.258206736492679</v>
      </c>
      <c r="E20" s="2">
        <f t="shared" si="1"/>
        <v>0.32694759101435683</v>
      </c>
      <c r="F20" s="2">
        <f t="shared" si="3"/>
        <v>3.5534371828422985E-2</v>
      </c>
      <c r="G20" s="2">
        <f t="shared" si="4"/>
        <v>4.4024994813173478E-2</v>
      </c>
      <c r="H20" s="2">
        <f t="shared" si="5"/>
        <v>0.12977497183441927</v>
      </c>
      <c r="I20" s="2">
        <f t="shared" si="6"/>
        <v>5.933715894257139E-2</v>
      </c>
    </row>
    <row r="21" spans="4:11" x14ac:dyDescent="0.4">
      <c r="D21" s="2">
        <f t="shared" si="2"/>
        <v>0.17658568486189882</v>
      </c>
      <c r="E21" s="2">
        <f t="shared" si="1"/>
        <v>0.21142527812078171</v>
      </c>
      <c r="F21" s="2">
        <f t="shared" si="3"/>
        <v>3.2632802301064398E-2</v>
      </c>
      <c r="G21" s="2">
        <f t="shared" si="4"/>
        <v>5.8380699591568525E-2</v>
      </c>
      <c r="H21" s="2">
        <f t="shared" si="5"/>
        <v>0.11506947087442232</v>
      </c>
      <c r="I21" s="2">
        <f t="shared" si="6"/>
        <v>7.6213982062091734E-2</v>
      </c>
    </row>
    <row r="22" spans="4:11" x14ac:dyDescent="0.4">
      <c r="D22" s="2">
        <f t="shared" si="2"/>
        <v>0.21430626396476718</v>
      </c>
      <c r="E22" s="2">
        <f t="shared" si="1"/>
        <v>0.23305799825662477</v>
      </c>
      <c r="F22" s="2">
        <f t="shared" si="3"/>
        <v>1.6614632652616427E-3</v>
      </c>
      <c r="G22" s="2">
        <f t="shared" si="4"/>
        <v>5.5511776382189515E-2</v>
      </c>
      <c r="H22" s="2">
        <f t="shared" si="5"/>
        <v>0.10905145698247251</v>
      </c>
      <c r="I22" s="2">
        <f t="shared" si="6"/>
        <v>7.2247970743416295E-2</v>
      </c>
    </row>
    <row r="23" spans="4:11" x14ac:dyDescent="0.4">
      <c r="D23" s="2">
        <f t="shared" si="2"/>
        <v>0.20726882724442514</v>
      </c>
      <c r="E23" s="2">
        <f t="shared" si="1"/>
        <v>0.21532033649630886</v>
      </c>
      <c r="F23" s="2">
        <f t="shared" si="3"/>
        <v>2.1986564023624519E-2</v>
      </c>
      <c r="G23" s="2">
        <f t="shared" si="4"/>
        <v>7.9463730114682177E-2</v>
      </c>
      <c r="H23" s="2">
        <f t="shared" si="5"/>
        <v>9.0876931748580164E-2</v>
      </c>
      <c r="I23" s="2">
        <f t="shared" si="6"/>
        <v>7.9823871064072613E-2</v>
      </c>
    </row>
    <row r="24" spans="4:11" x14ac:dyDescent="0.4">
      <c r="D24" s="2">
        <f t="shared" si="2"/>
        <v>0.20708952949996387</v>
      </c>
      <c r="E24" s="2">
        <f t="shared" si="1"/>
        <v>0.21951621262903426</v>
      </c>
      <c r="F24" s="2">
        <f t="shared" si="3"/>
        <v>9.7028894741478557E-3</v>
      </c>
      <c r="G24" s="2">
        <f t="shared" si="4"/>
        <v>5.7546394955767376E-2</v>
      </c>
      <c r="H24" s="2">
        <f t="shared" si="5"/>
        <v>0.10604677530970621</v>
      </c>
      <c r="I24" s="2">
        <f t="shared" si="6"/>
        <v>9.7981687725089042E-2</v>
      </c>
    </row>
    <row r="25" spans="4:11" x14ac:dyDescent="0.4">
      <c r="D25" s="2">
        <f t="shared" si="2"/>
        <v>0.20524600289956321</v>
      </c>
      <c r="E25" s="2">
        <f t="shared" si="1"/>
        <v>0.23043511110587436</v>
      </c>
      <c r="F25" s="2">
        <f t="shared" si="3"/>
        <v>7.0777749642710963E-3</v>
      </c>
      <c r="G25" s="2">
        <f t="shared" si="4"/>
        <v>6.2571187555992294E-2</v>
      </c>
      <c r="H25" s="2">
        <f t="shared" si="5"/>
        <v>0.11010993348422184</v>
      </c>
      <c r="I25" s="2">
        <f t="shared" si="6"/>
        <v>7.398947805723223E-2</v>
      </c>
    </row>
    <row r="26" spans="4:11" x14ac:dyDescent="0.4">
      <c r="D26" s="2">
        <f t="shared" si="2"/>
        <v>0.20520374540663192</v>
      </c>
      <c r="E26" s="2">
        <f t="shared" si="1"/>
        <v>0.22731858256240317</v>
      </c>
      <c r="F26" s="2">
        <f t="shared" si="3"/>
        <v>8.9074527357169142E-3</v>
      </c>
      <c r="G26" s="2">
        <f t="shared" si="4"/>
        <v>7.0723749496777441E-2</v>
      </c>
      <c r="H26" s="2">
        <f t="shared" si="5"/>
        <v>0.11609572847543231</v>
      </c>
      <c r="I26" s="2">
        <f t="shared" si="6"/>
        <v>6.8694746875102256E-2</v>
      </c>
    </row>
    <row r="27" spans="4:11" x14ac:dyDescent="0.4">
      <c r="D27" s="2">
        <f t="shared" si="2"/>
        <v>0.20214940155761912</v>
      </c>
      <c r="E27" s="2">
        <f t="shared" si="1"/>
        <v>0.22175195048234772</v>
      </c>
      <c r="F27" s="2">
        <f t="shared" si="3"/>
        <v>1.1039866763579587E-2</v>
      </c>
      <c r="G27" s="2">
        <f t="shared" si="4"/>
        <v>8.0440265282046466E-2</v>
      </c>
      <c r="H27" s="2">
        <f t="shared" si="5"/>
        <v>0.11437357260903351</v>
      </c>
      <c r="I27" s="2">
        <f t="shared" si="6"/>
        <v>6.5298969529162892E-2</v>
      </c>
    </row>
    <row r="28" spans="4:11" x14ac:dyDescent="0.4">
      <c r="D28" s="2">
        <f t="shared" si="2"/>
        <v>0.19865656078149393</v>
      </c>
      <c r="E28" s="2">
        <f t="shared" si="1"/>
        <v>0.22906320478226974</v>
      </c>
      <c r="F28" s="2">
        <f t="shared" si="3"/>
        <v>2.366582494308505E-2</v>
      </c>
      <c r="G28" s="2">
        <f t="shared" si="4"/>
        <v>6.9259409877973979E-2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1C3AA-1D50-454B-A6F6-7FEBE84A8846}">
  <dimension ref="A1:M79"/>
  <sheetViews>
    <sheetView topLeftCell="C7" zoomScale="70" zoomScaleNormal="70" workbookViewId="0">
      <selection activeCell="D29" sqref="D29:I29"/>
    </sheetView>
  </sheetViews>
  <sheetFormatPr defaultRowHeight="13.9" x14ac:dyDescent="0.4"/>
  <cols>
    <col min="4" max="4" width="16.796875" customWidth="1"/>
    <col min="5" max="5" width="16.33203125" customWidth="1"/>
    <col min="6" max="6" width="19.06640625" customWidth="1"/>
    <col min="7" max="7" width="18.73046875" customWidth="1"/>
    <col min="8" max="9" width="20" customWidth="1"/>
  </cols>
  <sheetData>
    <row r="1" spans="1:13" x14ac:dyDescent="0.4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18</v>
      </c>
      <c r="K1" t="s">
        <v>18</v>
      </c>
      <c r="L1" t="s">
        <v>20</v>
      </c>
    </row>
    <row r="2" spans="1:13" x14ac:dyDescent="0.4">
      <c r="A2" s="1">
        <v>4</v>
      </c>
      <c r="B2">
        <v>4.5914069999999996E-3</v>
      </c>
      <c r="C2">
        <v>5.4682710000000002E-3</v>
      </c>
      <c r="D2">
        <v>2.305695E-3</v>
      </c>
      <c r="E2">
        <v>1.219482E-3</v>
      </c>
      <c r="F2">
        <v>2.6364090000000001E-3</v>
      </c>
      <c r="G2">
        <v>1.345366E-3</v>
      </c>
      <c r="H2">
        <v>1.943953E-3</v>
      </c>
      <c r="I2">
        <v>1.1202510000000001E-3</v>
      </c>
      <c r="J2" s="2">
        <f>($B2-H2)/$B2</f>
        <v>0.5766106119540263</v>
      </c>
      <c r="K2" s="2">
        <f>($B2-I2)/$B2</f>
        <v>0.7560113925861941</v>
      </c>
      <c r="L2">
        <f>$B2/H2</f>
        <v>2.3618919798986906</v>
      </c>
      <c r="M2">
        <f>$B2/I2</f>
        <v>4.0985520209310229</v>
      </c>
    </row>
    <row r="3" spans="1:13" x14ac:dyDescent="0.4">
      <c r="A3" s="1">
        <v>8</v>
      </c>
      <c r="B3">
        <v>8.7528329999999998E-3</v>
      </c>
      <c r="C3">
        <v>5.5414100000000001E-3</v>
      </c>
      <c r="D3">
        <v>3.2234249999999998E-3</v>
      </c>
      <c r="E3">
        <v>2.1517329999999999E-3</v>
      </c>
      <c r="F3">
        <v>3.8987650000000002E-3</v>
      </c>
      <c r="G3">
        <v>2.17016E-3</v>
      </c>
      <c r="H3">
        <v>2.7966810000000001E-3</v>
      </c>
      <c r="I3">
        <v>1.843885E-3</v>
      </c>
      <c r="J3" s="2">
        <f t="shared" ref="J3:K14" si="0">($B3-H3)/$B3</f>
        <v>0.680482764837396</v>
      </c>
      <c r="K3" s="2">
        <f t="shared" si="0"/>
        <v>0.7893384918917109</v>
      </c>
      <c r="L3">
        <f t="shared" ref="L3:M14" si="1">$B3/H3</f>
        <v>3.1297216235959695</v>
      </c>
      <c r="M3">
        <f t="shared" si="1"/>
        <v>4.7469516808260819</v>
      </c>
    </row>
    <row r="4" spans="1:13" x14ac:dyDescent="0.4">
      <c r="A4" s="1">
        <v>16</v>
      </c>
      <c r="B4">
        <v>1.7894997999999999E-2</v>
      </c>
      <c r="C4">
        <v>8.1395719999999994E-3</v>
      </c>
      <c r="D4">
        <v>5.3257850000000004E-3</v>
      </c>
      <c r="E4">
        <v>4.8752609999999997E-3</v>
      </c>
      <c r="F4">
        <v>5.2738280000000004E-3</v>
      </c>
      <c r="G4">
        <v>4.900784E-3</v>
      </c>
      <c r="H4">
        <v>4.4943079999999998E-3</v>
      </c>
      <c r="I4">
        <v>4.1075069999999998E-3</v>
      </c>
      <c r="J4" s="2">
        <f t="shared" si="0"/>
        <v>0.74885115941337355</v>
      </c>
      <c r="K4" s="2">
        <f t="shared" si="0"/>
        <v>0.77046619396101634</v>
      </c>
      <c r="L4">
        <f t="shared" si="1"/>
        <v>3.9817026336423762</v>
      </c>
      <c r="M4">
        <f t="shared" si="1"/>
        <v>4.356656726330594</v>
      </c>
    </row>
    <row r="5" spans="1:13" x14ac:dyDescent="0.4">
      <c r="A5" s="1">
        <v>32</v>
      </c>
      <c r="B5">
        <v>3.7162347999999998E-2</v>
      </c>
      <c r="C5">
        <v>1.4159407000000001E-2</v>
      </c>
      <c r="D5">
        <v>1.0674344000000001E-2</v>
      </c>
      <c r="E5">
        <v>1.0291939999999999E-2</v>
      </c>
      <c r="F5">
        <v>1.0689224000000001E-2</v>
      </c>
      <c r="G5">
        <v>1.0361788E-2</v>
      </c>
      <c r="H5">
        <v>8.1513200000000001E-3</v>
      </c>
      <c r="I5">
        <v>8.9016530000000007E-3</v>
      </c>
      <c r="J5" s="2">
        <f t="shared" si="0"/>
        <v>0.78065648596800175</v>
      </c>
      <c r="K5" s="2">
        <f t="shared" si="0"/>
        <v>0.7604658080269846</v>
      </c>
      <c r="L5">
        <f t="shared" si="1"/>
        <v>4.5590589008896716</v>
      </c>
      <c r="M5">
        <f t="shared" si="1"/>
        <v>4.1747693377847908</v>
      </c>
    </row>
    <row r="6" spans="1:13" x14ac:dyDescent="0.4">
      <c r="A6" s="1">
        <v>64</v>
      </c>
      <c r="B6">
        <v>7.8299124999999997E-2</v>
      </c>
      <c r="C6">
        <v>3.1045886000000002E-2</v>
      </c>
      <c r="D6">
        <v>2.3036079000000001E-2</v>
      </c>
      <c r="E6">
        <v>2.1127066E-2</v>
      </c>
      <c r="F6">
        <v>2.2633952999999998E-2</v>
      </c>
      <c r="G6">
        <v>2.1437451E-2</v>
      </c>
      <c r="H6">
        <v>1.7989893999999999E-2</v>
      </c>
      <c r="I6">
        <v>1.8857743999999999E-2</v>
      </c>
      <c r="J6" s="2">
        <f t="shared" si="0"/>
        <v>0.77024144267257133</v>
      </c>
      <c r="K6" s="2">
        <f t="shared" si="0"/>
        <v>0.75915766619358782</v>
      </c>
      <c r="L6">
        <f t="shared" si="1"/>
        <v>4.3523950168911503</v>
      </c>
      <c r="M6">
        <f t="shared" si="1"/>
        <v>4.1520939620349075</v>
      </c>
    </row>
    <row r="7" spans="1:13" x14ac:dyDescent="0.4">
      <c r="A7" s="1">
        <v>128</v>
      </c>
      <c r="B7">
        <v>0.16385370299999999</v>
      </c>
      <c r="C7">
        <v>5.4776615000000001E-2</v>
      </c>
      <c r="D7">
        <v>4.7396189999999998E-2</v>
      </c>
      <c r="E7">
        <v>4.2713226E-2</v>
      </c>
      <c r="F7">
        <v>4.7006763999999999E-2</v>
      </c>
      <c r="G7">
        <v>4.2726004999999997E-2</v>
      </c>
      <c r="H7">
        <v>3.7581142999999997E-2</v>
      </c>
      <c r="I7">
        <v>3.7955463000000002E-2</v>
      </c>
      <c r="J7" s="2">
        <f t="shared" si="0"/>
        <v>0.77064208918122523</v>
      </c>
      <c r="K7" s="2">
        <f t="shared" si="0"/>
        <v>0.76835761227806976</v>
      </c>
      <c r="L7">
        <f t="shared" si="1"/>
        <v>4.3599978585004715</v>
      </c>
      <c r="M7">
        <f t="shared" si="1"/>
        <v>4.3169991892866646</v>
      </c>
    </row>
    <row r="8" spans="1:13" x14ac:dyDescent="0.4">
      <c r="A8" s="1">
        <v>256</v>
      </c>
      <c r="B8">
        <v>0.33880677799999998</v>
      </c>
      <c r="C8">
        <v>0.12397992100000001</v>
      </c>
      <c r="D8">
        <v>9.8044215000000004E-2</v>
      </c>
      <c r="E8">
        <v>8.7768255000000003E-2</v>
      </c>
      <c r="F8">
        <v>9.7500841000000005E-2</v>
      </c>
      <c r="G8">
        <v>9.0556865E-2</v>
      </c>
      <c r="H8">
        <v>7.8814245000000005E-2</v>
      </c>
      <c r="I8">
        <v>8.4648718999999997E-2</v>
      </c>
      <c r="J8" s="2">
        <f t="shared" si="0"/>
        <v>0.7673770121564687</v>
      </c>
      <c r="K8" s="2">
        <f t="shared" si="0"/>
        <v>0.75015635903246303</v>
      </c>
      <c r="L8">
        <f t="shared" si="1"/>
        <v>4.2988012890309353</v>
      </c>
      <c r="M8">
        <f t="shared" si="1"/>
        <v>4.0025033101800389</v>
      </c>
    </row>
    <row r="9" spans="1:13" x14ac:dyDescent="0.4">
      <c r="A9" s="1">
        <v>512</v>
      </c>
      <c r="B9">
        <v>0.49176664399999998</v>
      </c>
      <c r="C9">
        <v>0.229766095</v>
      </c>
      <c r="D9">
        <v>0.19861449</v>
      </c>
      <c r="E9">
        <v>0.182319498</v>
      </c>
      <c r="F9">
        <v>0.196515405</v>
      </c>
      <c r="G9">
        <v>0.182743084</v>
      </c>
      <c r="H9">
        <v>0.16060048299999999</v>
      </c>
      <c r="I9">
        <v>0.16647329299999999</v>
      </c>
      <c r="J9" s="2">
        <f t="shared" si="0"/>
        <v>0.67342135754941523</v>
      </c>
      <c r="K9" s="2">
        <f t="shared" si="0"/>
        <v>0.6614790876300265</v>
      </c>
      <c r="L9">
        <f t="shared" si="1"/>
        <v>3.0620495954548281</v>
      </c>
      <c r="M9">
        <f t="shared" si="1"/>
        <v>2.9540272504851575</v>
      </c>
    </row>
    <row r="10" spans="1:13" x14ac:dyDescent="0.4">
      <c r="A10" s="1" t="s">
        <v>13</v>
      </c>
      <c r="B10">
        <v>0.61560405500000004</v>
      </c>
      <c r="C10">
        <v>0.46601921299999999</v>
      </c>
      <c r="D10">
        <v>0.40199797199999998</v>
      </c>
      <c r="E10">
        <v>0.36751975999999997</v>
      </c>
      <c r="F10">
        <v>0.39812357399999998</v>
      </c>
      <c r="G10">
        <v>0.36132278400000001</v>
      </c>
      <c r="H10">
        <v>0.328485262</v>
      </c>
      <c r="I10">
        <v>0.33297014200000002</v>
      </c>
      <c r="J10" s="2">
        <f t="shared" si="0"/>
        <v>0.46640172472548125</v>
      </c>
      <c r="K10" s="2">
        <f t="shared" si="0"/>
        <v>0.45911639259751141</v>
      </c>
      <c r="L10">
        <f t="shared" si="1"/>
        <v>1.8740690259643979</v>
      </c>
      <c r="M10">
        <f t="shared" si="1"/>
        <v>1.8488265983921164</v>
      </c>
    </row>
    <row r="11" spans="1:13" x14ac:dyDescent="0.4">
      <c r="A11" s="1" t="s">
        <v>14</v>
      </c>
      <c r="B11">
        <v>0.99156418999999996</v>
      </c>
      <c r="C11">
        <v>0.94900246899999996</v>
      </c>
      <c r="D11">
        <v>0.805869532</v>
      </c>
      <c r="E11">
        <v>0.73875703800000003</v>
      </c>
      <c r="F11">
        <v>0.79902933799999998</v>
      </c>
      <c r="G11">
        <v>0.73002303800000001</v>
      </c>
      <c r="H11">
        <v>0.66881884300000005</v>
      </c>
      <c r="I11">
        <v>0.67229369900000002</v>
      </c>
      <c r="J11" s="2">
        <f t="shared" si="0"/>
        <v>0.32549112831515215</v>
      </c>
      <c r="K11" s="2">
        <f t="shared" si="0"/>
        <v>0.32198670970560156</v>
      </c>
      <c r="L11">
        <f t="shared" si="1"/>
        <v>1.4825601885741126</v>
      </c>
      <c r="M11">
        <f t="shared" si="1"/>
        <v>1.4748973424485419</v>
      </c>
    </row>
    <row r="12" spans="1:13" x14ac:dyDescent="0.4">
      <c r="A12" s="1" t="s">
        <v>15</v>
      </c>
      <c r="B12">
        <v>1.7684628490000001</v>
      </c>
      <c r="C12">
        <v>1.907231855</v>
      </c>
      <c r="D12">
        <v>1.6481732490000001</v>
      </c>
      <c r="E12">
        <v>1.5005094290000001</v>
      </c>
      <c r="F12">
        <v>1.631587267</v>
      </c>
      <c r="G12">
        <v>1.4639081</v>
      </c>
      <c r="H12">
        <v>1.3324306960000001</v>
      </c>
      <c r="I12">
        <v>1.341921055</v>
      </c>
      <c r="J12" s="2">
        <f t="shared" si="0"/>
        <v>0.24655997339529068</v>
      </c>
      <c r="K12" s="2">
        <f t="shared" si="0"/>
        <v>0.24119352817685344</v>
      </c>
      <c r="L12">
        <f t="shared" si="1"/>
        <v>1.3272456528575802</v>
      </c>
      <c r="M12">
        <f t="shared" si="1"/>
        <v>1.3178590815090834</v>
      </c>
    </row>
    <row r="13" spans="1:13" x14ac:dyDescent="0.4">
      <c r="A13" s="1" t="s">
        <v>16</v>
      </c>
      <c r="B13">
        <v>3.415666366</v>
      </c>
      <c r="C13">
        <v>3.6603543639999998</v>
      </c>
      <c r="D13">
        <v>3.2851597429999999</v>
      </c>
      <c r="E13">
        <v>3.0095314150000001</v>
      </c>
      <c r="F13">
        <v>3.2669516089999999</v>
      </c>
      <c r="G13">
        <v>2.9674237969999999</v>
      </c>
      <c r="H13">
        <v>2.6811119560000001</v>
      </c>
      <c r="I13">
        <v>2.6995449659999999</v>
      </c>
      <c r="J13" s="2">
        <f t="shared" si="0"/>
        <v>0.2150544963383581</v>
      </c>
      <c r="K13" s="2">
        <f t="shared" si="0"/>
        <v>0.20965788905156788</v>
      </c>
      <c r="L13">
        <f t="shared" si="1"/>
        <v>1.2739737922380141</v>
      </c>
      <c r="M13">
        <f t="shared" si="1"/>
        <v>1.2652748552142472</v>
      </c>
    </row>
    <row r="14" spans="1:13" x14ac:dyDescent="0.4">
      <c r="A14" s="1" t="s">
        <v>17</v>
      </c>
      <c r="B14">
        <f>B13*2</f>
        <v>6.8313327319999999</v>
      </c>
      <c r="C14">
        <v>16.8</v>
      </c>
      <c r="D14">
        <f t="shared" ref="D14:G14" si="2">D13*2</f>
        <v>6.5703194859999998</v>
      </c>
      <c r="E14">
        <f t="shared" si="2"/>
        <v>6.0190628300000002</v>
      </c>
      <c r="F14">
        <f t="shared" si="2"/>
        <v>6.5339032179999998</v>
      </c>
      <c r="G14">
        <f t="shared" si="2"/>
        <v>5.9348475939999998</v>
      </c>
      <c r="H14">
        <v>5.16</v>
      </c>
      <c r="I14">
        <v>4.95</v>
      </c>
      <c r="J14" s="2">
        <f t="shared" si="0"/>
        <v>0.24465690628286613</v>
      </c>
      <c r="K14" s="2">
        <f t="shared" si="0"/>
        <v>0.27539761358530762</v>
      </c>
      <c r="L14">
        <f t="shared" si="1"/>
        <v>1.323901692248062</v>
      </c>
      <c r="M14">
        <f t="shared" si="1"/>
        <v>1.3800672185858585</v>
      </c>
    </row>
    <row r="16" spans="1:13" x14ac:dyDescent="0.4">
      <c r="D16" s="2">
        <f>(C2-D2)/C2</f>
        <v>0.57835026830235736</v>
      </c>
      <c r="E16" s="2">
        <f t="shared" ref="E16:I28" si="3">(C2-E2)/C2</f>
        <v>0.776989472540772</v>
      </c>
      <c r="F16" s="2">
        <f>ABS((D2-F2)/D2)</f>
        <v>0.14343354173036771</v>
      </c>
      <c r="G16" s="2">
        <f>ABS((E2-G2)/E2)</f>
        <v>0.10322743591131311</v>
      </c>
      <c r="H16" s="2">
        <f>(F2-H2)/F2</f>
        <v>0.26265120472582215</v>
      </c>
      <c r="I16" s="2">
        <f>(G2-I2)/G2</f>
        <v>0.16732621457655383</v>
      </c>
    </row>
    <row r="17" spans="4:11" x14ac:dyDescent="0.4">
      <c r="D17" s="2">
        <f t="shared" ref="D17:D28" si="4">(C3-D3)/C3</f>
        <v>0.41830238152383603</v>
      </c>
      <c r="E17" s="2">
        <f t="shared" si="3"/>
        <v>0.61169936893317767</v>
      </c>
      <c r="F17" s="2">
        <f>ABS((D3-F3)/D3)</f>
        <v>0.20951007080977546</v>
      </c>
      <c r="G17" s="2">
        <f t="shared" ref="G17:G21" si="5">ABS((E3-G3)/E3)</f>
        <v>8.5637948574475153E-3</v>
      </c>
      <c r="H17" s="2">
        <f t="shared" si="3"/>
        <v>0.28267515482466887</v>
      </c>
      <c r="I17" s="2">
        <f t="shared" si="3"/>
        <v>0.15034605743355328</v>
      </c>
    </row>
    <row r="18" spans="4:11" x14ac:dyDescent="0.4">
      <c r="D18" s="2">
        <f t="shared" si="4"/>
        <v>0.34569225507188822</v>
      </c>
      <c r="E18" s="2">
        <f t="shared" si="3"/>
        <v>0.40104209410519376</v>
      </c>
      <c r="F18" s="2">
        <f t="shared" ref="F18:F21" si="6">ABS((D4-F4)/D4)</f>
        <v>9.7557449277430545E-3</v>
      </c>
      <c r="G18" s="2">
        <f>ABS((E4-G4)/E4)</f>
        <v>5.2352068945642882E-3</v>
      </c>
      <c r="H18" s="2">
        <f t="shared" si="3"/>
        <v>0.14780914356706371</v>
      </c>
      <c r="I18" s="2">
        <f t="shared" si="3"/>
        <v>0.1618673665274781</v>
      </c>
      <c r="K18" t="s">
        <v>19</v>
      </c>
    </row>
    <row r="19" spans="4:11" x14ac:dyDescent="0.4">
      <c r="D19" s="2">
        <f t="shared" si="4"/>
        <v>0.24613057594855489</v>
      </c>
      <c r="E19" s="2">
        <f t="shared" si="3"/>
        <v>0.27313763916808104</v>
      </c>
      <c r="F19" s="2">
        <f t="shared" si="6"/>
        <v>1.393996670896132E-3</v>
      </c>
      <c r="G19" s="2">
        <f>ABS((E5-G5)/E5)</f>
        <v>6.7866699572676119E-3</v>
      </c>
      <c r="H19" s="2">
        <f t="shared" si="3"/>
        <v>0.23742640251528085</v>
      </c>
      <c r="I19" s="2">
        <f t="shared" si="3"/>
        <v>0.14091535167482674</v>
      </c>
    </row>
    <row r="20" spans="4:11" x14ac:dyDescent="0.4">
      <c r="D20" s="2">
        <f t="shared" si="4"/>
        <v>0.25799898253829834</v>
      </c>
      <c r="E20" s="2">
        <f t="shared" si="3"/>
        <v>0.31948902988305766</v>
      </c>
      <c r="F20" s="2">
        <f t="shared" si="6"/>
        <v>1.7456356179365536E-2</v>
      </c>
      <c r="G20" s="2">
        <f t="shared" si="5"/>
        <v>1.4691344269005447E-2</v>
      </c>
      <c r="H20" s="2">
        <f t="shared" si="3"/>
        <v>0.20518108348108699</v>
      </c>
      <c r="I20" s="2">
        <f t="shared" si="3"/>
        <v>0.12033646164369079</v>
      </c>
    </row>
    <row r="21" spans="4:11" x14ac:dyDescent="0.4">
      <c r="D21" s="2">
        <f t="shared" si="4"/>
        <v>0.13473678503134964</v>
      </c>
      <c r="E21" s="2">
        <f t="shared" si="3"/>
        <v>0.22022881479624107</v>
      </c>
      <c r="F21" s="2">
        <f t="shared" si="6"/>
        <v>8.2163988286821851E-3</v>
      </c>
      <c r="G21" s="2">
        <f t="shared" si="5"/>
        <v>2.9918133554223899E-4</v>
      </c>
      <c r="H21" s="2">
        <f t="shared" si="3"/>
        <v>0.20051627038185402</v>
      </c>
      <c r="I21" s="2">
        <f t="shared" si="3"/>
        <v>0.1116542957854355</v>
      </c>
    </row>
    <row r="22" spans="4:11" x14ac:dyDescent="0.4">
      <c r="D22" s="2">
        <f t="shared" si="4"/>
        <v>0.20919279340402228</v>
      </c>
      <c r="E22" s="2">
        <f t="shared" si="3"/>
        <v>0.29207685976828457</v>
      </c>
      <c r="F22" s="2">
        <f t="shared" ref="F22:G27" si="7">((D8-F8)/D8)</f>
        <v>5.5421321900532249E-3</v>
      </c>
      <c r="G22" s="2">
        <f t="shared" si="7"/>
        <v>-3.1772421589104136E-2</v>
      </c>
      <c r="H22" s="2">
        <f t="shared" si="3"/>
        <v>0.19165574171816629</v>
      </c>
      <c r="I22" s="2">
        <f>(G8-I8)/G8</f>
        <v>6.5242386648433584E-2</v>
      </c>
    </row>
    <row r="23" spans="4:11" x14ac:dyDescent="0.4">
      <c r="D23" s="2">
        <f t="shared" si="4"/>
        <v>0.13557964241852133</v>
      </c>
      <c r="E23" s="2">
        <f t="shared" si="3"/>
        <v>0.20649955773500875</v>
      </c>
      <c r="F23" s="2">
        <f t="shared" si="7"/>
        <v>1.0568639780511485E-2</v>
      </c>
      <c r="G23" s="2">
        <f t="shared" si="7"/>
        <v>-2.3233170595939419E-3</v>
      </c>
      <c r="H23" s="2">
        <f t="shared" si="3"/>
        <v>0.18275881221627391</v>
      </c>
      <c r="I23" s="2">
        <f t="shared" si="3"/>
        <v>8.9030953423112888E-2</v>
      </c>
    </row>
    <row r="24" spans="4:11" x14ac:dyDescent="0.4">
      <c r="D24" s="2">
        <f t="shared" si="4"/>
        <v>0.13737897325705326</v>
      </c>
      <c r="E24" s="2">
        <f t="shared" si="3"/>
        <v>0.21136350230264009</v>
      </c>
      <c r="F24" s="2">
        <f t="shared" si="7"/>
        <v>9.637854590967939E-3</v>
      </c>
      <c r="G24" s="2">
        <f t="shared" si="7"/>
        <v>1.6861613100748556E-2</v>
      </c>
      <c r="H24" s="2">
        <f t="shared" si="3"/>
        <v>0.17491632384471659</v>
      </c>
      <c r="I24" s="2">
        <f t="shared" si="3"/>
        <v>7.8469012349910328E-2</v>
      </c>
    </row>
    <row r="25" spans="4:11" x14ac:dyDescent="0.4">
      <c r="D25" s="2">
        <f t="shared" si="4"/>
        <v>0.1508246202465886</v>
      </c>
      <c r="E25" s="2">
        <f t="shared" si="3"/>
        <v>0.22154360801773629</v>
      </c>
      <c r="F25" s="2">
        <f t="shared" si="7"/>
        <v>8.4879670075428803E-3</v>
      </c>
      <c r="G25" s="2">
        <f t="shared" si="7"/>
        <v>1.1822560802459683E-2</v>
      </c>
      <c r="H25" s="2">
        <f t="shared" si="3"/>
        <v>0.16296084362299088</v>
      </c>
      <c r="I25" s="2">
        <f t="shared" si="3"/>
        <v>7.9078790661398266E-2</v>
      </c>
    </row>
    <row r="26" spans="4:11" x14ac:dyDescent="0.4">
      <c r="D26" s="2">
        <f t="shared" si="4"/>
        <v>0.13582963461985589</v>
      </c>
      <c r="E26" s="2">
        <f t="shared" si="3"/>
        <v>0.21325274372580147</v>
      </c>
      <c r="F26" s="2">
        <f t="shared" si="7"/>
        <v>1.0063251548381402E-2</v>
      </c>
      <c r="G26" s="2">
        <f t="shared" si="7"/>
        <v>2.4392601800838142E-2</v>
      </c>
      <c r="H26" s="2">
        <f t="shared" si="3"/>
        <v>0.18335309244601988</v>
      </c>
      <c r="I26" s="2">
        <f t="shared" si="3"/>
        <v>8.3329715164497012E-2</v>
      </c>
    </row>
    <row r="27" spans="4:11" x14ac:dyDescent="0.4">
      <c r="D27" s="2">
        <f t="shared" si="4"/>
        <v>0.10250226718212901</v>
      </c>
      <c r="E27" s="2">
        <f t="shared" si="3"/>
        <v>0.17780326282092171</v>
      </c>
      <c r="F27" s="2">
        <f t="shared" si="7"/>
        <v>5.5425414361654031E-3</v>
      </c>
      <c r="G27" s="2">
        <f t="shared" si="7"/>
        <v>1.3991419989879114E-2</v>
      </c>
      <c r="H27" s="2">
        <f t="shared" si="3"/>
        <v>0.17932302743208459</v>
      </c>
      <c r="I27" s="2">
        <f t="shared" si="3"/>
        <v>9.0273196322958507E-2</v>
      </c>
    </row>
    <row r="28" spans="4:11" x14ac:dyDescent="0.4">
      <c r="D28" s="2">
        <f t="shared" si="4"/>
        <v>0.60890955440476202</v>
      </c>
      <c r="E28" s="2">
        <f t="shared" si="3"/>
        <v>0.64172245059523814</v>
      </c>
      <c r="F28" s="2">
        <f>((D14-F14)/D14)</f>
        <v>5.5425414361654031E-3</v>
      </c>
      <c r="G28" s="2">
        <f>((E14-G14)/E14)</f>
        <v>1.3991419989879114E-2</v>
      </c>
      <c r="H28" s="2">
        <f>(F14-H14)/F14</f>
        <v>0.21027296734593287</v>
      </c>
      <c r="I28" s="2">
        <f t="shared" si="3"/>
        <v>0.16594319877660529</v>
      </c>
    </row>
    <row r="54" spans="1:11" x14ac:dyDescent="0.4">
      <c r="A54" t="s">
        <v>9</v>
      </c>
      <c r="B54" t="s">
        <v>10</v>
      </c>
      <c r="C54" t="s">
        <v>11</v>
      </c>
      <c r="D54" t="s">
        <v>12</v>
      </c>
      <c r="E54">
        <v>1</v>
      </c>
      <c r="F54">
        <v>7.5641409999999999E-3</v>
      </c>
      <c r="G54">
        <v>5.3616519999999997E-3</v>
      </c>
      <c r="H54">
        <v>2.6364090000000001E-3</v>
      </c>
      <c r="I54">
        <v>1.345366E-3</v>
      </c>
      <c r="J54">
        <v>1.943953E-3</v>
      </c>
      <c r="K54">
        <v>1.1202510000000001E-3</v>
      </c>
    </row>
    <row r="55" spans="1:11" x14ac:dyDescent="0.4">
      <c r="A55" t="s">
        <v>9</v>
      </c>
      <c r="B55" t="s">
        <v>10</v>
      </c>
      <c r="C55" t="s">
        <v>11</v>
      </c>
      <c r="D55" t="s">
        <v>12</v>
      </c>
      <c r="E55">
        <v>2</v>
      </c>
      <c r="F55">
        <v>8.6536059999999995E-3</v>
      </c>
      <c r="G55">
        <v>5.4761489999999996E-3</v>
      </c>
      <c r="H55">
        <v>3.8987650000000002E-3</v>
      </c>
      <c r="I55">
        <v>2.17016E-3</v>
      </c>
      <c r="J55">
        <v>2.7966810000000001E-3</v>
      </c>
      <c r="K55">
        <v>1.843885E-3</v>
      </c>
    </row>
    <row r="56" spans="1:11" x14ac:dyDescent="0.4">
      <c r="A56" t="s">
        <v>9</v>
      </c>
      <c r="B56" t="s">
        <v>10</v>
      </c>
      <c r="C56" t="s">
        <v>11</v>
      </c>
      <c r="D56" t="s">
        <v>12</v>
      </c>
      <c r="E56">
        <v>4</v>
      </c>
      <c r="F56">
        <v>1.7653258000000002E-2</v>
      </c>
      <c r="G56">
        <v>8.3943379999999995E-3</v>
      </c>
      <c r="H56">
        <v>5.2738280000000004E-3</v>
      </c>
      <c r="I56">
        <v>4.900784E-3</v>
      </c>
      <c r="J56">
        <v>4.4943079999999998E-3</v>
      </c>
      <c r="K56">
        <v>4.1075069999999998E-3</v>
      </c>
    </row>
    <row r="57" spans="1:11" x14ac:dyDescent="0.4">
      <c r="A57" t="s">
        <v>9</v>
      </c>
      <c r="B57" t="s">
        <v>10</v>
      </c>
      <c r="C57" t="s">
        <v>11</v>
      </c>
      <c r="D57" t="s">
        <v>12</v>
      </c>
      <c r="E57">
        <v>8</v>
      </c>
      <c r="F57">
        <v>3.6894312999999998E-2</v>
      </c>
      <c r="G57">
        <v>1.4212160999999999E-2</v>
      </c>
      <c r="H57">
        <v>1.0689224000000001E-2</v>
      </c>
      <c r="I57">
        <v>1.0361788E-2</v>
      </c>
      <c r="J57">
        <v>8.1513200000000001E-3</v>
      </c>
      <c r="K57">
        <v>8.9016530000000007E-3</v>
      </c>
    </row>
    <row r="58" spans="1:11" x14ac:dyDescent="0.4">
      <c r="A58" t="s">
        <v>9</v>
      </c>
      <c r="B58" t="s">
        <v>10</v>
      </c>
      <c r="C58" t="s">
        <v>11</v>
      </c>
      <c r="D58" t="s">
        <v>12</v>
      </c>
      <c r="E58">
        <v>16</v>
      </c>
      <c r="F58">
        <v>7.6867790000000005E-2</v>
      </c>
      <c r="G58">
        <v>3.1341135999999999E-2</v>
      </c>
      <c r="H58">
        <v>2.2633952999999998E-2</v>
      </c>
      <c r="I58">
        <v>2.1437451E-2</v>
      </c>
      <c r="J58">
        <v>1.7989893999999999E-2</v>
      </c>
      <c r="K58">
        <v>1.8857743999999999E-2</v>
      </c>
    </row>
    <row r="59" spans="1:11" x14ac:dyDescent="0.4">
      <c r="A59" t="s">
        <v>9</v>
      </c>
      <c r="B59" t="s">
        <v>10</v>
      </c>
      <c r="C59" t="s">
        <v>11</v>
      </c>
      <c r="D59" t="s">
        <v>12</v>
      </c>
      <c r="E59">
        <v>32</v>
      </c>
      <c r="F59">
        <v>0.16758889599999999</v>
      </c>
      <c r="G59">
        <v>5.5175163999999999E-2</v>
      </c>
      <c r="H59">
        <v>4.7006763999999999E-2</v>
      </c>
      <c r="I59">
        <v>4.2726004999999997E-2</v>
      </c>
      <c r="J59">
        <v>3.7581142999999997E-2</v>
      </c>
      <c r="K59">
        <v>3.7955463000000002E-2</v>
      </c>
    </row>
    <row r="60" spans="1:11" x14ac:dyDescent="0.4">
      <c r="A60" t="s">
        <v>9</v>
      </c>
      <c r="B60" t="s">
        <v>10</v>
      </c>
      <c r="C60" t="s">
        <v>11</v>
      </c>
      <c r="D60" t="s">
        <v>12</v>
      </c>
      <c r="E60">
        <v>64</v>
      </c>
      <c r="F60">
        <v>0.33265038800000002</v>
      </c>
      <c r="G60">
        <v>0.11323401399999999</v>
      </c>
      <c r="H60">
        <v>9.7500841000000005E-2</v>
      </c>
      <c r="I60">
        <v>8.8556864999999999E-2</v>
      </c>
      <c r="J60">
        <v>7.8814245000000005E-2</v>
      </c>
      <c r="K60">
        <v>8.7648719E-2</v>
      </c>
    </row>
    <row r="61" spans="1:11" x14ac:dyDescent="0.4">
      <c r="A61" t="s">
        <v>9</v>
      </c>
      <c r="B61" t="s">
        <v>10</v>
      </c>
      <c r="C61" t="s">
        <v>11</v>
      </c>
      <c r="D61" t="s">
        <v>12</v>
      </c>
      <c r="E61">
        <v>128</v>
      </c>
      <c r="F61">
        <v>0.62620660100000003</v>
      </c>
      <c r="G61">
        <v>0.230888653</v>
      </c>
      <c r="H61">
        <v>0.196515405</v>
      </c>
      <c r="I61">
        <v>0.182743084</v>
      </c>
      <c r="J61">
        <v>0.16060048299999999</v>
      </c>
      <c r="K61">
        <v>0.16647329299999999</v>
      </c>
    </row>
    <row r="62" spans="1:11" x14ac:dyDescent="0.4">
      <c r="A62" t="s">
        <v>9</v>
      </c>
      <c r="B62" t="s">
        <v>10</v>
      </c>
      <c r="C62" t="s">
        <v>11</v>
      </c>
      <c r="D62" t="s">
        <v>12</v>
      </c>
      <c r="E62">
        <v>256</v>
      </c>
      <c r="F62">
        <v>0.61675902599999999</v>
      </c>
      <c r="G62">
        <v>0.46843304600000002</v>
      </c>
      <c r="H62">
        <v>0.39812357399999998</v>
      </c>
      <c r="I62">
        <v>0.36132278400000001</v>
      </c>
      <c r="J62">
        <v>0.328485262</v>
      </c>
      <c r="K62">
        <v>0.33297014200000002</v>
      </c>
    </row>
    <row r="63" spans="1:11" x14ac:dyDescent="0.4">
      <c r="A63" t="s">
        <v>9</v>
      </c>
      <c r="B63" t="s">
        <v>10</v>
      </c>
      <c r="C63" t="s">
        <v>11</v>
      </c>
      <c r="D63" t="s">
        <v>12</v>
      </c>
      <c r="E63">
        <v>512</v>
      </c>
      <c r="F63">
        <v>0.97900421599999998</v>
      </c>
      <c r="G63">
        <v>0.93418223899999997</v>
      </c>
      <c r="H63">
        <v>0.79902933799999998</v>
      </c>
      <c r="I63">
        <v>0.73002303800000001</v>
      </c>
      <c r="J63">
        <v>0.66881884300000005</v>
      </c>
      <c r="K63">
        <v>0.67229369900000002</v>
      </c>
    </row>
    <row r="64" spans="1:11" x14ac:dyDescent="0.4">
      <c r="A64" t="s">
        <v>9</v>
      </c>
      <c r="B64" t="s">
        <v>10</v>
      </c>
      <c r="C64" t="s">
        <v>11</v>
      </c>
      <c r="D64" t="s">
        <v>12</v>
      </c>
      <c r="E64">
        <v>1024</v>
      </c>
      <c r="F64">
        <v>1.7721251609999999</v>
      </c>
      <c r="G64">
        <v>1.883476484</v>
      </c>
      <c r="H64">
        <v>1.631587267</v>
      </c>
      <c r="I64">
        <v>1.4639081</v>
      </c>
      <c r="J64">
        <v>1.3324306960000001</v>
      </c>
      <c r="K64">
        <v>1.341921055</v>
      </c>
    </row>
    <row r="65" spans="1:11" x14ac:dyDescent="0.4">
      <c r="A65" t="s">
        <v>9</v>
      </c>
      <c r="B65" t="s">
        <v>10</v>
      </c>
      <c r="C65" t="s">
        <v>11</v>
      </c>
      <c r="D65" t="s">
        <v>12</v>
      </c>
      <c r="E65">
        <v>2048</v>
      </c>
      <c r="F65">
        <v>3.5677854419999999</v>
      </c>
      <c r="G65">
        <v>3.7297596689999999</v>
      </c>
      <c r="H65">
        <v>3.2669516089999999</v>
      </c>
      <c r="I65">
        <v>2.9674237969999999</v>
      </c>
      <c r="J65">
        <v>2.6811119560000001</v>
      </c>
      <c r="K65">
        <v>2.6995449659999999</v>
      </c>
    </row>
    <row r="68" spans="1:11" x14ac:dyDescent="0.4">
      <c r="A68" t="s">
        <v>9</v>
      </c>
      <c r="B68" t="s">
        <v>10</v>
      </c>
      <c r="C68" t="s">
        <v>11</v>
      </c>
      <c r="D68" t="s">
        <v>12</v>
      </c>
      <c r="E68">
        <v>1</v>
      </c>
      <c r="F68">
        <v>4.5914069999999996E-3</v>
      </c>
      <c r="G68">
        <v>5.4682710000000002E-3</v>
      </c>
      <c r="H68">
        <v>2.305695E-3</v>
      </c>
      <c r="I68">
        <v>1.219482E-3</v>
      </c>
      <c r="J68">
        <v>2.1042159999999999E-3</v>
      </c>
      <c r="K68">
        <v>1.1177279999999999E-3</v>
      </c>
    </row>
    <row r="69" spans="1:11" x14ac:dyDescent="0.4">
      <c r="A69" t="s">
        <v>9</v>
      </c>
      <c r="B69" t="s">
        <v>10</v>
      </c>
      <c r="C69" t="s">
        <v>11</v>
      </c>
      <c r="D69" t="s">
        <v>12</v>
      </c>
      <c r="E69">
        <v>2</v>
      </c>
      <c r="F69">
        <v>8.7528329999999998E-3</v>
      </c>
      <c r="G69">
        <v>5.5414100000000001E-3</v>
      </c>
      <c r="H69">
        <v>3.2234249999999998E-3</v>
      </c>
      <c r="I69">
        <v>2.1517329999999999E-3</v>
      </c>
      <c r="J69">
        <v>9.4460429999999995E-3</v>
      </c>
      <c r="K69">
        <v>6.9665059999999999E-3</v>
      </c>
    </row>
    <row r="70" spans="1:11" x14ac:dyDescent="0.4">
      <c r="A70" t="s">
        <v>9</v>
      </c>
      <c r="B70" t="s">
        <v>10</v>
      </c>
      <c r="C70" t="s">
        <v>11</v>
      </c>
      <c r="D70" t="s">
        <v>12</v>
      </c>
      <c r="E70">
        <v>4</v>
      </c>
      <c r="F70">
        <v>1.7894997999999999E-2</v>
      </c>
      <c r="G70">
        <v>8.1395719999999994E-3</v>
      </c>
      <c r="H70">
        <v>5.3257850000000004E-3</v>
      </c>
      <c r="I70">
        <v>4.8752609999999997E-3</v>
      </c>
      <c r="J70">
        <v>4.2813490000000003E-3</v>
      </c>
      <c r="K70">
        <v>4.1719289999999996E-3</v>
      </c>
    </row>
    <row r="71" spans="1:11" x14ac:dyDescent="0.4">
      <c r="A71" t="s">
        <v>9</v>
      </c>
      <c r="B71" t="s">
        <v>10</v>
      </c>
      <c r="C71" t="s">
        <v>11</v>
      </c>
      <c r="D71" t="s">
        <v>12</v>
      </c>
      <c r="E71">
        <v>8</v>
      </c>
      <c r="F71">
        <v>3.7162347999999998E-2</v>
      </c>
      <c r="G71">
        <v>1.4159407000000001E-2</v>
      </c>
      <c r="H71">
        <v>1.0674344000000001E-2</v>
      </c>
      <c r="I71">
        <v>1.0291939999999999E-2</v>
      </c>
      <c r="J71">
        <v>8.3610509999999996E-3</v>
      </c>
      <c r="K71">
        <v>8.9181350000000006E-3</v>
      </c>
    </row>
    <row r="72" spans="1:11" x14ac:dyDescent="0.4">
      <c r="A72" t="s">
        <v>9</v>
      </c>
      <c r="B72" t="s">
        <v>10</v>
      </c>
      <c r="C72" t="s">
        <v>11</v>
      </c>
      <c r="D72" t="s">
        <v>12</v>
      </c>
      <c r="E72">
        <v>16</v>
      </c>
      <c r="F72">
        <v>7.8299124999999997E-2</v>
      </c>
      <c r="G72">
        <v>3.1045886000000002E-2</v>
      </c>
      <c r="H72">
        <v>2.3036079000000001E-2</v>
      </c>
      <c r="I72">
        <v>2.1127066E-2</v>
      </c>
      <c r="J72">
        <v>1.8182943999999999E-2</v>
      </c>
      <c r="K72">
        <v>1.8744696000000002E-2</v>
      </c>
    </row>
    <row r="73" spans="1:11" x14ac:dyDescent="0.4">
      <c r="A73" t="s">
        <v>9</v>
      </c>
      <c r="B73" t="s">
        <v>10</v>
      </c>
      <c r="C73" t="s">
        <v>11</v>
      </c>
      <c r="D73" t="s">
        <v>12</v>
      </c>
      <c r="E73">
        <v>32</v>
      </c>
      <c r="F73">
        <v>0.16385370299999999</v>
      </c>
      <c r="G73">
        <v>5.4776615000000001E-2</v>
      </c>
      <c r="H73">
        <v>4.7396189999999998E-2</v>
      </c>
      <c r="I73">
        <v>4.2713226E-2</v>
      </c>
      <c r="J73">
        <v>3.8223457000000002E-2</v>
      </c>
      <c r="K73">
        <v>3.7939136999999998E-2</v>
      </c>
    </row>
    <row r="74" spans="1:11" x14ac:dyDescent="0.4">
      <c r="A74" t="s">
        <v>9</v>
      </c>
      <c r="B74" t="s">
        <v>10</v>
      </c>
      <c r="C74" t="s">
        <v>11</v>
      </c>
      <c r="D74" t="s">
        <v>12</v>
      </c>
      <c r="E74">
        <v>64</v>
      </c>
      <c r="F74">
        <v>0.33880677799999998</v>
      </c>
      <c r="G74">
        <v>0.12397992100000001</v>
      </c>
      <c r="H74">
        <v>9.8044215000000004E-2</v>
      </c>
      <c r="I74">
        <v>8.7768255000000003E-2</v>
      </c>
      <c r="J74">
        <v>8.0435440999999996E-2</v>
      </c>
      <c r="K74">
        <v>7.9114799999999999E-2</v>
      </c>
    </row>
    <row r="75" spans="1:11" x14ac:dyDescent="0.4">
      <c r="A75" t="s">
        <v>9</v>
      </c>
      <c r="B75" t="s">
        <v>10</v>
      </c>
      <c r="C75" t="s">
        <v>11</v>
      </c>
      <c r="D75" t="s">
        <v>12</v>
      </c>
      <c r="E75">
        <v>128</v>
      </c>
      <c r="F75">
        <v>0.49176664399999998</v>
      </c>
      <c r="G75">
        <v>0.229766095</v>
      </c>
      <c r="H75">
        <v>0.19861449</v>
      </c>
      <c r="I75">
        <v>0.182319498</v>
      </c>
      <c r="J75">
        <v>0.16555392699999999</v>
      </c>
      <c r="K75">
        <v>0.16257866600000001</v>
      </c>
    </row>
    <row r="76" spans="1:11" x14ac:dyDescent="0.4">
      <c r="A76" t="s">
        <v>9</v>
      </c>
      <c r="B76" t="s">
        <v>10</v>
      </c>
      <c r="C76" t="s">
        <v>11</v>
      </c>
      <c r="D76" t="s">
        <v>12</v>
      </c>
      <c r="E76">
        <v>256</v>
      </c>
      <c r="F76">
        <v>0.61560405500000004</v>
      </c>
      <c r="G76">
        <v>0.46601921299999999</v>
      </c>
      <c r="H76">
        <v>0.40199797199999998</v>
      </c>
      <c r="I76">
        <v>0.36751975999999997</v>
      </c>
      <c r="J76">
        <v>0.329248714</v>
      </c>
      <c r="K76">
        <v>0.330306983</v>
      </c>
    </row>
    <row r="77" spans="1:11" x14ac:dyDescent="0.4">
      <c r="A77" t="s">
        <v>9</v>
      </c>
      <c r="B77" t="s">
        <v>10</v>
      </c>
      <c r="C77" t="s">
        <v>11</v>
      </c>
      <c r="D77" t="s">
        <v>12</v>
      </c>
      <c r="E77">
        <v>512</v>
      </c>
      <c r="F77">
        <v>0.99156418999999996</v>
      </c>
      <c r="G77">
        <v>0.94900246899999996</v>
      </c>
      <c r="H77">
        <v>0.805869532</v>
      </c>
      <c r="I77">
        <v>0.73875703800000003</v>
      </c>
      <c r="J77">
        <v>0.67177567500000002</v>
      </c>
      <c r="K77">
        <v>0.66289328300000006</v>
      </c>
    </row>
    <row r="78" spans="1:11" x14ac:dyDescent="0.4">
      <c r="A78" t="s">
        <v>9</v>
      </c>
      <c r="B78" t="s">
        <v>10</v>
      </c>
      <c r="C78" t="s">
        <v>11</v>
      </c>
      <c r="D78" t="s">
        <v>12</v>
      </c>
      <c r="E78">
        <v>1024</v>
      </c>
      <c r="F78">
        <v>1.7684628490000001</v>
      </c>
      <c r="G78">
        <v>1.907231855</v>
      </c>
      <c r="H78">
        <v>1.6481732490000001</v>
      </c>
      <c r="I78">
        <v>1.5005094290000001</v>
      </c>
      <c r="J78">
        <v>1.348760164</v>
      </c>
      <c r="K78">
        <v>1.3681693669999999</v>
      </c>
    </row>
    <row r="79" spans="1:11" x14ac:dyDescent="0.4">
      <c r="A79" t="s">
        <v>9</v>
      </c>
      <c r="B79" t="s">
        <v>10</v>
      </c>
      <c r="C79" t="s">
        <v>11</v>
      </c>
      <c r="D79" t="s">
        <v>12</v>
      </c>
      <c r="E79">
        <v>2048</v>
      </c>
      <c r="F79">
        <v>3.415666366</v>
      </c>
      <c r="G79">
        <v>3.6603543639999998</v>
      </c>
      <c r="H79">
        <v>3.2851597429999999</v>
      </c>
      <c r="I79">
        <v>3.0095314150000001</v>
      </c>
      <c r="J79">
        <v>2.7352581740000002</v>
      </c>
      <c r="K79">
        <v>2.7018718480000001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5BCD1-0890-4E42-ABD5-7166EF57FA36}">
  <sheetPr>
    <pageSetUpPr fitToPage="1"/>
  </sheetPr>
  <dimension ref="A1:M79"/>
  <sheetViews>
    <sheetView topLeftCell="F1" zoomScale="70" zoomScaleNormal="70" workbookViewId="0">
      <selection activeCell="N27" sqref="N27"/>
    </sheetView>
  </sheetViews>
  <sheetFormatPr defaultRowHeight="13.9" x14ac:dyDescent="0.4"/>
  <cols>
    <col min="4" max="4" width="16.796875" customWidth="1"/>
    <col min="5" max="5" width="16.33203125" customWidth="1"/>
    <col min="6" max="6" width="19.06640625" customWidth="1"/>
    <col min="7" max="7" width="18.73046875" customWidth="1"/>
    <col min="8" max="9" width="20" customWidth="1"/>
  </cols>
  <sheetData>
    <row r="1" spans="1:13" x14ac:dyDescent="0.4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18</v>
      </c>
      <c r="K1" t="s">
        <v>18</v>
      </c>
      <c r="L1" t="s">
        <v>20</v>
      </c>
    </row>
    <row r="2" spans="1:13" x14ac:dyDescent="0.4">
      <c r="A2" s="1">
        <v>4</v>
      </c>
      <c r="B2">
        <v>1.3085510999999999E-2</v>
      </c>
      <c r="C2">
        <v>1.1350021E-2</v>
      </c>
      <c r="D2">
        <v>5.3929140000000004E-3</v>
      </c>
      <c r="E2">
        <v>2.7069160000000002E-3</v>
      </c>
      <c r="F2">
        <v>5.6303830000000001E-3</v>
      </c>
      <c r="G2">
        <v>2.8297190000000001E-3</v>
      </c>
      <c r="H2">
        <v>4.0749810000000001E-3</v>
      </c>
      <c r="I2">
        <v>2.2037269999999999E-3</v>
      </c>
      <c r="J2" s="2">
        <f>($B2-H2)/$B2</f>
        <v>0.68858831726174086</v>
      </c>
      <c r="K2" s="2">
        <f>($B2-I2)/$B2</f>
        <v>0.83159029861348166</v>
      </c>
      <c r="L2">
        <f>$B2/H2</f>
        <v>3.2111833159467489</v>
      </c>
      <c r="M2">
        <f>$B2/I2</f>
        <v>5.9379002027020586</v>
      </c>
    </row>
    <row r="3" spans="1:13" x14ac:dyDescent="0.4">
      <c r="A3" s="1">
        <v>8</v>
      </c>
      <c r="B3">
        <v>2.1361489000000001E-2</v>
      </c>
      <c r="C3">
        <v>1.1390030000000001E-2</v>
      </c>
      <c r="D3">
        <v>7.812172E-3</v>
      </c>
      <c r="E3">
        <v>4.8479869999999998E-3</v>
      </c>
      <c r="F3">
        <v>7.3064059999999997E-3</v>
      </c>
      <c r="G3">
        <v>5.1086969999999997E-3</v>
      </c>
      <c r="H3">
        <v>6.4470739999999997E-3</v>
      </c>
      <c r="I3">
        <v>3.9434810000000004E-3</v>
      </c>
      <c r="J3" s="2">
        <f t="shared" ref="J3:K14" si="0">($B3-H3)/$B3</f>
        <v>0.69819173185914141</v>
      </c>
      <c r="K3" s="2">
        <f t="shared" si="0"/>
        <v>0.81539297190378435</v>
      </c>
      <c r="L3">
        <f t="shared" ref="L3:M14" si="1">$B3/H3</f>
        <v>3.3133618444584321</v>
      </c>
      <c r="M3" s="3">
        <f t="shared" si="1"/>
        <v>5.4169118603589057</v>
      </c>
    </row>
    <row r="4" spans="1:13" x14ac:dyDescent="0.4">
      <c r="A4" s="1">
        <v>16</v>
      </c>
      <c r="B4">
        <v>4.3695976999999997E-2</v>
      </c>
      <c r="C4">
        <v>1.6389048E-2</v>
      </c>
      <c r="D4">
        <v>1.0299496999999999E-2</v>
      </c>
      <c r="E4">
        <v>1.0194271E-2</v>
      </c>
      <c r="F4">
        <v>1.071063E-2</v>
      </c>
      <c r="G4">
        <v>9.9040250000000003E-3</v>
      </c>
      <c r="H4">
        <v>8.6505509999999994E-3</v>
      </c>
      <c r="I4">
        <v>8.3302500000000008E-3</v>
      </c>
      <c r="J4" s="2">
        <f t="shared" si="0"/>
        <v>0.80202866273020967</v>
      </c>
      <c r="K4" s="2">
        <f t="shared" si="0"/>
        <v>0.80935887988040645</v>
      </c>
      <c r="L4">
        <f t="shared" si="1"/>
        <v>5.0512362738512264</v>
      </c>
      <c r="M4">
        <f t="shared" si="1"/>
        <v>5.2454580594820071</v>
      </c>
    </row>
    <row r="5" spans="1:13" x14ac:dyDescent="0.4">
      <c r="A5" s="1">
        <v>32</v>
      </c>
      <c r="B5">
        <v>9.1364640999999996E-2</v>
      </c>
      <c r="C5">
        <v>2.8533052999999999E-2</v>
      </c>
      <c r="D5">
        <v>2.1654801000000001E-2</v>
      </c>
      <c r="E5">
        <v>2.2263722999999999E-2</v>
      </c>
      <c r="F5">
        <v>2.2385840000000001E-2</v>
      </c>
      <c r="G5">
        <v>2.1364478999999999E-2</v>
      </c>
      <c r="H5">
        <v>1.7695799000000002E-2</v>
      </c>
      <c r="I5">
        <v>1.8319546999999999E-2</v>
      </c>
      <c r="J5" s="2">
        <f t="shared" si="0"/>
        <v>0.80631676755562365</v>
      </c>
      <c r="K5" s="2">
        <f t="shared" si="0"/>
        <v>0.79948975008833023</v>
      </c>
      <c r="L5">
        <f t="shared" si="1"/>
        <v>5.1630695511403575</v>
      </c>
      <c r="M5">
        <f t="shared" si="1"/>
        <v>4.9872762137622733</v>
      </c>
    </row>
    <row r="6" spans="1:13" x14ac:dyDescent="0.4">
      <c r="A6" s="1">
        <v>64</v>
      </c>
      <c r="B6">
        <v>0.18997868100000001</v>
      </c>
      <c r="C6">
        <v>6.2743688000000006E-2</v>
      </c>
      <c r="D6">
        <v>4.7346224999999999E-2</v>
      </c>
      <c r="E6">
        <v>4.4713429999999998E-2</v>
      </c>
      <c r="F6">
        <v>4.8042873999999999E-2</v>
      </c>
      <c r="G6">
        <v>4.5382198999999998E-2</v>
      </c>
      <c r="H6">
        <v>3.8957114000000001E-2</v>
      </c>
      <c r="I6">
        <v>3.9920682999999998E-2</v>
      </c>
      <c r="J6" s="2">
        <f t="shared" si="0"/>
        <v>0.79493954903287289</v>
      </c>
      <c r="K6" s="2">
        <f t="shared" si="0"/>
        <v>0.78986756413999959</v>
      </c>
      <c r="L6">
        <f t="shared" si="1"/>
        <v>4.876610752018232</v>
      </c>
      <c r="M6">
        <f t="shared" si="1"/>
        <v>4.7589035738692154</v>
      </c>
    </row>
    <row r="7" spans="1:13" x14ac:dyDescent="0.4">
      <c r="A7" s="1">
        <v>128</v>
      </c>
      <c r="B7">
        <v>0.39315866199999999</v>
      </c>
      <c r="C7">
        <v>0.115668752</v>
      </c>
      <c r="D7">
        <v>0.100892642</v>
      </c>
      <c r="E7">
        <v>9.4379478000000003E-2</v>
      </c>
      <c r="F7">
        <v>0.102133398</v>
      </c>
      <c r="G7">
        <v>9.5325998999999995E-2</v>
      </c>
      <c r="H7">
        <v>8.4171541000000002E-2</v>
      </c>
      <c r="I7">
        <v>8.4336473999999995E-2</v>
      </c>
      <c r="J7" s="2">
        <f t="shared" si="0"/>
        <v>0.78590948353568257</v>
      </c>
      <c r="K7" s="2">
        <f t="shared" si="0"/>
        <v>0.78548997605450188</v>
      </c>
      <c r="L7">
        <f t="shared" si="1"/>
        <v>4.6709215172857528</v>
      </c>
      <c r="M7">
        <f t="shared" si="1"/>
        <v>4.6617868088722805</v>
      </c>
    </row>
    <row r="8" spans="1:13" x14ac:dyDescent="0.4">
      <c r="A8" s="1">
        <v>256</v>
      </c>
      <c r="B8">
        <v>0.80597690099999997</v>
      </c>
      <c r="C8">
        <v>0.23841715299999999</v>
      </c>
      <c r="D8">
        <v>0.211859572</v>
      </c>
      <c r="E8">
        <v>0.197052054</v>
      </c>
      <c r="F8">
        <v>0.213406608</v>
      </c>
      <c r="G8">
        <v>0.19772838400000001</v>
      </c>
      <c r="H8">
        <v>0.179042335</v>
      </c>
      <c r="I8">
        <v>0.179859827</v>
      </c>
      <c r="J8" s="2">
        <f t="shared" si="0"/>
        <v>0.77785674157924778</v>
      </c>
      <c r="K8" s="2">
        <f t="shared" si="0"/>
        <v>0.77684245444647049</v>
      </c>
      <c r="L8">
        <f t="shared" si="1"/>
        <v>4.5015995853718058</v>
      </c>
      <c r="M8">
        <f t="shared" si="1"/>
        <v>4.48113908727378</v>
      </c>
    </row>
    <row r="9" spans="1:13" x14ac:dyDescent="0.4">
      <c r="A9" s="1">
        <v>512</v>
      </c>
      <c r="B9">
        <v>1.1044084430000001</v>
      </c>
      <c r="C9">
        <v>0.49695086500000002</v>
      </c>
      <c r="D9">
        <v>0.43374371499999997</v>
      </c>
      <c r="E9">
        <v>0.40401690000000001</v>
      </c>
      <c r="F9">
        <v>0.43570679400000001</v>
      </c>
      <c r="G9">
        <v>0.40768254999999998</v>
      </c>
      <c r="H9">
        <v>0.36430453099999999</v>
      </c>
      <c r="I9">
        <v>0.37374402299999998</v>
      </c>
      <c r="J9" s="2">
        <f t="shared" si="0"/>
        <v>0.67013605038149826</v>
      </c>
      <c r="K9" s="2">
        <f t="shared" si="0"/>
        <v>0.66158894803016277</v>
      </c>
      <c r="L9">
        <f t="shared" si="1"/>
        <v>3.0315528603732904</v>
      </c>
      <c r="M9">
        <f t="shared" si="1"/>
        <v>2.9549862339872126</v>
      </c>
    </row>
    <row r="10" spans="1:13" x14ac:dyDescent="0.4">
      <c r="A10" s="1" t="s">
        <v>13</v>
      </c>
      <c r="B10">
        <v>1.5079186920000001</v>
      </c>
      <c r="C10">
        <v>1.0107978339999999</v>
      </c>
      <c r="D10">
        <v>0.87679562600000005</v>
      </c>
      <c r="E10">
        <v>0.822122252</v>
      </c>
      <c r="F10">
        <v>0.88240959600000002</v>
      </c>
      <c r="G10">
        <v>0.82268205900000002</v>
      </c>
      <c r="H10">
        <v>0.76132346399999995</v>
      </c>
      <c r="I10">
        <v>0.75913268300000003</v>
      </c>
      <c r="J10" s="2">
        <f t="shared" si="0"/>
        <v>0.49511636931150932</v>
      </c>
      <c r="K10" s="2">
        <f t="shared" si="0"/>
        <v>0.49656922019241073</v>
      </c>
      <c r="L10">
        <f t="shared" si="1"/>
        <v>1.9806544304800255</v>
      </c>
      <c r="M10">
        <f t="shared" si="1"/>
        <v>1.9863704010751966</v>
      </c>
    </row>
    <row r="11" spans="1:13" x14ac:dyDescent="0.4">
      <c r="A11" s="1" t="s">
        <v>14</v>
      </c>
      <c r="B11">
        <v>2.467247736</v>
      </c>
      <c r="C11">
        <v>2.0698779109999998</v>
      </c>
      <c r="D11">
        <v>1.7533813600000001</v>
      </c>
      <c r="E11">
        <v>1.676465726</v>
      </c>
      <c r="F11">
        <v>1.7752572179999999</v>
      </c>
      <c r="G11">
        <v>1.6702363250000001</v>
      </c>
      <c r="H11">
        <v>1.535952735</v>
      </c>
      <c r="I11">
        <v>1.5507119060000001</v>
      </c>
      <c r="J11" s="2">
        <f t="shared" si="0"/>
        <v>0.3774631089579405</v>
      </c>
      <c r="K11" s="2">
        <f t="shared" si="0"/>
        <v>0.37148107043596856</v>
      </c>
      <c r="L11">
        <f t="shared" si="1"/>
        <v>1.6063305072991065</v>
      </c>
      <c r="M11">
        <f t="shared" si="1"/>
        <v>1.5910419765616992</v>
      </c>
    </row>
    <row r="12" spans="1:13" x14ac:dyDescent="0.4">
      <c r="A12" s="1" t="s">
        <v>15</v>
      </c>
      <c r="B12">
        <v>4.384779537</v>
      </c>
      <c r="C12">
        <v>4.0484740730000004</v>
      </c>
      <c r="D12">
        <v>3.5404763579999998</v>
      </c>
      <c r="E12">
        <v>3.373888886</v>
      </c>
      <c r="F12">
        <v>3.6354182960000001</v>
      </c>
      <c r="G12">
        <v>3.351618266</v>
      </c>
      <c r="H12">
        <v>3.1095528479999999</v>
      </c>
      <c r="I12">
        <v>3.0640798810000001</v>
      </c>
      <c r="J12" s="2">
        <f t="shared" si="0"/>
        <v>0.29083028650341014</v>
      </c>
      <c r="K12" s="2">
        <f t="shared" si="0"/>
        <v>0.30120092580609031</v>
      </c>
      <c r="L12">
        <f t="shared" si="1"/>
        <v>1.4100996996465904</v>
      </c>
      <c r="M12">
        <f t="shared" si="1"/>
        <v>1.4310265095206895</v>
      </c>
    </row>
    <row r="13" spans="1:13" x14ac:dyDescent="0.4">
      <c r="A13" s="1" t="s">
        <v>16</v>
      </c>
      <c r="B13">
        <v>8.282578182</v>
      </c>
      <c r="C13">
        <v>8.3975372430000004</v>
      </c>
      <c r="D13">
        <v>7.0870141029999996</v>
      </c>
      <c r="E13">
        <v>6.8956067320000001</v>
      </c>
      <c r="F13">
        <v>7.0396276469999997</v>
      </c>
      <c r="G13">
        <v>7.0132763389999999</v>
      </c>
      <c r="H13">
        <v>6.0801661490000001</v>
      </c>
      <c r="I13">
        <v>6.3770186420000003</v>
      </c>
      <c r="J13" s="2">
        <f t="shared" si="0"/>
        <v>0.26590899410842411</v>
      </c>
      <c r="K13" s="2">
        <f t="shared" si="0"/>
        <v>0.23006840359698999</v>
      </c>
      <c r="L13">
        <f t="shared" si="1"/>
        <v>1.3622289225372943</v>
      </c>
      <c r="M13">
        <f t="shared" si="1"/>
        <v>1.2988166801724084</v>
      </c>
    </row>
    <row r="14" spans="1:13" x14ac:dyDescent="0.4">
      <c r="A14" s="1" t="s">
        <v>17</v>
      </c>
      <c r="B14">
        <f>B13*2</f>
        <v>16.565156364</v>
      </c>
      <c r="C14">
        <v>16.8</v>
      </c>
      <c r="D14">
        <f t="shared" ref="D14:G14" si="2">D13*2</f>
        <v>14.174028205999999</v>
      </c>
      <c r="E14">
        <f t="shared" si="2"/>
        <v>13.791213464</v>
      </c>
      <c r="F14">
        <f t="shared" si="2"/>
        <v>14.079255293999999</v>
      </c>
      <c r="G14">
        <f t="shared" si="2"/>
        <v>14.026552678</v>
      </c>
      <c r="H14">
        <v>13.16</v>
      </c>
      <c r="I14">
        <v>13.45</v>
      </c>
      <c r="J14" s="2">
        <f t="shared" si="0"/>
        <v>0.20556137770001431</v>
      </c>
      <c r="K14" s="2">
        <f t="shared" si="0"/>
        <v>0.18805475152471074</v>
      </c>
      <c r="L14">
        <f t="shared" si="1"/>
        <v>1.2587504835866261</v>
      </c>
      <c r="M14">
        <f t="shared" si="1"/>
        <v>1.2316101385873606</v>
      </c>
    </row>
    <row r="16" spans="1:13" x14ac:dyDescent="0.4">
      <c r="D16" s="2">
        <f>(C2-D2)/C2</f>
        <v>0.52485427119474048</v>
      </c>
      <c r="E16" s="2">
        <f t="shared" ref="E16:I28" si="3">(C2-E2)/C2</f>
        <v>0.76150563950498418</v>
      </c>
      <c r="F16" s="2">
        <f>ABS((D2-F2)/D2)</f>
        <v>4.4033522507497744E-2</v>
      </c>
      <c r="G16" s="2">
        <f>ABS((E2-G2)/E2)</f>
        <v>4.5366387431305548E-2</v>
      </c>
      <c r="H16" s="2">
        <f>(F2-H2)/F2</f>
        <v>0.27625154452192685</v>
      </c>
      <c r="I16" s="2">
        <f>(G2-I2)/G2</f>
        <v>0.2212205522880541</v>
      </c>
    </row>
    <row r="17" spans="4:11" x14ac:dyDescent="0.4">
      <c r="D17" s="2">
        <f t="shared" ref="D17:D28" si="4">(C3-D3)/C3</f>
        <v>0.31412191188258509</v>
      </c>
      <c r="E17" s="2">
        <f t="shared" si="3"/>
        <v>0.57436573915959843</v>
      </c>
      <c r="F17" s="2">
        <f>ABS((D3-F3)/D3)</f>
        <v>6.4740766076322995E-2</v>
      </c>
      <c r="G17" s="2">
        <f t="shared" ref="G17:G21" si="5">ABS((E3-G3)/E3)</f>
        <v>5.3776959385410883E-2</v>
      </c>
      <c r="H17" s="2">
        <f t="shared" si="3"/>
        <v>0.11761350245250538</v>
      </c>
      <c r="I17" s="2">
        <f t="shared" si="3"/>
        <v>0.22808477386699572</v>
      </c>
    </row>
    <row r="18" spans="4:11" x14ac:dyDescent="0.4">
      <c r="D18" s="2">
        <f t="shared" si="4"/>
        <v>0.37156221642648191</v>
      </c>
      <c r="E18" s="2">
        <f t="shared" si="3"/>
        <v>0.37798272358467683</v>
      </c>
      <c r="F18" s="2">
        <f t="shared" ref="F18:F21" si="6">ABS((D4-F4)/D4)</f>
        <v>3.9917774625304617E-2</v>
      </c>
      <c r="G18" s="2">
        <f>ABS((E4-G4)/E4)</f>
        <v>2.8471481678287662E-2</v>
      </c>
      <c r="H18" s="2">
        <f t="shared" si="3"/>
        <v>0.19233966629413965</v>
      </c>
      <c r="I18" s="2">
        <f t="shared" si="3"/>
        <v>0.15890256739053055</v>
      </c>
      <c r="K18" t="s">
        <v>19</v>
      </c>
    </row>
    <row r="19" spans="4:11" x14ac:dyDescent="0.4">
      <c r="D19" s="2">
        <f t="shared" si="4"/>
        <v>0.24106260202860164</v>
      </c>
      <c r="E19" s="2">
        <f t="shared" si="3"/>
        <v>0.21972166805984625</v>
      </c>
      <c r="F19" s="2">
        <f t="shared" si="6"/>
        <v>3.3758749387722345E-2</v>
      </c>
      <c r="G19" s="2">
        <f>ABS((E5-G5)/E5)</f>
        <v>4.0390549235633254E-2</v>
      </c>
      <c r="H19" s="2">
        <f t="shared" si="3"/>
        <v>0.20950927014577067</v>
      </c>
      <c r="I19" s="2">
        <f t="shared" si="3"/>
        <v>0.14252311043952912</v>
      </c>
    </row>
    <row r="20" spans="4:11" x14ac:dyDescent="0.4">
      <c r="D20" s="2">
        <f t="shared" si="4"/>
        <v>0.24540258137200996</v>
      </c>
      <c r="E20" s="2">
        <f t="shared" si="3"/>
        <v>0.28736369465562822</v>
      </c>
      <c r="F20" s="2">
        <f t="shared" si="6"/>
        <v>1.4713929146410312E-2</v>
      </c>
      <c r="G20" s="2">
        <f t="shared" si="5"/>
        <v>1.495678144128061E-2</v>
      </c>
      <c r="H20" s="2">
        <f t="shared" si="3"/>
        <v>0.18911774512074359</v>
      </c>
      <c r="I20" s="2">
        <f t="shared" si="3"/>
        <v>0.12034489558339824</v>
      </c>
    </row>
    <row r="21" spans="4:11" x14ac:dyDescent="0.4">
      <c r="D21" s="2">
        <f t="shared" si="4"/>
        <v>0.12774504561093558</v>
      </c>
      <c r="E21" s="2">
        <f t="shared" si="3"/>
        <v>0.18405380564666243</v>
      </c>
      <c r="F21" s="2">
        <f t="shared" si="6"/>
        <v>1.2297784807736481E-2</v>
      </c>
      <c r="G21" s="2">
        <f t="shared" si="5"/>
        <v>1.0028885728738527E-2</v>
      </c>
      <c r="H21" s="2">
        <f t="shared" si="3"/>
        <v>0.17586663473196101</v>
      </c>
      <c r="I21" s="2">
        <f t="shared" si="3"/>
        <v>0.11528360694127109</v>
      </c>
    </row>
    <row r="22" spans="4:11" x14ac:dyDescent="0.4">
      <c r="D22" s="2">
        <f t="shared" si="4"/>
        <v>0.11139123450568172</v>
      </c>
      <c r="E22" s="2">
        <f t="shared" si="3"/>
        <v>0.17349883798000049</v>
      </c>
      <c r="F22" s="2">
        <f t="shared" ref="F22:G22" si="7">((D8-F8)/D8)</f>
        <v>-7.3021765568373831E-3</v>
      </c>
      <c r="G22" s="2">
        <f t="shared" si="7"/>
        <v>-3.432240295247076E-3</v>
      </c>
      <c r="H22" s="2">
        <f t="shared" si="3"/>
        <v>0.16102722086281415</v>
      </c>
      <c r="I22" s="2">
        <f t="shared" si="3"/>
        <v>9.0369205667508043E-2</v>
      </c>
    </row>
    <row r="23" spans="4:11" x14ac:dyDescent="0.4">
      <c r="D23" s="2">
        <f t="shared" si="4"/>
        <v>0.12718993858678573</v>
      </c>
      <c r="E23" s="2">
        <f t="shared" si="3"/>
        <v>0.18700835745602334</v>
      </c>
      <c r="F23" s="2">
        <f t="shared" ref="F23:G23" si="8">((D9-F9)/D9)</f>
        <v>-4.5258961273941098E-3</v>
      </c>
      <c r="G23" s="2">
        <f t="shared" si="8"/>
        <v>-9.073011549764292E-3</v>
      </c>
      <c r="H23" s="2">
        <f t="shared" si="3"/>
        <v>0.16387686394442594</v>
      </c>
      <c r="I23" s="2">
        <f t="shared" si="3"/>
        <v>8.3247436025898083E-2</v>
      </c>
    </row>
    <row r="24" spans="4:11" x14ac:dyDescent="0.4">
      <c r="D24" s="2">
        <f t="shared" si="4"/>
        <v>0.13257073125069624</v>
      </c>
      <c r="E24" s="2">
        <f t="shared" si="3"/>
        <v>0.18666005768271157</v>
      </c>
      <c r="F24" s="2">
        <f t="shared" ref="F24:G24" si="9">((D10-F10)/D10)</f>
        <v>-6.4028261929308114E-3</v>
      </c>
      <c r="G24" s="2">
        <f t="shared" si="9"/>
        <v>-6.8092914239721038E-4</v>
      </c>
      <c r="H24" s="2">
        <f t="shared" si="3"/>
        <v>0.13722213873113873</v>
      </c>
      <c r="I24" s="2">
        <f t="shared" si="3"/>
        <v>7.7246580625869699E-2</v>
      </c>
    </row>
    <row r="25" spans="4:11" x14ac:dyDescent="0.4">
      <c r="D25" s="2">
        <f t="shared" si="4"/>
        <v>0.15290590296076634</v>
      </c>
      <c r="E25" s="2">
        <f t="shared" si="3"/>
        <v>0.19006540574653241</v>
      </c>
      <c r="F25" s="2">
        <f t="shared" ref="F25:G25" si="10">((D11-F11)/D11)</f>
        <v>-1.247638334651841E-2</v>
      </c>
      <c r="G25" s="2">
        <f t="shared" si="10"/>
        <v>3.7157938294766621E-3</v>
      </c>
      <c r="H25" s="2">
        <f t="shared" si="3"/>
        <v>0.13479989298091674</v>
      </c>
      <c r="I25" s="2">
        <f t="shared" si="3"/>
        <v>7.15613815907159E-2</v>
      </c>
    </row>
    <row r="26" spans="4:11" x14ac:dyDescent="0.4">
      <c r="D26" s="2">
        <f t="shared" si="4"/>
        <v>0.12547881148305443</v>
      </c>
      <c r="E26" s="2">
        <f t="shared" si="3"/>
        <v>0.16662702411729149</v>
      </c>
      <c r="F26" s="2">
        <f t="shared" ref="F26:G26" si="11">((D12-F12)/D12)</f>
        <v>-2.6816147998127739E-2</v>
      </c>
      <c r="G26" s="2">
        <f t="shared" si="11"/>
        <v>6.6008753555614336E-3</v>
      </c>
      <c r="H26" s="2">
        <f t="shared" si="3"/>
        <v>0.14465060281470296</v>
      </c>
      <c r="I26" s="2">
        <f t="shared" si="3"/>
        <v>8.5790911189645588E-2</v>
      </c>
    </row>
    <row r="27" spans="4:11" x14ac:dyDescent="0.4">
      <c r="D27" s="2">
        <f t="shared" si="4"/>
        <v>0.15606041415206864</v>
      </c>
      <c r="E27" s="2">
        <f t="shared" si="3"/>
        <v>0.17885368859209003</v>
      </c>
      <c r="F27" s="2">
        <f t="shared" ref="F27:G27" si="12">((D13-F13)/D13)</f>
        <v>6.686378115141718E-3</v>
      </c>
      <c r="G27" s="2">
        <f t="shared" si="12"/>
        <v>-1.7064431249238451E-2</v>
      </c>
      <c r="H27" s="2">
        <f t="shared" si="3"/>
        <v>0.13629435335388551</v>
      </c>
      <c r="I27" s="2">
        <f t="shared" si="3"/>
        <v>9.0721891772871655E-2</v>
      </c>
    </row>
    <row r="28" spans="4:11" x14ac:dyDescent="0.4">
      <c r="D28" s="2">
        <f t="shared" si="4"/>
        <v>0.15630784488095248</v>
      </c>
      <c r="E28" s="2">
        <f t="shared" si="3"/>
        <v>0.17909443666666669</v>
      </c>
      <c r="F28" s="2">
        <f>((D14-F14)/D14)</f>
        <v>6.686378115141718E-3</v>
      </c>
      <c r="G28" s="2">
        <f>((E14-G14)/E14)</f>
        <v>-1.7064431249238451E-2</v>
      </c>
      <c r="H28" s="2">
        <f>(F14-H14)/F14</f>
        <v>6.5291471374323895E-2</v>
      </c>
      <c r="I28" s="2">
        <f t="shared" si="3"/>
        <v>4.1104374769453993E-2</v>
      </c>
    </row>
    <row r="54" spans="1:11" x14ac:dyDescent="0.4">
      <c r="A54" t="s">
        <v>9</v>
      </c>
      <c r="B54" t="s">
        <v>10</v>
      </c>
      <c r="C54" t="s">
        <v>11</v>
      </c>
      <c r="D54" t="s">
        <v>12</v>
      </c>
      <c r="E54">
        <v>1</v>
      </c>
      <c r="F54">
        <v>1.3041975000000001E-2</v>
      </c>
      <c r="G54">
        <v>1.1349814E-2</v>
      </c>
      <c r="H54">
        <v>5.6303830000000001E-3</v>
      </c>
      <c r="I54">
        <v>2.8297190000000001E-3</v>
      </c>
      <c r="J54">
        <v>4.0749810000000001E-3</v>
      </c>
      <c r="K54">
        <v>2.2037269999999999E-3</v>
      </c>
    </row>
    <row r="55" spans="1:11" x14ac:dyDescent="0.4">
      <c r="A55" t="s">
        <v>9</v>
      </c>
      <c r="B55" t="s">
        <v>10</v>
      </c>
      <c r="C55" t="s">
        <v>11</v>
      </c>
      <c r="D55" t="s">
        <v>12</v>
      </c>
      <c r="E55">
        <v>2</v>
      </c>
      <c r="F55">
        <v>2.1444890000000001E-2</v>
      </c>
      <c r="G55">
        <v>1.1503727E-2</v>
      </c>
      <c r="H55">
        <v>7.3064059999999997E-3</v>
      </c>
      <c r="I55">
        <v>5.1086969999999997E-3</v>
      </c>
      <c r="J55">
        <v>6.4470739999999997E-3</v>
      </c>
      <c r="K55">
        <v>3.9434810000000004E-3</v>
      </c>
    </row>
    <row r="56" spans="1:11" x14ac:dyDescent="0.4">
      <c r="A56" t="s">
        <v>9</v>
      </c>
      <c r="B56" t="s">
        <v>10</v>
      </c>
      <c r="C56" t="s">
        <v>11</v>
      </c>
      <c r="D56" t="s">
        <v>12</v>
      </c>
      <c r="E56">
        <v>4</v>
      </c>
      <c r="F56">
        <v>5.3780248000000003E-2</v>
      </c>
      <c r="G56">
        <v>1.7104418E-2</v>
      </c>
      <c r="H56">
        <v>1.071063E-2</v>
      </c>
      <c r="I56">
        <v>9.9040250000000003E-3</v>
      </c>
      <c r="J56">
        <v>8.6505509999999994E-3</v>
      </c>
      <c r="K56">
        <v>8.3302500000000008E-3</v>
      </c>
    </row>
    <row r="57" spans="1:11" x14ac:dyDescent="0.4">
      <c r="A57" t="s">
        <v>9</v>
      </c>
      <c r="B57" t="s">
        <v>10</v>
      </c>
      <c r="C57" t="s">
        <v>11</v>
      </c>
      <c r="D57" t="s">
        <v>12</v>
      </c>
      <c r="E57">
        <v>8</v>
      </c>
      <c r="F57">
        <v>9.7661016000000003E-2</v>
      </c>
      <c r="G57">
        <v>2.8453240000000001E-2</v>
      </c>
      <c r="H57">
        <v>2.2385840000000001E-2</v>
      </c>
      <c r="I57">
        <v>2.1364478999999999E-2</v>
      </c>
      <c r="J57">
        <v>1.7695799000000002E-2</v>
      </c>
      <c r="K57">
        <v>1.8319546999999999E-2</v>
      </c>
    </row>
    <row r="58" spans="1:11" x14ac:dyDescent="0.4">
      <c r="A58" t="s">
        <v>9</v>
      </c>
      <c r="B58" t="s">
        <v>10</v>
      </c>
      <c r="C58" t="s">
        <v>11</v>
      </c>
      <c r="D58" t="s">
        <v>12</v>
      </c>
      <c r="E58">
        <v>16</v>
      </c>
      <c r="F58">
        <v>0.19133070199999999</v>
      </c>
      <c r="G58">
        <v>6.2883359999999999E-2</v>
      </c>
      <c r="H58">
        <v>4.8042873999999999E-2</v>
      </c>
      <c r="I58">
        <v>4.5382198999999998E-2</v>
      </c>
      <c r="J58">
        <v>3.8957114000000001E-2</v>
      </c>
      <c r="K58">
        <v>3.9920682999999998E-2</v>
      </c>
    </row>
    <row r="59" spans="1:11" x14ac:dyDescent="0.4">
      <c r="A59" t="s">
        <v>9</v>
      </c>
      <c r="B59" t="s">
        <v>10</v>
      </c>
      <c r="C59" t="s">
        <v>11</v>
      </c>
      <c r="D59" t="s">
        <v>12</v>
      </c>
      <c r="E59">
        <v>32</v>
      </c>
      <c r="F59">
        <v>0.39706813099999999</v>
      </c>
      <c r="G59">
        <v>0.115927951</v>
      </c>
      <c r="H59">
        <v>0.102133398</v>
      </c>
      <c r="I59">
        <v>9.5325998999999995E-2</v>
      </c>
      <c r="J59">
        <v>8.4171541000000002E-2</v>
      </c>
      <c r="K59">
        <v>8.4336473999999995E-2</v>
      </c>
    </row>
    <row r="60" spans="1:11" x14ac:dyDescent="0.4">
      <c r="A60" t="s">
        <v>9</v>
      </c>
      <c r="B60" t="s">
        <v>10</v>
      </c>
      <c r="C60" t="s">
        <v>11</v>
      </c>
      <c r="D60" t="s">
        <v>12</v>
      </c>
      <c r="E60">
        <v>64</v>
      </c>
      <c r="F60">
        <v>0.81108681699999996</v>
      </c>
      <c r="G60">
        <v>0.24244898300000001</v>
      </c>
      <c r="H60">
        <v>0.213406608</v>
      </c>
      <c r="I60">
        <v>0.19772838400000001</v>
      </c>
      <c r="J60">
        <v>0.179042335</v>
      </c>
      <c r="K60">
        <v>0.179859827</v>
      </c>
    </row>
    <row r="61" spans="1:11" x14ac:dyDescent="0.4">
      <c r="A61" t="s">
        <v>9</v>
      </c>
      <c r="B61" t="s">
        <v>10</v>
      </c>
      <c r="C61" t="s">
        <v>11</v>
      </c>
      <c r="D61" t="s">
        <v>12</v>
      </c>
      <c r="E61">
        <v>128</v>
      </c>
      <c r="F61">
        <v>1.101389194</v>
      </c>
      <c r="G61">
        <v>0.49134385600000002</v>
      </c>
      <c r="H61">
        <v>0.43570679400000001</v>
      </c>
      <c r="I61">
        <v>0.40768254999999998</v>
      </c>
      <c r="J61">
        <v>0.36430453099999999</v>
      </c>
      <c r="K61">
        <v>0.37374402299999998</v>
      </c>
    </row>
    <row r="62" spans="1:11" x14ac:dyDescent="0.4">
      <c r="A62" t="s">
        <v>9</v>
      </c>
      <c r="B62" t="s">
        <v>10</v>
      </c>
      <c r="C62" t="s">
        <v>11</v>
      </c>
      <c r="D62" t="s">
        <v>12</v>
      </c>
      <c r="E62">
        <v>256</v>
      </c>
      <c r="F62">
        <v>1.498251081</v>
      </c>
      <c r="G62">
        <v>0.99495161799999998</v>
      </c>
      <c r="H62">
        <v>0.88240959600000002</v>
      </c>
      <c r="I62">
        <v>0.82268205900000002</v>
      </c>
      <c r="J62">
        <v>0.76132346399999995</v>
      </c>
      <c r="K62">
        <v>0.75913268300000003</v>
      </c>
    </row>
    <row r="63" spans="1:11" x14ac:dyDescent="0.4">
      <c r="A63" t="s">
        <v>9</v>
      </c>
      <c r="B63" t="s">
        <v>10</v>
      </c>
      <c r="C63" t="s">
        <v>11</v>
      </c>
      <c r="D63" t="s">
        <v>12</v>
      </c>
      <c r="E63">
        <v>512</v>
      </c>
      <c r="F63">
        <v>2.4094187140000001</v>
      </c>
      <c r="G63">
        <v>2.0211538309999999</v>
      </c>
      <c r="H63">
        <v>1.7752572179999999</v>
      </c>
      <c r="I63">
        <v>1.6702363250000001</v>
      </c>
      <c r="J63">
        <v>1.535952735</v>
      </c>
      <c r="K63">
        <v>1.5507119060000001</v>
      </c>
    </row>
    <row r="64" spans="1:11" x14ac:dyDescent="0.4">
      <c r="A64" t="s">
        <v>9</v>
      </c>
      <c r="B64" t="s">
        <v>10</v>
      </c>
      <c r="C64" t="s">
        <v>11</v>
      </c>
      <c r="D64" t="s">
        <v>12</v>
      </c>
      <c r="E64">
        <v>1024</v>
      </c>
      <c r="F64">
        <v>4.310996115</v>
      </c>
      <c r="G64">
        <v>4.083015144</v>
      </c>
      <c r="H64">
        <v>3.6354182960000001</v>
      </c>
      <c r="I64">
        <v>3.351618266</v>
      </c>
      <c r="J64">
        <v>3.1095528479999999</v>
      </c>
      <c r="K64">
        <v>3.0640798810000001</v>
      </c>
    </row>
    <row r="65" spans="1:11" x14ac:dyDescent="0.4">
      <c r="A65" t="s">
        <v>9</v>
      </c>
      <c r="B65" t="s">
        <v>10</v>
      </c>
      <c r="C65" t="s">
        <v>11</v>
      </c>
      <c r="D65" t="s">
        <v>12</v>
      </c>
      <c r="E65">
        <v>2048</v>
      </c>
      <c r="F65">
        <v>8.3419148799999991</v>
      </c>
      <c r="G65">
        <v>8.3187424540000006</v>
      </c>
      <c r="H65">
        <v>7.0396276469999997</v>
      </c>
      <c r="I65">
        <v>7.0132763389999999</v>
      </c>
      <c r="J65">
        <v>6.0801661490000001</v>
      </c>
      <c r="K65">
        <v>6.3770186420000003</v>
      </c>
    </row>
    <row r="68" spans="1:11" x14ac:dyDescent="0.4">
      <c r="A68" t="s">
        <v>9</v>
      </c>
      <c r="B68" t="s">
        <v>10</v>
      </c>
      <c r="C68" t="s">
        <v>11</v>
      </c>
      <c r="D68" t="s">
        <v>12</v>
      </c>
      <c r="E68">
        <v>1</v>
      </c>
      <c r="F68">
        <v>1.3085510999999999E-2</v>
      </c>
      <c r="G68">
        <v>1.1350021E-2</v>
      </c>
      <c r="H68">
        <v>5.3929140000000004E-3</v>
      </c>
      <c r="I68">
        <v>2.7069160000000002E-3</v>
      </c>
      <c r="J68">
        <v>4.1781329999999997E-3</v>
      </c>
      <c r="K68">
        <v>2.2885370000000002E-3</v>
      </c>
    </row>
    <row r="69" spans="1:11" x14ac:dyDescent="0.4">
      <c r="A69" t="s">
        <v>9</v>
      </c>
      <c r="B69" t="s">
        <v>10</v>
      </c>
      <c r="C69" t="s">
        <v>11</v>
      </c>
      <c r="D69" t="s">
        <v>12</v>
      </c>
      <c r="E69">
        <v>2</v>
      </c>
      <c r="F69">
        <v>2.1361489000000001E-2</v>
      </c>
      <c r="G69">
        <v>1.1390030000000001E-2</v>
      </c>
      <c r="H69">
        <v>7.2121720000000002E-3</v>
      </c>
      <c r="I69">
        <v>4.8479869999999998E-3</v>
      </c>
      <c r="J69">
        <v>6.7187119999999999E-3</v>
      </c>
      <c r="K69">
        <v>3.9645410000000002E-3</v>
      </c>
    </row>
    <row r="70" spans="1:11" x14ac:dyDescent="0.4">
      <c r="A70" t="s">
        <v>9</v>
      </c>
      <c r="B70" t="s">
        <v>10</v>
      </c>
      <c r="C70" t="s">
        <v>11</v>
      </c>
      <c r="D70" t="s">
        <v>12</v>
      </c>
      <c r="E70">
        <v>4</v>
      </c>
      <c r="F70">
        <v>4.3695976999999997E-2</v>
      </c>
      <c r="G70">
        <v>1.6389048E-2</v>
      </c>
      <c r="H70">
        <v>1.0299496999999999E-2</v>
      </c>
      <c r="I70">
        <v>9.8942709999999996E-3</v>
      </c>
      <c r="J70">
        <v>8.5680649999999997E-3</v>
      </c>
      <c r="K70">
        <v>8.2715960000000009E-3</v>
      </c>
    </row>
    <row r="71" spans="1:11" x14ac:dyDescent="0.4">
      <c r="A71" t="s">
        <v>9</v>
      </c>
      <c r="B71" t="s">
        <v>10</v>
      </c>
      <c r="C71" t="s">
        <v>11</v>
      </c>
      <c r="D71" t="s">
        <v>12</v>
      </c>
      <c r="E71">
        <v>8</v>
      </c>
      <c r="F71">
        <v>9.1364640999999996E-2</v>
      </c>
      <c r="G71">
        <v>2.8533052999999999E-2</v>
      </c>
      <c r="H71">
        <v>2.1654801000000001E-2</v>
      </c>
      <c r="I71">
        <v>2.1263722999999998E-2</v>
      </c>
      <c r="J71">
        <v>1.7258810999999999E-2</v>
      </c>
      <c r="K71">
        <v>1.8081343E-2</v>
      </c>
    </row>
    <row r="72" spans="1:11" x14ac:dyDescent="0.4">
      <c r="A72" t="s">
        <v>9</v>
      </c>
      <c r="B72" t="s">
        <v>10</v>
      </c>
      <c r="C72" t="s">
        <v>11</v>
      </c>
      <c r="D72" t="s">
        <v>12</v>
      </c>
      <c r="E72">
        <v>16</v>
      </c>
      <c r="F72">
        <v>0.18997868100000001</v>
      </c>
      <c r="G72">
        <v>6.2743688000000006E-2</v>
      </c>
      <c r="H72">
        <v>4.7346224999999999E-2</v>
      </c>
      <c r="I72">
        <v>4.4713429999999998E-2</v>
      </c>
      <c r="J72">
        <v>3.8319487999999999E-2</v>
      </c>
      <c r="K72">
        <v>3.9533217000000002E-2</v>
      </c>
    </row>
    <row r="73" spans="1:11" x14ac:dyDescent="0.4">
      <c r="A73" t="s">
        <v>9</v>
      </c>
      <c r="B73" t="s">
        <v>10</v>
      </c>
      <c r="C73" t="s">
        <v>11</v>
      </c>
      <c r="D73" t="s">
        <v>12</v>
      </c>
      <c r="E73">
        <v>32</v>
      </c>
      <c r="F73">
        <v>0.39315866199999999</v>
      </c>
      <c r="G73">
        <v>0.115668752</v>
      </c>
      <c r="H73">
        <v>0.100892642</v>
      </c>
      <c r="I73">
        <v>9.4379478000000003E-2</v>
      </c>
      <c r="J73">
        <v>8.3461003000000006E-2</v>
      </c>
      <c r="K73">
        <v>8.3997771999999998E-2</v>
      </c>
    </row>
    <row r="74" spans="1:11" x14ac:dyDescent="0.4">
      <c r="A74" t="s">
        <v>9</v>
      </c>
      <c r="B74" t="s">
        <v>10</v>
      </c>
      <c r="C74" t="s">
        <v>11</v>
      </c>
      <c r="D74" t="s">
        <v>12</v>
      </c>
      <c r="E74">
        <v>64</v>
      </c>
      <c r="F74">
        <v>0.80597690099999997</v>
      </c>
      <c r="G74">
        <v>0.23841715299999999</v>
      </c>
      <c r="H74">
        <v>0.211859572</v>
      </c>
      <c r="I74">
        <v>0.197052054</v>
      </c>
      <c r="J74">
        <v>0.175881128</v>
      </c>
      <c r="K74">
        <v>0.17726665</v>
      </c>
    </row>
    <row r="75" spans="1:11" x14ac:dyDescent="0.4">
      <c r="A75" t="s">
        <v>9</v>
      </c>
      <c r="B75" t="s">
        <v>10</v>
      </c>
      <c r="C75" t="s">
        <v>11</v>
      </c>
      <c r="D75" t="s">
        <v>12</v>
      </c>
      <c r="E75">
        <v>128</v>
      </c>
      <c r="F75">
        <v>1.1044084430000001</v>
      </c>
      <c r="G75">
        <v>0.49695086500000002</v>
      </c>
      <c r="H75">
        <v>0.43374371499999997</v>
      </c>
      <c r="I75">
        <v>0.40401690000000001</v>
      </c>
      <c r="J75">
        <v>0.36540266300000002</v>
      </c>
      <c r="K75">
        <v>0.37018888</v>
      </c>
    </row>
    <row r="76" spans="1:11" x14ac:dyDescent="0.4">
      <c r="A76" t="s">
        <v>9</v>
      </c>
      <c r="B76" t="s">
        <v>10</v>
      </c>
      <c r="C76" t="s">
        <v>11</v>
      </c>
      <c r="D76" t="s">
        <v>12</v>
      </c>
      <c r="E76">
        <v>256</v>
      </c>
      <c r="F76">
        <v>1.5079186920000001</v>
      </c>
      <c r="G76">
        <v>1.0107978339999999</v>
      </c>
      <c r="H76">
        <v>0.87679562600000005</v>
      </c>
      <c r="I76">
        <v>0.822122252</v>
      </c>
      <c r="J76">
        <v>0.75374078799999999</v>
      </c>
      <c r="K76">
        <v>0.74472409500000003</v>
      </c>
    </row>
    <row r="77" spans="1:11" x14ac:dyDescent="0.4">
      <c r="A77" t="s">
        <v>9</v>
      </c>
      <c r="B77" t="s">
        <v>10</v>
      </c>
      <c r="C77" t="s">
        <v>11</v>
      </c>
      <c r="D77" t="s">
        <v>12</v>
      </c>
      <c r="E77">
        <v>512</v>
      </c>
      <c r="F77">
        <v>2.467247736</v>
      </c>
      <c r="G77">
        <v>2.0698779109999998</v>
      </c>
      <c r="H77">
        <v>1.7533813600000001</v>
      </c>
      <c r="I77">
        <v>1.676465726</v>
      </c>
      <c r="J77">
        <v>1.5311277270000001</v>
      </c>
      <c r="K77">
        <v>1.51171279</v>
      </c>
    </row>
    <row r="78" spans="1:11" x14ac:dyDescent="0.4">
      <c r="A78" t="s">
        <v>9</v>
      </c>
      <c r="B78" t="s">
        <v>10</v>
      </c>
      <c r="C78" t="s">
        <v>11</v>
      </c>
      <c r="D78" t="s">
        <v>12</v>
      </c>
      <c r="E78">
        <v>1024</v>
      </c>
      <c r="F78">
        <v>4.384779537</v>
      </c>
      <c r="G78">
        <v>4.0484740730000004</v>
      </c>
      <c r="H78">
        <v>3.5404763579999998</v>
      </c>
      <c r="I78">
        <v>3.373888886</v>
      </c>
      <c r="J78">
        <v>3.0793953059999999</v>
      </c>
      <c r="K78">
        <v>3.0337840439999999</v>
      </c>
    </row>
    <row r="79" spans="1:11" x14ac:dyDescent="0.4">
      <c r="A79" t="s">
        <v>9</v>
      </c>
      <c r="B79" t="s">
        <v>10</v>
      </c>
      <c r="C79" t="s">
        <v>11</v>
      </c>
      <c r="D79" t="s">
        <v>12</v>
      </c>
      <c r="E79">
        <v>2048</v>
      </c>
      <c r="F79">
        <v>8.282578182</v>
      </c>
      <c r="G79">
        <v>8.3975372430000004</v>
      </c>
      <c r="H79">
        <v>7.0870141029999996</v>
      </c>
      <c r="I79">
        <v>6.8956067320000001</v>
      </c>
      <c r="J79">
        <v>5.9451854109999998</v>
      </c>
      <c r="K79">
        <v>6.3823150279999998</v>
      </c>
    </row>
  </sheetData>
  <phoneticPr fontId="1" type="noConversion"/>
  <pageMargins left="0.7" right="0.7" top="0.75" bottom="0.75" header="0.3" footer="0.3"/>
  <pageSetup paperSize="9" scale="31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9C8D6-C0A3-42E3-9882-AAC1A60B7815}">
  <dimension ref="A1:M79"/>
  <sheetViews>
    <sheetView zoomScale="70" zoomScaleNormal="70" workbookViewId="0">
      <selection activeCell="M3" sqref="M3"/>
    </sheetView>
  </sheetViews>
  <sheetFormatPr defaultRowHeight="13.9" x14ac:dyDescent="0.4"/>
  <cols>
    <col min="4" max="4" width="16.796875" customWidth="1"/>
    <col min="5" max="5" width="16.33203125" customWidth="1"/>
    <col min="6" max="6" width="19.06640625" customWidth="1"/>
    <col min="7" max="7" width="18.73046875" customWidth="1"/>
    <col min="8" max="9" width="20" customWidth="1"/>
  </cols>
  <sheetData>
    <row r="1" spans="1:13" x14ac:dyDescent="0.4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18</v>
      </c>
      <c r="K1" t="s">
        <v>18</v>
      </c>
      <c r="L1" t="s">
        <v>20</v>
      </c>
    </row>
    <row r="2" spans="1:13" x14ac:dyDescent="0.4">
      <c r="A2" s="1">
        <v>4</v>
      </c>
      <c r="B2">
        <v>1.1355238E-2</v>
      </c>
      <c r="C2">
        <v>1.1368688E-2</v>
      </c>
      <c r="D2">
        <v>4.8892370000000003E-3</v>
      </c>
      <c r="E2">
        <v>2.5612019999999998E-3</v>
      </c>
      <c r="F2">
        <v>5.5162270000000003E-3</v>
      </c>
      <c r="G2">
        <v>2.7855549999999999E-3</v>
      </c>
      <c r="H2">
        <v>4.2433050000000002E-3</v>
      </c>
      <c r="I2">
        <v>2.216609E-3</v>
      </c>
      <c r="J2" s="2">
        <f>($B2-H2)/$B2</f>
        <v>0.62631298436897576</v>
      </c>
      <c r="K2" s="2">
        <f>($B2-I2)/$B2</f>
        <v>0.80479413993788596</v>
      </c>
      <c r="L2">
        <f>$B2/H2</f>
        <v>2.67603625004566</v>
      </c>
      <c r="M2">
        <f>$B2/I2</f>
        <v>5.1227970291557963</v>
      </c>
    </row>
    <row r="3" spans="1:13" x14ac:dyDescent="0.4">
      <c r="A3" s="1">
        <v>8</v>
      </c>
      <c r="B3">
        <v>2.1747081000000001E-2</v>
      </c>
      <c r="C3">
        <v>1.1441527E-2</v>
      </c>
      <c r="D3">
        <v>6.8423779999999997E-3</v>
      </c>
      <c r="E3">
        <v>4.7020619999999999E-3</v>
      </c>
      <c r="F3">
        <v>7.1345200000000001E-3</v>
      </c>
      <c r="G3">
        <v>4.6479160000000002E-3</v>
      </c>
      <c r="H3">
        <v>6.8172880000000003E-3</v>
      </c>
      <c r="I3">
        <v>3.6426380000000001E-3</v>
      </c>
      <c r="J3" s="2">
        <f t="shared" ref="J3:K14" si="0">($B3-H3)/$B3</f>
        <v>0.68651940000591338</v>
      </c>
      <c r="K3" s="2">
        <f t="shared" si="0"/>
        <v>0.83249991113749933</v>
      </c>
      <c r="L3">
        <f t="shared" ref="L3:M14" si="1">$B3/H3</f>
        <v>3.1899900664311089</v>
      </c>
      <c r="M3" s="3">
        <f t="shared" si="1"/>
        <v>5.970146086435161</v>
      </c>
    </row>
    <row r="4" spans="1:13" x14ac:dyDescent="0.4">
      <c r="A4" s="1">
        <v>16</v>
      </c>
      <c r="B4">
        <v>4.4335212999999998E-2</v>
      </c>
      <c r="C4">
        <v>1.6694212999999999E-2</v>
      </c>
      <c r="D4">
        <v>9.9197899999999995E-3</v>
      </c>
      <c r="E4">
        <v>9.4058289999999992E-3</v>
      </c>
      <c r="F4">
        <v>9.9970969999999999E-3</v>
      </c>
      <c r="G4">
        <v>9.288737E-3</v>
      </c>
      <c r="H4">
        <v>9.707472E-3</v>
      </c>
      <c r="I4">
        <v>7.7542920000000003E-3</v>
      </c>
      <c r="J4" s="2">
        <f t="shared" si="0"/>
        <v>0.78104374958117373</v>
      </c>
      <c r="K4" s="2">
        <f t="shared" si="0"/>
        <v>0.82509857345221271</v>
      </c>
      <c r="L4">
        <f t="shared" si="1"/>
        <v>4.5671224186894381</v>
      </c>
      <c r="M4">
        <f t="shared" si="1"/>
        <v>5.7175062533110692</v>
      </c>
    </row>
    <row r="5" spans="1:13" x14ac:dyDescent="0.4">
      <c r="A5" s="1">
        <v>32</v>
      </c>
      <c r="B5">
        <v>9.1740525000000003E-2</v>
      </c>
      <c r="C5">
        <v>2.8378661999999999E-2</v>
      </c>
      <c r="D5">
        <v>2.1087641000000001E-2</v>
      </c>
      <c r="E5">
        <v>2.0225533E-2</v>
      </c>
      <c r="F5">
        <v>2.1289466999999999E-2</v>
      </c>
      <c r="G5">
        <v>2.0190178E-2</v>
      </c>
      <c r="H5">
        <v>1.6284696000000001E-2</v>
      </c>
      <c r="I5">
        <v>1.7290397999999998E-2</v>
      </c>
      <c r="J5" s="2">
        <f t="shared" si="0"/>
        <v>0.82249179411170803</v>
      </c>
      <c r="K5" s="2">
        <f t="shared" si="0"/>
        <v>0.81152933232069469</v>
      </c>
      <c r="L5">
        <f t="shared" si="1"/>
        <v>5.6335423762285766</v>
      </c>
      <c r="M5">
        <f t="shared" si="1"/>
        <v>5.3058654288929619</v>
      </c>
    </row>
    <row r="6" spans="1:13" x14ac:dyDescent="0.4">
      <c r="A6" s="1">
        <v>64</v>
      </c>
      <c r="B6">
        <v>0.19151026099999999</v>
      </c>
      <c r="C6">
        <v>6.2303134000000003E-2</v>
      </c>
      <c r="D6">
        <v>4.6123055000000003E-2</v>
      </c>
      <c r="E6">
        <v>4.2505531999999999E-2</v>
      </c>
      <c r="F6">
        <v>4.6119522000000003E-2</v>
      </c>
      <c r="G6">
        <v>4.2794127000000001E-2</v>
      </c>
      <c r="H6">
        <v>3.6232728999999998E-2</v>
      </c>
      <c r="I6">
        <v>3.6943995E-2</v>
      </c>
      <c r="J6" s="2">
        <f t="shared" si="0"/>
        <v>0.81080528630264881</v>
      </c>
      <c r="K6" s="2">
        <f t="shared" si="0"/>
        <v>0.80709130253861427</v>
      </c>
      <c r="L6">
        <f t="shared" si="1"/>
        <v>5.2855599422279234</v>
      </c>
      <c r="M6">
        <f t="shared" si="1"/>
        <v>5.1837994510339227</v>
      </c>
    </row>
    <row r="7" spans="1:13" x14ac:dyDescent="0.4">
      <c r="A7" s="1">
        <v>128</v>
      </c>
      <c r="B7">
        <v>0.40058896700000002</v>
      </c>
      <c r="C7">
        <v>0.113327178</v>
      </c>
      <c r="D7">
        <v>9.5942310000000003E-2</v>
      </c>
      <c r="E7">
        <v>8.8212919000000001E-2</v>
      </c>
      <c r="F7">
        <v>9.8359891000000005E-2</v>
      </c>
      <c r="G7">
        <v>8.8584215999999993E-2</v>
      </c>
      <c r="H7">
        <v>7.8706700000000004E-2</v>
      </c>
      <c r="I7">
        <v>7.8436736000000007E-2</v>
      </c>
      <c r="J7" s="2">
        <f t="shared" si="0"/>
        <v>0.8035225468403876</v>
      </c>
      <c r="K7" s="2">
        <f t="shared" si="0"/>
        <v>0.80419646455215532</v>
      </c>
      <c r="L7">
        <f t="shared" si="1"/>
        <v>5.0896425209035572</v>
      </c>
      <c r="M7">
        <f t="shared" si="1"/>
        <v>5.1071600812150058</v>
      </c>
    </row>
    <row r="8" spans="1:13" x14ac:dyDescent="0.4">
      <c r="A8" s="1">
        <v>256</v>
      </c>
      <c r="B8">
        <v>0.81116524000000001</v>
      </c>
      <c r="C8">
        <v>0.23374183600000001</v>
      </c>
      <c r="D8">
        <v>0.199527388</v>
      </c>
      <c r="E8">
        <v>0.195882582</v>
      </c>
      <c r="F8">
        <v>0.21600654499999999</v>
      </c>
      <c r="G8">
        <v>0.18314403800000001</v>
      </c>
      <c r="H8">
        <v>0.16619557300000001</v>
      </c>
      <c r="I8">
        <v>0.16511074000000001</v>
      </c>
      <c r="J8" s="2">
        <f t="shared" si="0"/>
        <v>0.7951150212008592</v>
      </c>
      <c r="K8" s="2">
        <f t="shared" si="0"/>
        <v>0.79645239729453887</v>
      </c>
      <c r="L8">
        <f t="shared" si="1"/>
        <v>4.8807872878779985</v>
      </c>
      <c r="M8">
        <f t="shared" si="1"/>
        <v>4.9128556991507635</v>
      </c>
    </row>
    <row r="9" spans="1:13" x14ac:dyDescent="0.4">
      <c r="A9" s="1">
        <v>512</v>
      </c>
      <c r="B9">
        <v>1.0946939229999999</v>
      </c>
      <c r="C9">
        <v>0.47065789699999999</v>
      </c>
      <c r="D9">
        <v>0.40768584000000002</v>
      </c>
      <c r="E9">
        <v>0.38029280900000001</v>
      </c>
      <c r="F9">
        <v>0.42102010299999998</v>
      </c>
      <c r="G9">
        <v>0.37648923400000001</v>
      </c>
      <c r="H9">
        <v>0.34717974699999998</v>
      </c>
      <c r="I9">
        <v>0.34706399399999999</v>
      </c>
      <c r="J9" s="2">
        <f t="shared" si="0"/>
        <v>0.68285222041924132</v>
      </c>
      <c r="K9" s="2">
        <f t="shared" si="0"/>
        <v>0.68295796047823676</v>
      </c>
      <c r="L9">
        <f t="shared" si="1"/>
        <v>3.1531042131901779</v>
      </c>
      <c r="M9">
        <f t="shared" si="1"/>
        <v>3.1541558384762896</v>
      </c>
    </row>
    <row r="10" spans="1:13" x14ac:dyDescent="0.4">
      <c r="A10" s="1" t="s">
        <v>13</v>
      </c>
      <c r="B10">
        <v>1.492954493</v>
      </c>
      <c r="C10">
        <v>0.96543432500000004</v>
      </c>
      <c r="D10">
        <v>0.82419107000000003</v>
      </c>
      <c r="E10">
        <v>0.77074251199999999</v>
      </c>
      <c r="F10">
        <v>0.85045720300000005</v>
      </c>
      <c r="G10">
        <v>0.76756860000000005</v>
      </c>
      <c r="H10">
        <v>0.70002741800000001</v>
      </c>
      <c r="I10">
        <v>0.69887531999999997</v>
      </c>
      <c r="J10" s="2">
        <f t="shared" si="0"/>
        <v>0.53111268877771478</v>
      </c>
      <c r="K10" s="2">
        <f t="shared" si="0"/>
        <v>0.53188437874241357</v>
      </c>
      <c r="L10">
        <f t="shared" si="1"/>
        <v>2.1327085977080973</v>
      </c>
      <c r="M10">
        <f t="shared" si="1"/>
        <v>2.1362243740414244</v>
      </c>
    </row>
    <row r="11" spans="1:13" x14ac:dyDescent="0.4">
      <c r="A11" s="1" t="s">
        <v>14</v>
      </c>
      <c r="B11">
        <v>2.3953635690000001</v>
      </c>
      <c r="C11">
        <v>1.9295561189999999</v>
      </c>
      <c r="D11">
        <v>1.7765449520000001</v>
      </c>
      <c r="E11">
        <v>1.551553679</v>
      </c>
      <c r="F11">
        <v>1.692515218</v>
      </c>
      <c r="G11">
        <v>1.565559173</v>
      </c>
      <c r="H11">
        <v>1.4329503770000001</v>
      </c>
      <c r="I11">
        <v>1.395996606</v>
      </c>
      <c r="J11" s="2">
        <f t="shared" si="0"/>
        <v>0.40178167709287727</v>
      </c>
      <c r="K11" s="2">
        <f t="shared" si="0"/>
        <v>0.41720888466931516</v>
      </c>
      <c r="L11">
        <f t="shared" si="1"/>
        <v>1.6716305096446478</v>
      </c>
      <c r="M11">
        <f t="shared" si="1"/>
        <v>1.7158806537958018</v>
      </c>
    </row>
    <row r="12" spans="1:13" x14ac:dyDescent="0.4">
      <c r="A12" s="1" t="s">
        <v>15</v>
      </c>
      <c r="B12">
        <v>4.3198714489999999</v>
      </c>
      <c r="C12">
        <v>4.0432119609999999</v>
      </c>
      <c r="D12">
        <v>3.3363566160000002</v>
      </c>
      <c r="E12">
        <v>3.1454717759999999</v>
      </c>
      <c r="F12">
        <v>3.4328302150000001</v>
      </c>
      <c r="G12">
        <v>3.1049876209999998</v>
      </c>
      <c r="H12">
        <v>2.8660889740000002</v>
      </c>
      <c r="I12">
        <v>2.7845095990000002</v>
      </c>
      <c r="J12" s="2">
        <f t="shared" si="0"/>
        <v>0.33653373535838282</v>
      </c>
      <c r="K12" s="2">
        <f t="shared" si="0"/>
        <v>0.3554184118963582</v>
      </c>
      <c r="L12">
        <f t="shared" si="1"/>
        <v>1.5072356399916842</v>
      </c>
      <c r="M12">
        <f t="shared" si="1"/>
        <v>1.5513939871320226</v>
      </c>
    </row>
    <row r="13" spans="1:13" x14ac:dyDescent="0.4">
      <c r="A13" s="1" t="s">
        <v>16</v>
      </c>
      <c r="B13">
        <v>8.2228069070000007</v>
      </c>
      <c r="C13">
        <v>8.2067980770000002</v>
      </c>
      <c r="D13">
        <v>6.9934240939999999</v>
      </c>
      <c r="E13">
        <v>6.5100973729999998</v>
      </c>
      <c r="F13">
        <v>7.1096731660000003</v>
      </c>
      <c r="G13">
        <v>6.5165835620000001</v>
      </c>
      <c r="H13">
        <v>5.9835822700000003</v>
      </c>
      <c r="I13">
        <v>5.9415910959999998</v>
      </c>
      <c r="J13" s="2">
        <f t="shared" si="0"/>
        <v>0.27231876685487638</v>
      </c>
      <c r="K13" s="2">
        <f t="shared" si="0"/>
        <v>0.27742543839355183</v>
      </c>
      <c r="L13">
        <f t="shared" si="1"/>
        <v>1.3742281021566034</v>
      </c>
      <c r="M13">
        <f t="shared" si="1"/>
        <v>1.3839402231055182</v>
      </c>
    </row>
    <row r="14" spans="1:13" x14ac:dyDescent="0.4">
      <c r="A14" s="1" t="s">
        <v>17</v>
      </c>
      <c r="B14">
        <f>B13*2</f>
        <v>16.445613814000001</v>
      </c>
      <c r="C14">
        <v>16.8</v>
      </c>
      <c r="D14">
        <f t="shared" ref="D14:G14" si="2">D13*2</f>
        <v>13.986848188</v>
      </c>
      <c r="E14">
        <f t="shared" si="2"/>
        <v>13.020194746</v>
      </c>
      <c r="F14">
        <f t="shared" si="2"/>
        <v>14.219346332000001</v>
      </c>
      <c r="G14">
        <f t="shared" si="2"/>
        <v>13.033167124</v>
      </c>
      <c r="H14">
        <v>13.16</v>
      </c>
      <c r="I14">
        <v>13.45</v>
      </c>
      <c r="J14" s="2">
        <f t="shared" si="0"/>
        <v>0.1997866331509614</v>
      </c>
      <c r="K14" s="2">
        <f t="shared" si="0"/>
        <v>0.18215275196659814</v>
      </c>
      <c r="L14">
        <f t="shared" si="1"/>
        <v>1.2496667031914894</v>
      </c>
      <c r="M14">
        <f t="shared" si="1"/>
        <v>1.2227222166542753</v>
      </c>
    </row>
    <row r="16" spans="1:13" x14ac:dyDescent="0.4">
      <c r="D16" s="2">
        <f>(C2-D2)/C2</f>
        <v>0.56993832533710131</v>
      </c>
      <c r="E16" s="2">
        <f t="shared" ref="E16:I28" si="3">(C2-E2)/C2</f>
        <v>0.77471437337360294</v>
      </c>
      <c r="F16" s="2">
        <f>ABS((D2-F2)/D2)</f>
        <v>0.12823882335832767</v>
      </c>
      <c r="G16" s="2">
        <f>ABS((E2-G2)/E2)</f>
        <v>8.7596761208213983E-2</v>
      </c>
      <c r="H16" s="2">
        <f>(F2-H2)/F2</f>
        <v>0.23075953908350763</v>
      </c>
      <c r="I16" s="2">
        <f>(G2-I2)/G2</f>
        <v>0.20424870447720467</v>
      </c>
    </row>
    <row r="17" spans="4:11" x14ac:dyDescent="0.4">
      <c r="D17" s="2">
        <f t="shared" ref="D17:D28" si="4">(C3-D3)/C3</f>
        <v>0.40196985944271252</v>
      </c>
      <c r="E17" s="2">
        <f t="shared" si="3"/>
        <v>0.58903544955144538</v>
      </c>
      <c r="F17" s="2">
        <f>ABS((D3-F3)/D3)</f>
        <v>4.2695974995827543E-2</v>
      </c>
      <c r="G17" s="2">
        <f t="shared" ref="G17:G21" si="5">ABS((E3-G3)/E3)</f>
        <v>1.1515373468065651E-2</v>
      </c>
      <c r="H17" s="2">
        <f t="shared" si="3"/>
        <v>4.4464378822962128E-2</v>
      </c>
      <c r="I17" s="2">
        <f t="shared" si="3"/>
        <v>0.21628575043094583</v>
      </c>
    </row>
    <row r="18" spans="4:11" x14ac:dyDescent="0.4">
      <c r="D18" s="2">
        <f t="shared" si="4"/>
        <v>0.40579469065118556</v>
      </c>
      <c r="E18" s="2">
        <f t="shared" si="3"/>
        <v>0.43658146688316485</v>
      </c>
      <c r="F18" s="2">
        <f t="shared" ref="F18:F21" si="6">ABS((D4-F4)/D4)</f>
        <v>7.7932093320524348E-3</v>
      </c>
      <c r="G18" s="2">
        <f>ABS((E4-G4)/E4)</f>
        <v>1.2448876117139617E-2</v>
      </c>
      <c r="H18" s="2">
        <f t="shared" si="3"/>
        <v>2.8970910255247093E-2</v>
      </c>
      <c r="I18" s="2">
        <f t="shared" si="3"/>
        <v>0.16519414856939105</v>
      </c>
      <c r="K18" t="s">
        <v>19</v>
      </c>
    </row>
    <row r="19" spans="4:11" x14ac:dyDescent="0.4">
      <c r="D19" s="2">
        <f t="shared" si="4"/>
        <v>0.25691912465781502</v>
      </c>
      <c r="E19" s="2">
        <f t="shared" si="3"/>
        <v>0.28729786485352971</v>
      </c>
      <c r="F19" s="2">
        <f t="shared" si="6"/>
        <v>9.5708192300883108E-3</v>
      </c>
      <c r="G19" s="2">
        <f>ABS((E5-G5)/E5)</f>
        <v>1.7480379874290977E-3</v>
      </c>
      <c r="H19" s="2">
        <f t="shared" si="3"/>
        <v>0.23508202436444267</v>
      </c>
      <c r="I19" s="2">
        <f t="shared" si="3"/>
        <v>0.14362330039883756</v>
      </c>
    </row>
    <row r="20" spans="4:11" x14ac:dyDescent="0.4">
      <c r="D20" s="2">
        <f t="shared" si="4"/>
        <v>0.25969927933320336</v>
      </c>
      <c r="E20" s="2">
        <f t="shared" si="3"/>
        <v>0.31776253823764311</v>
      </c>
      <c r="F20" s="2">
        <f t="shared" si="6"/>
        <v>7.6599436008738109E-5</v>
      </c>
      <c r="G20" s="2">
        <f t="shared" si="5"/>
        <v>6.7895868236633903E-3</v>
      </c>
      <c r="H20" s="2">
        <f t="shared" si="3"/>
        <v>0.21437327559466041</v>
      </c>
      <c r="I20" s="2">
        <f t="shared" si="3"/>
        <v>0.13670408558632358</v>
      </c>
    </row>
    <row r="21" spans="4:11" x14ac:dyDescent="0.4">
      <c r="D21" s="2">
        <f t="shared" si="4"/>
        <v>0.15340422577186205</v>
      </c>
      <c r="E21" s="2">
        <f t="shared" si="3"/>
        <v>0.22160843888656612</v>
      </c>
      <c r="F21" s="2">
        <f t="shared" si="6"/>
        <v>2.5198278006856433E-2</v>
      </c>
      <c r="G21" s="2">
        <f t="shared" si="5"/>
        <v>4.2091000298946305E-3</v>
      </c>
      <c r="H21" s="2">
        <f t="shared" si="3"/>
        <v>0.1998089953149704</v>
      </c>
      <c r="I21" s="2">
        <f t="shared" si="3"/>
        <v>0.11455178425917308</v>
      </c>
    </row>
    <row r="22" spans="4:11" x14ac:dyDescent="0.4">
      <c r="D22" s="2">
        <f t="shared" si="4"/>
        <v>0.14637708244920267</v>
      </c>
      <c r="E22" s="2">
        <f t="shared" si="3"/>
        <v>0.16197038000505826</v>
      </c>
      <c r="F22" s="2">
        <f t="shared" ref="F22:G27" si="7">((D8-F8)/D8)</f>
        <v>-8.2590952375921414E-2</v>
      </c>
      <c r="G22" s="2">
        <f t="shared" si="7"/>
        <v>6.5031529960126774E-2</v>
      </c>
      <c r="H22" s="2">
        <f t="shared" si="3"/>
        <v>0.23059936447759016</v>
      </c>
      <c r="I22" s="2">
        <f t="shared" si="3"/>
        <v>9.8465110832600525E-2</v>
      </c>
    </row>
    <row r="23" spans="4:11" x14ac:dyDescent="0.4">
      <c r="D23" s="2">
        <f t="shared" si="4"/>
        <v>0.13379581517995856</v>
      </c>
      <c r="E23" s="2">
        <f t="shared" si="3"/>
        <v>0.19199739041030048</v>
      </c>
      <c r="F23" s="2">
        <f t="shared" si="7"/>
        <v>-3.2707201702173311E-2</v>
      </c>
      <c r="G23" s="2">
        <f t="shared" si="7"/>
        <v>1.0001701083966601E-2</v>
      </c>
      <c r="H23" s="2">
        <f t="shared" si="3"/>
        <v>0.17538439488719615</v>
      </c>
      <c r="I23" s="2">
        <f t="shared" si="3"/>
        <v>7.8156922808581608E-2</v>
      </c>
    </row>
    <row r="24" spans="4:11" x14ac:dyDescent="0.4">
      <c r="D24" s="2">
        <f t="shared" si="4"/>
        <v>0.14630022088763003</v>
      </c>
      <c r="E24" s="2">
        <f t="shared" si="3"/>
        <v>0.20166241033536905</v>
      </c>
      <c r="F24" s="2">
        <f t="shared" si="7"/>
        <v>-3.1868985185680335E-2</v>
      </c>
      <c r="G24" s="2">
        <f t="shared" si="7"/>
        <v>4.1179926507024511E-3</v>
      </c>
      <c r="H24" s="2">
        <f t="shared" si="3"/>
        <v>0.17688107581352336</v>
      </c>
      <c r="I24" s="2">
        <f t="shared" si="3"/>
        <v>8.9494645820582128E-2</v>
      </c>
    </row>
    <row r="25" spans="4:11" x14ac:dyDescent="0.4">
      <c r="D25" s="2">
        <f t="shared" si="4"/>
        <v>7.9298635314788604E-2</v>
      </c>
      <c r="E25" s="2">
        <f t="shared" si="3"/>
        <v>0.19590124188556962</v>
      </c>
      <c r="F25" s="2">
        <f t="shared" si="7"/>
        <v>4.7299525917090343E-2</v>
      </c>
      <c r="G25" s="2">
        <f t="shared" si="7"/>
        <v>-9.0267544008060478E-3</v>
      </c>
      <c r="H25" s="2">
        <f t="shared" si="3"/>
        <v>0.15336041782047952</v>
      </c>
      <c r="I25" s="2">
        <f t="shared" si="3"/>
        <v>0.10830798983795424</v>
      </c>
    </row>
    <row r="26" spans="4:11" x14ac:dyDescent="0.4">
      <c r="D26" s="2">
        <f t="shared" si="4"/>
        <v>0.17482520130484935</v>
      </c>
      <c r="E26" s="2">
        <f t="shared" si="3"/>
        <v>0.22203638930123357</v>
      </c>
      <c r="F26" s="2">
        <f t="shared" si="7"/>
        <v>-2.8915853460432316E-2</v>
      </c>
      <c r="G26" s="2">
        <f t="shared" si="7"/>
        <v>1.287061461142169E-2</v>
      </c>
      <c r="H26" s="2">
        <f t="shared" si="3"/>
        <v>0.16509445719848975</v>
      </c>
      <c r="I26" s="2">
        <f t="shared" si="3"/>
        <v>0.10321394514828555</v>
      </c>
    </row>
    <row r="27" spans="4:11" x14ac:dyDescent="0.4">
      <c r="D27" s="2">
        <f t="shared" si="4"/>
        <v>0.1478498644191755</v>
      </c>
      <c r="E27" s="2">
        <f t="shared" si="3"/>
        <v>0.20674332280150731</v>
      </c>
      <c r="F27" s="2">
        <f t="shared" si="7"/>
        <v>-1.6622625832135106E-2</v>
      </c>
      <c r="G27" s="2">
        <f t="shared" si="7"/>
        <v>-9.963274937946629E-4</v>
      </c>
      <c r="H27" s="2">
        <f t="shared" si="3"/>
        <v>0.15838856016408898</v>
      </c>
      <c r="I27" s="2">
        <f t="shared" si="3"/>
        <v>8.8235263237157011E-2</v>
      </c>
    </row>
    <row r="28" spans="4:11" x14ac:dyDescent="0.4">
      <c r="D28" s="2">
        <f t="shared" si="4"/>
        <v>0.16744951261904767</v>
      </c>
      <c r="E28" s="2">
        <f t="shared" si="3"/>
        <v>0.22498840797619055</v>
      </c>
      <c r="F28" s="2">
        <f>((D14-F14)/D14)</f>
        <v>-1.6622625832135106E-2</v>
      </c>
      <c r="G28" s="2">
        <f>((E14-G14)/E14)</f>
        <v>-9.963274937946629E-4</v>
      </c>
      <c r="H28" s="2">
        <f>(F14-H14)/F14</f>
        <v>7.4500353762112753E-2</v>
      </c>
      <c r="I28" s="2">
        <f t="shared" si="3"/>
        <v>-3.198246995792909E-2</v>
      </c>
    </row>
    <row r="54" spans="1:11" x14ac:dyDescent="0.4">
      <c r="A54" t="s">
        <v>9</v>
      </c>
      <c r="B54" t="s">
        <v>10</v>
      </c>
      <c r="C54" t="s">
        <v>11</v>
      </c>
      <c r="D54" t="s">
        <v>12</v>
      </c>
      <c r="E54">
        <v>1</v>
      </c>
      <c r="F54">
        <v>1.1182905E-2</v>
      </c>
      <c r="G54">
        <v>1.1415903999999999E-2</v>
      </c>
      <c r="H54">
        <v>5.5162270000000003E-3</v>
      </c>
      <c r="I54">
        <v>2.7855549999999999E-3</v>
      </c>
      <c r="J54">
        <v>4.2433050000000002E-3</v>
      </c>
      <c r="K54">
        <v>2.216609E-3</v>
      </c>
    </row>
    <row r="55" spans="1:11" x14ac:dyDescent="0.4">
      <c r="A55" t="s">
        <v>9</v>
      </c>
      <c r="B55" t="s">
        <v>10</v>
      </c>
      <c r="C55" t="s">
        <v>11</v>
      </c>
      <c r="D55" t="s">
        <v>12</v>
      </c>
      <c r="E55">
        <v>2</v>
      </c>
      <c r="F55">
        <v>2.1393854E-2</v>
      </c>
      <c r="G55">
        <v>1.1430294000000001E-2</v>
      </c>
      <c r="H55">
        <v>7.1345200000000001E-3</v>
      </c>
      <c r="I55">
        <v>4.6479160000000002E-3</v>
      </c>
      <c r="J55">
        <v>6.8172880000000003E-3</v>
      </c>
      <c r="K55">
        <v>3.6426380000000001E-3</v>
      </c>
    </row>
    <row r="56" spans="1:11" x14ac:dyDescent="0.4">
      <c r="A56" t="s">
        <v>9</v>
      </c>
      <c r="B56" t="s">
        <v>10</v>
      </c>
      <c r="C56" t="s">
        <v>11</v>
      </c>
      <c r="D56" t="s">
        <v>12</v>
      </c>
      <c r="E56">
        <v>4</v>
      </c>
      <c r="F56">
        <v>4.3877200999999998E-2</v>
      </c>
      <c r="G56">
        <v>1.6442541000000001E-2</v>
      </c>
      <c r="H56">
        <v>9.9970969999999999E-3</v>
      </c>
      <c r="I56">
        <v>9.288737E-3</v>
      </c>
      <c r="J56">
        <v>9.707472E-3</v>
      </c>
      <c r="K56">
        <v>7.7542920000000003E-3</v>
      </c>
    </row>
    <row r="57" spans="1:11" x14ac:dyDescent="0.4">
      <c r="A57" t="s">
        <v>9</v>
      </c>
      <c r="B57" t="s">
        <v>10</v>
      </c>
      <c r="C57" t="s">
        <v>11</v>
      </c>
      <c r="D57" t="s">
        <v>12</v>
      </c>
      <c r="E57">
        <v>8</v>
      </c>
      <c r="F57">
        <v>9.2731150999999998E-2</v>
      </c>
      <c r="G57">
        <v>2.8479223000000001E-2</v>
      </c>
      <c r="H57">
        <v>2.1289466999999999E-2</v>
      </c>
      <c r="I57">
        <v>2.0190178E-2</v>
      </c>
      <c r="J57">
        <v>1.6284696000000001E-2</v>
      </c>
      <c r="K57">
        <v>1.7290397999999998E-2</v>
      </c>
    </row>
    <row r="58" spans="1:11" x14ac:dyDescent="0.4">
      <c r="A58" t="s">
        <v>9</v>
      </c>
      <c r="B58" t="s">
        <v>10</v>
      </c>
      <c r="C58" t="s">
        <v>11</v>
      </c>
      <c r="D58" t="s">
        <v>12</v>
      </c>
      <c r="E58">
        <v>16</v>
      </c>
      <c r="F58">
        <v>0.191980817</v>
      </c>
      <c r="G58">
        <v>6.2434449000000003E-2</v>
      </c>
      <c r="H58">
        <v>4.6119522000000003E-2</v>
      </c>
      <c r="I58">
        <v>4.2794127000000001E-2</v>
      </c>
      <c r="J58">
        <v>3.6232728999999998E-2</v>
      </c>
      <c r="K58">
        <v>3.6943995E-2</v>
      </c>
    </row>
    <row r="59" spans="1:11" x14ac:dyDescent="0.4">
      <c r="A59" t="s">
        <v>9</v>
      </c>
      <c r="B59" t="s">
        <v>10</v>
      </c>
      <c r="C59" t="s">
        <v>11</v>
      </c>
      <c r="D59" t="s">
        <v>12</v>
      </c>
      <c r="E59">
        <v>32</v>
      </c>
      <c r="F59">
        <v>0.40171033900000003</v>
      </c>
      <c r="G59">
        <v>0.11267648399999999</v>
      </c>
      <c r="H59">
        <v>9.8359891000000005E-2</v>
      </c>
      <c r="I59">
        <v>8.8584215999999993E-2</v>
      </c>
      <c r="J59">
        <v>7.8706700000000004E-2</v>
      </c>
      <c r="K59">
        <v>7.8436736000000007E-2</v>
      </c>
    </row>
    <row r="60" spans="1:11" x14ac:dyDescent="0.4">
      <c r="A60" t="s">
        <v>9</v>
      </c>
      <c r="B60" t="s">
        <v>10</v>
      </c>
      <c r="C60" t="s">
        <v>11</v>
      </c>
      <c r="D60" t="s">
        <v>12</v>
      </c>
      <c r="E60">
        <v>64</v>
      </c>
      <c r="F60">
        <v>0.81408050899999995</v>
      </c>
      <c r="G60">
        <v>0.23467580099999999</v>
      </c>
      <c r="H60">
        <v>0.21600654499999999</v>
      </c>
      <c r="I60">
        <v>0.18314403800000001</v>
      </c>
      <c r="J60">
        <v>0.16619557300000001</v>
      </c>
      <c r="K60">
        <v>0.16511074000000001</v>
      </c>
    </row>
    <row r="61" spans="1:11" x14ac:dyDescent="0.4">
      <c r="A61" t="s">
        <v>9</v>
      </c>
      <c r="B61" t="s">
        <v>10</v>
      </c>
      <c r="C61" t="s">
        <v>11</v>
      </c>
      <c r="D61" t="s">
        <v>12</v>
      </c>
      <c r="E61">
        <v>128</v>
      </c>
      <c r="F61">
        <v>1.1468708400000001</v>
      </c>
      <c r="G61">
        <v>0.485095942</v>
      </c>
      <c r="H61">
        <v>0.42102010299999998</v>
      </c>
      <c r="I61">
        <v>0.37648923400000001</v>
      </c>
      <c r="J61">
        <v>0.34717974699999998</v>
      </c>
      <c r="K61">
        <v>0.34706399399999999</v>
      </c>
    </row>
    <row r="62" spans="1:11" x14ac:dyDescent="0.4">
      <c r="A62" t="s">
        <v>9</v>
      </c>
      <c r="B62" t="s">
        <v>10</v>
      </c>
      <c r="C62" t="s">
        <v>11</v>
      </c>
      <c r="D62" t="s">
        <v>12</v>
      </c>
      <c r="E62">
        <v>256</v>
      </c>
      <c r="F62">
        <v>1.5272122260000001</v>
      </c>
      <c r="G62">
        <v>0.978000498</v>
      </c>
      <c r="H62">
        <v>0.85045720300000005</v>
      </c>
      <c r="I62">
        <v>0.76756860000000005</v>
      </c>
      <c r="J62">
        <v>0.70002741800000001</v>
      </c>
      <c r="K62">
        <v>0.69887531999999997</v>
      </c>
    </row>
    <row r="63" spans="1:11" x14ac:dyDescent="0.4">
      <c r="A63" t="s">
        <v>9</v>
      </c>
      <c r="B63" t="s">
        <v>10</v>
      </c>
      <c r="C63" t="s">
        <v>11</v>
      </c>
      <c r="D63" t="s">
        <v>12</v>
      </c>
      <c r="E63">
        <v>512</v>
      </c>
      <c r="F63">
        <v>2.3979317899999999</v>
      </c>
      <c r="G63">
        <v>1.9466699359999999</v>
      </c>
      <c r="H63">
        <v>1.692515218</v>
      </c>
      <c r="I63">
        <v>1.565559173</v>
      </c>
      <c r="J63">
        <v>1.4329503770000001</v>
      </c>
      <c r="K63">
        <v>1.395996606</v>
      </c>
    </row>
    <row r="64" spans="1:11" x14ac:dyDescent="0.4">
      <c r="A64" t="s">
        <v>9</v>
      </c>
      <c r="B64" t="s">
        <v>10</v>
      </c>
      <c r="C64" t="s">
        <v>11</v>
      </c>
      <c r="D64" t="s">
        <v>12</v>
      </c>
      <c r="E64">
        <v>1024</v>
      </c>
      <c r="F64">
        <v>4.2840903399999997</v>
      </c>
      <c r="G64">
        <v>4.12804445</v>
      </c>
      <c r="H64">
        <v>3.4328302150000001</v>
      </c>
      <c r="I64">
        <v>3.1049876209999998</v>
      </c>
      <c r="J64">
        <v>2.8660889740000002</v>
      </c>
      <c r="K64">
        <v>2.7845095990000002</v>
      </c>
    </row>
    <row r="65" spans="1:11" x14ac:dyDescent="0.4">
      <c r="A65" t="s">
        <v>9</v>
      </c>
      <c r="B65" t="s">
        <v>10</v>
      </c>
      <c r="C65" t="s">
        <v>11</v>
      </c>
      <c r="D65" t="s">
        <v>12</v>
      </c>
      <c r="E65">
        <v>2048</v>
      </c>
      <c r="F65">
        <v>8.5339426879999998</v>
      </c>
      <c r="G65">
        <v>8.2032561299999998</v>
      </c>
      <c r="H65">
        <v>7.1096731660000003</v>
      </c>
      <c r="I65">
        <v>6.5165835620000001</v>
      </c>
      <c r="J65">
        <v>5.9835822700000003</v>
      </c>
      <c r="K65">
        <v>5.9415910959999998</v>
      </c>
    </row>
    <row r="68" spans="1:11" x14ac:dyDescent="0.4">
      <c r="A68" t="s">
        <v>9</v>
      </c>
      <c r="B68" t="s">
        <v>10</v>
      </c>
      <c r="C68" t="s">
        <v>11</v>
      </c>
      <c r="D68" t="s">
        <v>12</v>
      </c>
      <c r="E68">
        <v>1</v>
      </c>
      <c r="F68">
        <v>1.1355238E-2</v>
      </c>
      <c r="G68">
        <v>1.1368688E-2</v>
      </c>
      <c r="H68">
        <v>4.8892370000000003E-3</v>
      </c>
      <c r="I68">
        <v>2.5612019999999998E-3</v>
      </c>
      <c r="J68">
        <v>4.1755330000000004E-3</v>
      </c>
      <c r="K68">
        <v>2.154109E-3</v>
      </c>
    </row>
    <row r="69" spans="1:11" x14ac:dyDescent="0.4">
      <c r="A69" t="s">
        <v>9</v>
      </c>
      <c r="B69" t="s">
        <v>10</v>
      </c>
      <c r="C69" t="s">
        <v>11</v>
      </c>
      <c r="D69" t="s">
        <v>12</v>
      </c>
      <c r="E69">
        <v>2</v>
      </c>
      <c r="F69">
        <v>2.1747081000000001E-2</v>
      </c>
      <c r="G69">
        <v>1.1441527E-2</v>
      </c>
      <c r="H69">
        <v>6.8423779999999997E-3</v>
      </c>
      <c r="I69">
        <v>4.7020619999999999E-3</v>
      </c>
      <c r="J69">
        <v>6.4190050000000002E-3</v>
      </c>
      <c r="K69">
        <v>3.6807540000000001E-3</v>
      </c>
    </row>
    <row r="70" spans="1:11" x14ac:dyDescent="0.4">
      <c r="A70" t="s">
        <v>9</v>
      </c>
      <c r="B70" t="s">
        <v>10</v>
      </c>
      <c r="C70" t="s">
        <v>11</v>
      </c>
      <c r="D70" t="s">
        <v>12</v>
      </c>
      <c r="E70">
        <v>4</v>
      </c>
      <c r="F70">
        <v>4.4335212999999998E-2</v>
      </c>
      <c r="G70">
        <v>1.6694212999999999E-2</v>
      </c>
      <c r="H70">
        <v>9.9197899999999995E-3</v>
      </c>
      <c r="I70">
        <v>9.4058289999999992E-3</v>
      </c>
      <c r="J70">
        <v>8.3357529999999996E-3</v>
      </c>
      <c r="K70">
        <v>7.7983810000000001E-3</v>
      </c>
    </row>
    <row r="71" spans="1:11" x14ac:dyDescent="0.4">
      <c r="A71" t="s">
        <v>9</v>
      </c>
      <c r="B71" t="s">
        <v>10</v>
      </c>
      <c r="C71" t="s">
        <v>11</v>
      </c>
      <c r="D71" t="s">
        <v>12</v>
      </c>
      <c r="E71">
        <v>8</v>
      </c>
      <c r="F71">
        <v>9.1740525000000003E-2</v>
      </c>
      <c r="G71">
        <v>2.8378661999999999E-2</v>
      </c>
      <c r="H71">
        <v>2.1087641000000001E-2</v>
      </c>
      <c r="I71">
        <v>2.0225533E-2</v>
      </c>
      <c r="J71">
        <v>1.6162718E-2</v>
      </c>
      <c r="K71">
        <v>1.7360324999999999E-2</v>
      </c>
    </row>
    <row r="72" spans="1:11" x14ac:dyDescent="0.4">
      <c r="A72" t="s">
        <v>9</v>
      </c>
      <c r="B72" t="s">
        <v>10</v>
      </c>
      <c r="C72" t="s">
        <v>11</v>
      </c>
      <c r="D72" t="s">
        <v>12</v>
      </c>
      <c r="E72">
        <v>16</v>
      </c>
      <c r="F72">
        <v>0.19151026099999999</v>
      </c>
      <c r="G72">
        <v>6.2303134000000003E-2</v>
      </c>
      <c r="H72">
        <v>4.6123055000000003E-2</v>
      </c>
      <c r="I72">
        <v>4.2505531999999999E-2</v>
      </c>
      <c r="J72">
        <v>3.5643102000000003E-2</v>
      </c>
      <c r="K72">
        <v>3.6927890999999997E-2</v>
      </c>
    </row>
    <row r="73" spans="1:11" x14ac:dyDescent="0.4">
      <c r="A73" t="s">
        <v>9</v>
      </c>
      <c r="B73" t="s">
        <v>10</v>
      </c>
      <c r="C73" t="s">
        <v>11</v>
      </c>
      <c r="D73" t="s">
        <v>12</v>
      </c>
      <c r="E73">
        <v>32</v>
      </c>
      <c r="F73">
        <v>0.40058896700000002</v>
      </c>
      <c r="G73">
        <v>0.113327178</v>
      </c>
      <c r="H73">
        <v>9.5942310000000003E-2</v>
      </c>
      <c r="I73">
        <v>8.8212919000000001E-2</v>
      </c>
      <c r="J73">
        <v>7.6435324999999998E-2</v>
      </c>
      <c r="K73">
        <v>7.7401524999999999E-2</v>
      </c>
    </row>
    <row r="74" spans="1:11" x14ac:dyDescent="0.4">
      <c r="A74" t="s">
        <v>9</v>
      </c>
      <c r="B74" t="s">
        <v>10</v>
      </c>
      <c r="C74" t="s">
        <v>11</v>
      </c>
      <c r="D74" t="s">
        <v>12</v>
      </c>
      <c r="E74">
        <v>64</v>
      </c>
      <c r="F74">
        <v>0.81116524000000001</v>
      </c>
      <c r="G74">
        <v>0.23374183600000001</v>
      </c>
      <c r="H74">
        <v>0.199527388</v>
      </c>
      <c r="I74">
        <v>0.195882582</v>
      </c>
      <c r="J74">
        <v>0.16044348999999999</v>
      </c>
      <c r="K74">
        <v>0.16331331599999999</v>
      </c>
    </row>
    <row r="75" spans="1:11" x14ac:dyDescent="0.4">
      <c r="A75" t="s">
        <v>9</v>
      </c>
      <c r="B75" t="s">
        <v>10</v>
      </c>
      <c r="C75" t="s">
        <v>11</v>
      </c>
      <c r="D75" t="s">
        <v>12</v>
      </c>
      <c r="E75">
        <v>128</v>
      </c>
      <c r="F75">
        <v>1.0946939229999999</v>
      </c>
      <c r="G75">
        <v>0.47065789699999999</v>
      </c>
      <c r="H75">
        <v>0.40768584000000002</v>
      </c>
      <c r="I75">
        <v>0.38029280900000001</v>
      </c>
      <c r="J75">
        <v>0.33291251700000002</v>
      </c>
      <c r="K75">
        <v>0.34051975000000001</v>
      </c>
    </row>
    <row r="76" spans="1:11" x14ac:dyDescent="0.4">
      <c r="A76" t="s">
        <v>9</v>
      </c>
      <c r="B76" t="s">
        <v>10</v>
      </c>
      <c r="C76" t="s">
        <v>11</v>
      </c>
      <c r="D76" t="s">
        <v>12</v>
      </c>
      <c r="E76">
        <v>256</v>
      </c>
      <c r="F76">
        <v>1.492954493</v>
      </c>
      <c r="G76">
        <v>0.96543432500000004</v>
      </c>
      <c r="H76">
        <v>0.82419107000000003</v>
      </c>
      <c r="I76">
        <v>0.77074251199999999</v>
      </c>
      <c r="J76">
        <v>0.66722778100000002</v>
      </c>
      <c r="K76">
        <v>0.67404865000000003</v>
      </c>
    </row>
    <row r="77" spans="1:11" x14ac:dyDescent="0.4">
      <c r="A77" t="s">
        <v>9</v>
      </c>
      <c r="B77" t="s">
        <v>10</v>
      </c>
      <c r="C77" t="s">
        <v>11</v>
      </c>
      <c r="D77" t="s">
        <v>12</v>
      </c>
      <c r="E77">
        <v>512</v>
      </c>
      <c r="F77">
        <v>2.3953635690000001</v>
      </c>
      <c r="G77">
        <v>1.9295561189999999</v>
      </c>
      <c r="H77">
        <v>1.7765449520000001</v>
      </c>
      <c r="I77">
        <v>1.551553679</v>
      </c>
      <c r="J77">
        <v>1.3578363419999999</v>
      </c>
      <c r="K77">
        <v>1.399491584</v>
      </c>
    </row>
    <row r="78" spans="1:11" x14ac:dyDescent="0.4">
      <c r="A78" t="s">
        <v>9</v>
      </c>
      <c r="B78" t="s">
        <v>10</v>
      </c>
      <c r="C78" t="s">
        <v>11</v>
      </c>
      <c r="D78" t="s">
        <v>12</v>
      </c>
      <c r="E78">
        <v>1024</v>
      </c>
      <c r="F78">
        <v>4.3198714489999999</v>
      </c>
      <c r="G78">
        <v>4.0432119609999999</v>
      </c>
      <c r="H78">
        <v>3.3363566160000002</v>
      </c>
      <c r="I78">
        <v>3.1454717759999999</v>
      </c>
      <c r="J78">
        <v>2.7884422899999999</v>
      </c>
      <c r="K78">
        <v>2.7803894279999999</v>
      </c>
    </row>
    <row r="79" spans="1:11" x14ac:dyDescent="0.4">
      <c r="A79" t="s">
        <v>9</v>
      </c>
      <c r="B79" t="s">
        <v>10</v>
      </c>
      <c r="C79" t="s">
        <v>11</v>
      </c>
      <c r="D79" t="s">
        <v>12</v>
      </c>
      <c r="E79">
        <v>2048</v>
      </c>
      <c r="F79">
        <v>8.2228069070000007</v>
      </c>
      <c r="G79">
        <v>8.2067980770000002</v>
      </c>
      <c r="H79">
        <v>6.9934240939999999</v>
      </c>
      <c r="I79">
        <v>6.5100973729999998</v>
      </c>
      <c r="J79">
        <v>5.7388723019999999</v>
      </c>
      <c r="K79">
        <v>6.0572147850000002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0F9BA-C51A-40E1-83F1-40B339C6036E}">
  <dimension ref="A1:P46"/>
  <sheetViews>
    <sheetView tabSelected="1" zoomScale="72" workbookViewId="0">
      <selection activeCell="M22" sqref="M22"/>
    </sheetView>
  </sheetViews>
  <sheetFormatPr defaultRowHeight="13.9" x14ac:dyDescent="0.4"/>
  <sheetData>
    <row r="1" spans="1:16" x14ac:dyDescent="0.4">
      <c r="A1" t="s">
        <v>21</v>
      </c>
      <c r="B1">
        <v>512</v>
      </c>
    </row>
    <row r="2" spans="1:16" x14ac:dyDescent="0.4">
      <c r="A2" t="s">
        <v>22</v>
      </c>
      <c r="K2" t="s">
        <v>23</v>
      </c>
      <c r="L2" t="s">
        <v>24</v>
      </c>
      <c r="O2" t="s">
        <v>25</v>
      </c>
      <c r="P2" t="s">
        <v>26</v>
      </c>
    </row>
    <row r="3" spans="1:16" x14ac:dyDescent="0.4">
      <c r="A3" t="s">
        <v>27</v>
      </c>
      <c r="J3" t="s">
        <v>34</v>
      </c>
      <c r="K3">
        <v>0.27029199999999998</v>
      </c>
      <c r="L3">
        <v>0.109518</v>
      </c>
      <c r="M3">
        <v>3.87005</v>
      </c>
      <c r="N3">
        <v>5.1437600000000003</v>
      </c>
      <c r="O3">
        <f>K3/L3</f>
        <v>2.4680143903285301</v>
      </c>
      <c r="P3">
        <f>N3/M3</f>
        <v>1.3291197788142273</v>
      </c>
    </row>
    <row r="4" spans="1:16" x14ac:dyDescent="0.4">
      <c r="A4" t="s">
        <v>27</v>
      </c>
      <c r="J4" t="s">
        <v>33</v>
      </c>
      <c r="K4">
        <v>1.6999390000000001</v>
      </c>
      <c r="L4">
        <v>0.48895699999999997</v>
      </c>
      <c r="M4">
        <v>5.9468899999999998</v>
      </c>
      <c r="N4">
        <v>12.349030000000001</v>
      </c>
      <c r="O4">
        <f t="shared" ref="O4:O6" si="0">K4/L4</f>
        <v>3.4766635920950106</v>
      </c>
      <c r="P4">
        <f t="shared" ref="P4:P6" si="1">N4/M4</f>
        <v>2.0765526182592922</v>
      </c>
    </row>
    <row r="5" spans="1:16" x14ac:dyDescent="0.4">
      <c r="A5" t="s">
        <v>27</v>
      </c>
      <c r="J5" t="s">
        <v>28</v>
      </c>
      <c r="K5">
        <v>1.3594390000000001</v>
      </c>
      <c r="L5">
        <v>0.32124999999999998</v>
      </c>
      <c r="M5">
        <v>19.853899999999999</v>
      </c>
      <c r="N5">
        <v>92.485200000000006</v>
      </c>
      <c r="O5">
        <f t="shared" si="0"/>
        <v>4.2317167315175102</v>
      </c>
      <c r="P5">
        <f t="shared" si="1"/>
        <v>4.6582887996816753</v>
      </c>
    </row>
    <row r="6" spans="1:16" x14ac:dyDescent="0.4">
      <c r="A6" t="s">
        <v>27</v>
      </c>
      <c r="J6" t="s">
        <v>29</v>
      </c>
      <c r="K6">
        <v>2.7974230000000002</v>
      </c>
      <c r="L6">
        <v>0.76469900000000002</v>
      </c>
      <c r="M6">
        <v>53.013300000000001</v>
      </c>
      <c r="N6">
        <v>143.54900000000001</v>
      </c>
      <c r="O6">
        <f t="shared" si="0"/>
        <v>3.658201462274699</v>
      </c>
      <c r="P6">
        <f t="shared" si="1"/>
        <v>2.7077921955433828</v>
      </c>
    </row>
    <row r="7" spans="1:16" x14ac:dyDescent="0.4">
      <c r="A7" t="s">
        <v>31</v>
      </c>
      <c r="E7">
        <v>4.1238950000000001</v>
      </c>
      <c r="F7" t="s">
        <v>32</v>
      </c>
      <c r="J7" t="s">
        <v>30</v>
      </c>
    </row>
    <row r="8" spans="1:16" x14ac:dyDescent="0.4">
      <c r="A8" t="s">
        <v>27</v>
      </c>
    </row>
    <row r="9" spans="1:16" x14ac:dyDescent="0.4">
      <c r="A9" t="s">
        <v>27</v>
      </c>
    </row>
    <row r="10" spans="1:16" x14ac:dyDescent="0.4">
      <c r="A10" t="s">
        <v>27</v>
      </c>
    </row>
    <row r="11" spans="1:16" x14ac:dyDescent="0.4">
      <c r="A11" t="s">
        <v>27</v>
      </c>
    </row>
    <row r="13" spans="1:16" x14ac:dyDescent="0.4">
      <c r="A13" t="s">
        <v>21</v>
      </c>
    </row>
    <row r="14" spans="1:16" x14ac:dyDescent="0.4">
      <c r="A14" t="s">
        <v>22</v>
      </c>
    </row>
    <row r="15" spans="1:16" x14ac:dyDescent="0.4">
      <c r="A15" t="s">
        <v>27</v>
      </c>
    </row>
    <row r="16" spans="1:16" x14ac:dyDescent="0.4">
      <c r="A16" t="s">
        <v>27</v>
      </c>
    </row>
    <row r="17" spans="1:1" x14ac:dyDescent="0.4">
      <c r="A17" t="s">
        <v>27</v>
      </c>
    </row>
    <row r="18" spans="1:1" x14ac:dyDescent="0.4">
      <c r="A18" t="s">
        <v>27</v>
      </c>
    </row>
    <row r="19" spans="1:1" x14ac:dyDescent="0.4">
      <c r="A19" t="s">
        <v>31</v>
      </c>
    </row>
    <row r="20" spans="1:1" x14ac:dyDescent="0.4">
      <c r="A20" t="s">
        <v>27</v>
      </c>
    </row>
    <row r="21" spans="1:1" x14ac:dyDescent="0.4">
      <c r="A21" t="s">
        <v>27</v>
      </c>
    </row>
    <row r="22" spans="1:1" x14ac:dyDescent="0.4">
      <c r="A22" t="s">
        <v>27</v>
      </c>
    </row>
    <row r="24" spans="1:1" x14ac:dyDescent="0.4">
      <c r="A24" t="s">
        <v>21</v>
      </c>
    </row>
    <row r="25" spans="1:1" x14ac:dyDescent="0.4">
      <c r="A25" t="s">
        <v>22</v>
      </c>
    </row>
    <row r="26" spans="1:1" x14ac:dyDescent="0.4">
      <c r="A26" t="s">
        <v>27</v>
      </c>
    </row>
    <row r="27" spans="1:1" x14ac:dyDescent="0.4">
      <c r="A27" t="s">
        <v>27</v>
      </c>
    </row>
    <row r="28" spans="1:1" x14ac:dyDescent="0.4">
      <c r="A28" t="s">
        <v>27</v>
      </c>
    </row>
    <row r="29" spans="1:1" x14ac:dyDescent="0.4">
      <c r="A29" t="s">
        <v>27</v>
      </c>
    </row>
    <row r="30" spans="1:1" x14ac:dyDescent="0.4">
      <c r="A30" t="s">
        <v>31</v>
      </c>
    </row>
    <row r="31" spans="1:1" x14ac:dyDescent="0.4">
      <c r="A31" t="s">
        <v>27</v>
      </c>
    </row>
    <row r="32" spans="1:1" x14ac:dyDescent="0.4">
      <c r="A32" t="s">
        <v>27</v>
      </c>
    </row>
    <row r="33" spans="1:1" x14ac:dyDescent="0.4">
      <c r="A33" t="s">
        <v>27</v>
      </c>
    </row>
    <row r="34" spans="1:1" x14ac:dyDescent="0.4">
      <c r="A34" t="s">
        <v>27</v>
      </c>
    </row>
    <row r="36" spans="1:1" x14ac:dyDescent="0.4">
      <c r="A36" t="s">
        <v>21</v>
      </c>
    </row>
    <row r="37" spans="1:1" x14ac:dyDescent="0.4">
      <c r="A37" t="s">
        <v>22</v>
      </c>
    </row>
    <row r="38" spans="1:1" x14ac:dyDescent="0.4">
      <c r="A38" t="s">
        <v>27</v>
      </c>
    </row>
    <row r="39" spans="1:1" x14ac:dyDescent="0.4">
      <c r="A39" t="s">
        <v>27</v>
      </c>
    </row>
    <row r="40" spans="1:1" x14ac:dyDescent="0.4">
      <c r="A40" t="s">
        <v>27</v>
      </c>
    </row>
    <row r="41" spans="1:1" x14ac:dyDescent="0.4">
      <c r="A41" t="s">
        <v>27</v>
      </c>
    </row>
    <row r="42" spans="1:1" x14ac:dyDescent="0.4">
      <c r="A42" t="s">
        <v>31</v>
      </c>
    </row>
    <row r="43" spans="1:1" x14ac:dyDescent="0.4">
      <c r="A43" t="s">
        <v>27</v>
      </c>
    </row>
    <row r="44" spans="1:1" x14ac:dyDescent="0.4">
      <c r="A44" t="s">
        <v>27</v>
      </c>
    </row>
    <row r="45" spans="1:1" x14ac:dyDescent="0.4">
      <c r="A45" t="s">
        <v>27</v>
      </c>
    </row>
    <row r="46" spans="1:1" x14ac:dyDescent="0.4">
      <c r="A46" t="s">
        <v>27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32节点时间对比</vt:lpstr>
      <vt:lpstr>128节点时间对比</vt:lpstr>
      <vt:lpstr>256节点时间对比1</vt:lpstr>
      <vt:lpstr>Sheet2</vt:lpstr>
      <vt:lpstr>128节点应用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 peng</dc:creator>
  <cp:lastModifiedBy>jt peng</cp:lastModifiedBy>
  <cp:lastPrinted>2021-07-08T08:57:51Z</cp:lastPrinted>
  <dcterms:created xsi:type="dcterms:W3CDTF">2015-06-05T18:19:34Z</dcterms:created>
  <dcterms:modified xsi:type="dcterms:W3CDTF">2021-07-08T08:58:07Z</dcterms:modified>
</cp:coreProperties>
</file>