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2728\Desktop\工作空间\GLEX-Alltoall-paper\testcode\"/>
    </mc:Choice>
  </mc:AlternateContent>
  <xr:revisionPtr revIDLastSave="0" documentId="13_ncr:1_{12AA0BCF-A89C-4D34-A0ED-D89C064FBFC8}" xr6:coauthVersionLast="47" xr6:coauthVersionMax="47" xr10:uidLastSave="{00000000-0000-0000-0000-000000000000}"/>
  <bookViews>
    <workbookView xWindow="-98" yWindow="-98" windowWidth="19396" windowHeight="12196" activeTab="4" xr2:uid="{00000000-000D-0000-FFFF-FFFF00000000}"/>
  </bookViews>
  <sheets>
    <sheet name="50节点时间对比" sheetId="1" r:id="rId1"/>
    <sheet name="50节点，新数据" sheetId="2" r:id="rId2"/>
    <sheet name="50节点FFT" sheetId="3" r:id="rId3"/>
    <sheet name="200节点FFT" sheetId="4" r:id="rId4"/>
    <sheet name="200节点allto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5" l="1"/>
  <c r="H16" i="5"/>
  <c r="F29" i="5"/>
  <c r="E29" i="5"/>
  <c r="I28" i="5"/>
  <c r="H28" i="5"/>
  <c r="G28" i="5"/>
  <c r="F28" i="5"/>
  <c r="E28" i="5"/>
  <c r="D28" i="5"/>
  <c r="I27" i="5"/>
  <c r="H27" i="5"/>
  <c r="G27" i="5"/>
  <c r="F27" i="5"/>
  <c r="E27" i="5"/>
  <c r="D27" i="5"/>
  <c r="I26" i="5"/>
  <c r="H26" i="5"/>
  <c r="G26" i="5"/>
  <c r="F26" i="5"/>
  <c r="E26" i="5"/>
  <c r="D26" i="5"/>
  <c r="I25" i="5"/>
  <c r="H25" i="5"/>
  <c r="G25" i="5"/>
  <c r="F25" i="5"/>
  <c r="E25" i="5"/>
  <c r="D25" i="5"/>
  <c r="I24" i="5"/>
  <c r="H24" i="5"/>
  <c r="G24" i="5"/>
  <c r="F24" i="5"/>
  <c r="E24" i="5"/>
  <c r="D24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20" i="5"/>
  <c r="H20" i="5"/>
  <c r="G20" i="5"/>
  <c r="F20" i="5"/>
  <c r="E20" i="5"/>
  <c r="D20" i="5"/>
  <c r="I19" i="5"/>
  <c r="H19" i="5"/>
  <c r="G19" i="5"/>
  <c r="F19" i="5"/>
  <c r="E19" i="5"/>
  <c r="D19" i="5"/>
  <c r="I18" i="5"/>
  <c r="H18" i="5"/>
  <c r="G18" i="5"/>
  <c r="F18" i="5"/>
  <c r="E18" i="5"/>
  <c r="D18" i="5"/>
  <c r="I17" i="5"/>
  <c r="H17" i="5"/>
  <c r="G17" i="5"/>
  <c r="F17" i="5"/>
  <c r="E17" i="5"/>
  <c r="D17" i="5"/>
  <c r="I16" i="5"/>
  <c r="G16" i="5"/>
  <c r="F16" i="5"/>
  <c r="D16" i="5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K11" i="5"/>
  <c r="J11" i="5"/>
  <c r="M10" i="5"/>
  <c r="L10" i="5"/>
  <c r="K10" i="5"/>
  <c r="J10" i="5"/>
  <c r="M9" i="5"/>
  <c r="L9" i="5"/>
  <c r="K9" i="5"/>
  <c r="J9" i="5"/>
  <c r="M8" i="5"/>
  <c r="L8" i="5"/>
  <c r="K8" i="5"/>
  <c r="J8" i="5"/>
  <c r="M7" i="5"/>
  <c r="L7" i="5"/>
  <c r="K7" i="5"/>
  <c r="J7" i="5"/>
  <c r="M6" i="5"/>
  <c r="L6" i="5"/>
  <c r="K6" i="5"/>
  <c r="J6" i="5"/>
  <c r="M5" i="5"/>
  <c r="L5" i="5"/>
  <c r="K5" i="5"/>
  <c r="J5" i="5"/>
  <c r="M4" i="5"/>
  <c r="L4" i="5"/>
  <c r="K4" i="5"/>
  <c r="J4" i="5"/>
  <c r="M3" i="5"/>
  <c r="L3" i="5"/>
  <c r="K3" i="5"/>
  <c r="J3" i="5"/>
  <c r="M2" i="5"/>
  <c r="L2" i="5"/>
  <c r="K2" i="5"/>
  <c r="J2" i="5"/>
  <c r="O6" i="4"/>
  <c r="O3" i="4"/>
  <c r="P5" i="4"/>
  <c r="O5" i="4"/>
  <c r="P4" i="4"/>
  <c r="O4" i="4"/>
  <c r="P4" i="3"/>
  <c r="P5" i="3"/>
  <c r="P6" i="3"/>
  <c r="P3" i="3"/>
  <c r="O4" i="3"/>
  <c r="O5" i="3"/>
  <c r="O6" i="3"/>
  <c r="O3" i="3"/>
  <c r="N6" i="3"/>
  <c r="M6" i="3"/>
  <c r="L6" i="3"/>
  <c r="K6" i="3"/>
  <c r="N5" i="3"/>
  <c r="M5" i="3"/>
  <c r="L5" i="3"/>
  <c r="K5" i="3"/>
  <c r="N4" i="3"/>
  <c r="M4" i="3"/>
  <c r="L4" i="3"/>
  <c r="K4" i="3"/>
  <c r="L3" i="3"/>
  <c r="N3" i="3"/>
  <c r="M3" i="3"/>
  <c r="K3" i="3"/>
  <c r="G47" i="3"/>
  <c r="I47" i="3"/>
  <c r="G42" i="3"/>
  <c r="I42" i="3"/>
  <c r="G35" i="3"/>
  <c r="I35" i="3"/>
  <c r="G30" i="3"/>
  <c r="I30" i="3"/>
  <c r="G19" i="3"/>
  <c r="I19" i="3"/>
  <c r="G12" i="3"/>
  <c r="I12" i="3"/>
  <c r="I7" i="3"/>
  <c r="G7" i="3"/>
  <c r="H28" i="1"/>
  <c r="I28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2" i="2"/>
  <c r="M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I20" i="2"/>
  <c r="I21" i="2"/>
  <c r="I22" i="2"/>
  <c r="I23" i="2"/>
  <c r="I24" i="2"/>
  <c r="I25" i="2"/>
  <c r="I26" i="2"/>
  <c r="I27" i="2"/>
  <c r="I16" i="2"/>
  <c r="I17" i="2"/>
  <c r="I18" i="2"/>
  <c r="I19" i="2"/>
  <c r="H19" i="2"/>
  <c r="H20" i="2"/>
  <c r="H21" i="2"/>
  <c r="H22" i="2"/>
  <c r="H23" i="2"/>
  <c r="H24" i="2"/>
  <c r="H25" i="2"/>
  <c r="H26" i="2"/>
  <c r="H27" i="2"/>
  <c r="H16" i="2"/>
  <c r="H17" i="2"/>
  <c r="H18" i="2"/>
  <c r="F29" i="2"/>
  <c r="E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H18" i="1"/>
  <c r="I20" i="1"/>
  <c r="H19" i="1"/>
  <c r="H20" i="1"/>
  <c r="H21" i="1"/>
  <c r="H22" i="1"/>
  <c r="H23" i="1"/>
  <c r="H24" i="1"/>
  <c r="H25" i="1"/>
  <c r="H26" i="1"/>
  <c r="H27" i="1"/>
  <c r="I17" i="1"/>
  <c r="I18" i="1"/>
  <c r="I19" i="1"/>
  <c r="I21" i="1"/>
  <c r="I22" i="1"/>
  <c r="I23" i="1"/>
  <c r="I24" i="1"/>
  <c r="I25" i="1"/>
  <c r="I26" i="1"/>
  <c r="I27" i="1"/>
  <c r="I16" i="1"/>
  <c r="H16" i="1"/>
  <c r="H17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7" i="1"/>
  <c r="F18" i="1"/>
  <c r="F19" i="1"/>
  <c r="F20" i="1"/>
  <c r="F21" i="1"/>
  <c r="F22" i="1"/>
  <c r="F23" i="1"/>
  <c r="F24" i="1"/>
  <c r="F25" i="1"/>
  <c r="F26" i="1"/>
  <c r="F27" i="1"/>
  <c r="F28" i="1"/>
  <c r="F16" i="1"/>
  <c r="D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F29" i="1"/>
  <c r="E29" i="1"/>
  <c r="D17" i="1"/>
  <c r="D18" i="1"/>
  <c r="D19" i="1"/>
  <c r="D20" i="1"/>
  <c r="D21" i="1"/>
  <c r="D22" i="1"/>
  <c r="D23" i="1"/>
  <c r="D24" i="1"/>
  <c r="D25" i="1"/>
  <c r="D26" i="1"/>
  <c r="D27" i="1"/>
  <c r="D28" i="1"/>
  <c r="E17" i="1"/>
  <c r="E18" i="1"/>
  <c r="E19" i="1"/>
  <c r="E20" i="1"/>
  <c r="E21" i="1"/>
  <c r="E22" i="1"/>
  <c r="E23" i="1"/>
  <c r="E24" i="1"/>
  <c r="E25" i="1"/>
  <c r="E26" i="1"/>
  <c r="E27" i="1"/>
  <c r="E28" i="1"/>
  <c r="E16" i="1"/>
  <c r="P6" i="4" l="1"/>
  <c r="P3" i="4"/>
</calcChain>
</file>

<file path=xl/sharedStrings.xml><?xml version="1.0" encoding="utf-8"?>
<sst xmlns="http://schemas.openxmlformats.org/spreadsheetml/2006/main" count="651" uniqueCount="44">
  <si>
    <t>MPI</t>
    <phoneticPr fontId="1" type="noConversion"/>
  </si>
  <si>
    <t>L-a2a</t>
    <phoneticPr fontId="1" type="noConversion"/>
  </si>
  <si>
    <t>MPML (leaderN=2)</t>
    <phoneticPr fontId="1" type="noConversion"/>
  </si>
  <si>
    <t>MPML (leaderN=4)</t>
    <phoneticPr fontId="1" type="noConversion"/>
  </si>
  <si>
    <t>NMPML (leaderN=2)</t>
    <phoneticPr fontId="1" type="noConversion"/>
  </si>
  <si>
    <t>NMPML (leaderN=4)</t>
    <phoneticPr fontId="1" type="noConversion"/>
  </si>
  <si>
    <t>ONMPML (leaderN=2)</t>
    <phoneticPr fontId="1" type="noConversion"/>
  </si>
  <si>
    <t>ONMPML (leaderN=4)</t>
    <phoneticPr fontId="1" type="noConversion"/>
  </si>
  <si>
    <t>消息大小</t>
    <phoneticPr fontId="1" type="noConversion"/>
  </si>
  <si>
    <t>num</t>
  </si>
  <si>
    <t>of</t>
  </si>
  <si>
    <t>single</t>
  </si>
  <si>
    <t>msg:</t>
  </si>
  <si>
    <t>1k</t>
  </si>
  <si>
    <t>2k</t>
  </si>
  <si>
    <t>4k</t>
  </si>
  <si>
    <t>8k</t>
  </si>
  <si>
    <t>16k</t>
  </si>
  <si>
    <t>对比MPI</t>
    <phoneticPr fontId="1" type="noConversion"/>
  </si>
  <si>
    <t xml:space="preserve"> </t>
    <phoneticPr fontId="1" type="noConversion"/>
  </si>
  <si>
    <t>32k</t>
    <phoneticPr fontId="1" type="noConversion"/>
  </si>
  <si>
    <t>加速比</t>
    <phoneticPr fontId="1" type="noConversion"/>
  </si>
  <si>
    <t>--------------MPI_Alltoall----------------------</t>
  </si>
  <si>
    <t>--------------GLEX_Alltoall----------------------</t>
  </si>
  <si>
    <t>Ns=512</t>
    <phoneticPr fontId="1" type="noConversion"/>
  </si>
  <si>
    <t>Ns=2048</t>
    <phoneticPr fontId="1" type="noConversion"/>
  </si>
  <si>
    <t>Ns=4096</t>
    <phoneticPr fontId="1" type="noConversion"/>
  </si>
  <si>
    <t>Ns=1024</t>
    <phoneticPr fontId="1" type="noConversion"/>
  </si>
  <si>
    <t>Ns</t>
  </si>
  <si>
    <t>global</t>
  </si>
  <si>
    <t>vector</t>
  </si>
  <si>
    <t>size</t>
  </si>
  <si>
    <t>alltoall</t>
  </si>
  <si>
    <t>time</t>
  </si>
  <si>
    <t>MPIFFT_Gflops</t>
  </si>
  <si>
    <t>MPI_Alltoall</t>
    <phoneticPr fontId="1" type="noConversion"/>
  </si>
  <si>
    <t>ONMPML (4-leader)</t>
    <phoneticPr fontId="1" type="noConversion"/>
  </si>
  <si>
    <t>Speedup</t>
    <phoneticPr fontId="1" type="noConversion"/>
  </si>
  <si>
    <t>Peak Performance</t>
    <phoneticPr fontId="1" type="noConversion"/>
  </si>
  <si>
    <t>MPIFFT_Gflops=177.896</t>
  </si>
  <si>
    <t>MPML2</t>
    <phoneticPr fontId="1" type="noConversion"/>
  </si>
  <si>
    <t>MPML4</t>
    <phoneticPr fontId="1" type="noConversion"/>
  </si>
  <si>
    <t>ONMPML2</t>
    <phoneticPr fontId="1" type="noConversion"/>
  </si>
  <si>
    <t>ONMPML4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</si>
</sst>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0.17280110819480898"/>
          <c:w val="0.74818503937007874"/>
          <c:h val="0.53540244969378825"/>
        </c:manualLayout>
      </c:layout>
      <c:lineChart>
        <c:grouping val="standard"/>
        <c:varyColors val="0"/>
        <c:ser>
          <c:idx val="0"/>
          <c:order val="0"/>
          <c:tx>
            <c:strRef>
              <c:f>'50节点时间对比'!$D$1</c:f>
              <c:strCache>
                <c:ptCount val="1"/>
                <c:pt idx="0">
                  <c:v>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 cmpd="thickThin">
                <a:solidFill>
                  <a:schemeClr val="accent1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'50节点时间对比'!$D$16:$D$28</c:f>
              <c:numCache>
                <c:formatCode>0.00%</c:formatCode>
                <c:ptCount val="13"/>
                <c:pt idx="0">
                  <c:v>0.43993159028499457</c:v>
                </c:pt>
                <c:pt idx="1">
                  <c:v>0.46180390530988663</c:v>
                </c:pt>
                <c:pt idx="2">
                  <c:v>0.42057718935946492</c:v>
                </c:pt>
                <c:pt idx="3">
                  <c:v>0.47820689323795829</c:v>
                </c:pt>
                <c:pt idx="4">
                  <c:v>0.43601886086600428</c:v>
                </c:pt>
                <c:pt idx="5">
                  <c:v>0.47589269128747158</c:v>
                </c:pt>
                <c:pt idx="6">
                  <c:v>0.47408084295796926</c:v>
                </c:pt>
                <c:pt idx="7">
                  <c:v>0.48105715715024294</c:v>
                </c:pt>
                <c:pt idx="8">
                  <c:v>0.47806354769574144</c:v>
                </c:pt>
                <c:pt idx="9">
                  <c:v>0.47579390066614569</c:v>
                </c:pt>
                <c:pt idx="10">
                  <c:v>0.47642347567153431</c:v>
                </c:pt>
                <c:pt idx="11">
                  <c:v>0.4810631011230555</c:v>
                </c:pt>
                <c:pt idx="12">
                  <c:v>0.47567447563583032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D-4E00-BC57-A9B39463C499}"/>
            </c:ext>
          </c:extLst>
        </c:ser>
        <c:ser>
          <c:idx val="1"/>
          <c:order val="1"/>
          <c:tx>
            <c:strRef>
              <c:f>'50节点时间对比'!$E$1</c:f>
              <c:strCache>
                <c:ptCount val="1"/>
                <c:pt idx="0">
                  <c:v>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6350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'50节点时间对比'!$E$16:$E$28</c:f>
              <c:numCache>
                <c:formatCode>0.00%</c:formatCode>
                <c:ptCount val="13"/>
                <c:pt idx="0">
                  <c:v>0.66193109476190815</c:v>
                </c:pt>
                <c:pt idx="1">
                  <c:v>0.68296407155352867</c:v>
                </c:pt>
                <c:pt idx="2">
                  <c:v>0.66419259506049444</c:v>
                </c:pt>
                <c:pt idx="3">
                  <c:v>0.65203625864892867</c:v>
                </c:pt>
                <c:pt idx="4">
                  <c:v>0.62003267784880867</c:v>
                </c:pt>
                <c:pt idx="5">
                  <c:v>0.66849977586680598</c:v>
                </c:pt>
                <c:pt idx="6">
                  <c:v>0.69580512731447364</c:v>
                </c:pt>
                <c:pt idx="7">
                  <c:v>0.70231475421238754</c:v>
                </c:pt>
                <c:pt idx="8">
                  <c:v>0.69461021354168129</c:v>
                </c:pt>
                <c:pt idx="9">
                  <c:v>0.69178211652613542</c:v>
                </c:pt>
                <c:pt idx="10">
                  <c:v>0.69544991637883125</c:v>
                </c:pt>
                <c:pt idx="11">
                  <c:v>0.692505158988866</c:v>
                </c:pt>
                <c:pt idx="12">
                  <c:v>0.68954976132953416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D-4E00-BC57-A9B39463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65539093143977"/>
          <c:y val="4.2244823563721209E-2"/>
          <c:w val="0.76726060113796091"/>
          <c:h val="0.160700277048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'50节点FFT'!$J$3:$J$6</c:f>
              <c:strCache>
                <c:ptCount val="4"/>
                <c:pt idx="0">
                  <c:v>Ns=512</c:v>
                </c:pt>
                <c:pt idx="1">
                  <c:v>Ns=1024</c:v>
                </c:pt>
                <c:pt idx="2">
                  <c:v>Ns=2048</c:v>
                </c:pt>
                <c:pt idx="3">
                  <c:v>Ns=4096</c:v>
                </c:pt>
              </c:strCache>
            </c:strRef>
          </c:cat>
          <c:val>
            <c:numRef>
              <c:f>'200节点FFT'!$P$3:$P$6</c:f>
              <c:numCache>
                <c:formatCode>General</c:formatCode>
                <c:ptCount val="4"/>
                <c:pt idx="0">
                  <c:v>5.6545772594752188</c:v>
                </c:pt>
                <c:pt idx="1">
                  <c:v>15.970604395604395</c:v>
                </c:pt>
                <c:pt idx="2">
                  <c:v>5.3564723209065974</c:v>
                </c:pt>
                <c:pt idx="3">
                  <c:v>2.3879161927014478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D-4164-B4A0-C3267BB6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34175"/>
        <c:axId val="1876132511"/>
      </c:barChart>
      <c:catAx>
        <c:axId val="18761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132511"/>
        <c:crossesAt val="1"/>
        <c:auto val="1"/>
        <c:lblAlgn val="ctr"/>
        <c:lblOffset val="100"/>
        <c:noMultiLvlLbl val="0"/>
      </c:catAx>
      <c:valAx>
        <c:axId val="18761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Peak Performance Speedup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1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0.17280110819480898"/>
          <c:w val="0.74818503937007874"/>
          <c:h val="0.53540244969378825"/>
        </c:manualLayout>
      </c:layout>
      <c:lineChart>
        <c:grouping val="standard"/>
        <c:varyColors val="0"/>
        <c:ser>
          <c:idx val="0"/>
          <c:order val="0"/>
          <c:tx>
            <c:strRef>
              <c:f>'50节点时间对比'!$D$1</c:f>
              <c:strCache>
                <c:ptCount val="1"/>
                <c:pt idx="0">
                  <c:v>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 cmpd="thickThin">
                <a:solidFill>
                  <a:schemeClr val="accent1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'200节点alltoall'!$D$16:$D$28</c:f>
              <c:numCache>
                <c:formatCode>0.00%</c:formatCode>
                <c:ptCount val="13"/>
                <c:pt idx="0">
                  <c:v>0.54009577122816477</c:v>
                </c:pt>
                <c:pt idx="1">
                  <c:v>0.40530034338282395</c:v>
                </c:pt>
                <c:pt idx="2">
                  <c:v>0.45165873021947273</c:v>
                </c:pt>
                <c:pt idx="3">
                  <c:v>0.46932449095754586</c:v>
                </c:pt>
                <c:pt idx="4">
                  <c:v>0.48893919306719186</c:v>
                </c:pt>
                <c:pt idx="5">
                  <c:v>0.45948154886669218</c:v>
                </c:pt>
                <c:pt idx="6">
                  <c:v>0.48675595992442028</c:v>
                </c:pt>
                <c:pt idx="7">
                  <c:v>0.51973019641595541</c:v>
                </c:pt>
                <c:pt idx="8">
                  <c:v>0.4950717044243258</c:v>
                </c:pt>
                <c:pt idx="9">
                  <c:v>0.48857374672702608</c:v>
                </c:pt>
                <c:pt idx="10">
                  <c:v>0.49132389429153212</c:v>
                </c:pt>
                <c:pt idx="11">
                  <c:v>0.49303587569093676</c:v>
                </c:pt>
                <c:pt idx="12">
                  <c:v>0.49405638239052352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9-4DCE-AB80-8139A4ED296E}"/>
            </c:ext>
          </c:extLst>
        </c:ser>
        <c:ser>
          <c:idx val="1"/>
          <c:order val="1"/>
          <c:tx>
            <c:strRef>
              <c:f>'50节点时间对比'!$E$1</c:f>
              <c:strCache>
                <c:ptCount val="1"/>
                <c:pt idx="0">
                  <c:v>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6350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'200节点alltoall'!$E$16:$E$28</c:f>
              <c:numCache>
                <c:formatCode>0.00%</c:formatCode>
                <c:ptCount val="13"/>
                <c:pt idx="0">
                  <c:v>0.69100093951794417</c:v>
                </c:pt>
                <c:pt idx="1">
                  <c:v>0.59779200426099055</c:v>
                </c:pt>
                <c:pt idx="2">
                  <c:v>0.58044392480236917</c:v>
                </c:pt>
                <c:pt idx="3">
                  <c:v>0.64523136667364578</c:v>
                </c:pt>
                <c:pt idx="4">
                  <c:v>0.67225412604518453</c:v>
                </c:pt>
                <c:pt idx="5">
                  <c:v>0.68252794679231443</c:v>
                </c:pt>
                <c:pt idx="6">
                  <c:v>0.72249468087528768</c:v>
                </c:pt>
                <c:pt idx="7">
                  <c:v>0.73255487172120504</c:v>
                </c:pt>
                <c:pt idx="8">
                  <c:v>0.72646369230380525</c:v>
                </c:pt>
                <c:pt idx="9">
                  <c:v>0.74028286842477631</c:v>
                </c:pt>
                <c:pt idx="10">
                  <c:v>0.73049838344833795</c:v>
                </c:pt>
                <c:pt idx="11">
                  <c:v>0.7394783364007661</c:v>
                </c:pt>
                <c:pt idx="12">
                  <c:v>0.73453720661740851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9-4DCE-AB80-8139A4E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65539093143977"/>
          <c:y val="4.2244823563721209E-2"/>
          <c:w val="0.76726060113796091"/>
          <c:h val="0.160700277048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0.15342596305712233"/>
          <c:w val="0.74818503937007874"/>
          <c:h val="0.55477788708471309"/>
        </c:manualLayout>
      </c:layout>
      <c:lineChart>
        <c:grouping val="standard"/>
        <c:varyColors val="0"/>
        <c:ser>
          <c:idx val="0"/>
          <c:order val="0"/>
          <c:tx>
            <c:strRef>
              <c:f>'50节点时间对比'!$F$1</c:f>
              <c:strCache>
                <c:ptCount val="1"/>
                <c:pt idx="0">
                  <c:v>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'200节点alltoall'!$F$16:$F$28</c:f>
              <c:numCache>
                <c:formatCode>0.00%</c:formatCode>
                <c:ptCount val="13"/>
                <c:pt idx="0">
                  <c:v>0.23864578111091794</c:v>
                </c:pt>
                <c:pt idx="1">
                  <c:v>0.25424567384433777</c:v>
                </c:pt>
                <c:pt idx="2">
                  <c:v>0.10984807899383278</c:v>
                </c:pt>
                <c:pt idx="3">
                  <c:v>7.9695352595517743E-2</c:v>
                </c:pt>
                <c:pt idx="4">
                  <c:v>3.7191730092685005E-2</c:v>
                </c:pt>
                <c:pt idx="5">
                  <c:v>4.6874862955435491E-2</c:v>
                </c:pt>
                <c:pt idx="6">
                  <c:v>-2.3636688411149695E-3</c:v>
                </c:pt>
                <c:pt idx="7">
                  <c:v>-8.5752992636936851E-2</c:v>
                </c:pt>
                <c:pt idx="8">
                  <c:v>-1.3467803931444949E-2</c:v>
                </c:pt>
                <c:pt idx="9">
                  <c:v>1.2985846242060591E-2</c:v>
                </c:pt>
                <c:pt idx="10">
                  <c:v>7.3668341384155586E-3</c:v>
                </c:pt>
                <c:pt idx="11">
                  <c:v>-4.6662978271544151E-3</c:v>
                </c:pt>
                <c:pt idx="12">
                  <c:v>8.1045976707139124E-4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7-4C71-B144-2450EA862FA8}"/>
            </c:ext>
          </c:extLst>
        </c:ser>
        <c:ser>
          <c:idx val="1"/>
          <c:order val="1"/>
          <c:tx>
            <c:strRef>
              <c:f>'50节点时间对比'!$G$1</c:f>
              <c:strCache>
                <c:ptCount val="1"/>
                <c:pt idx="0">
                  <c:v>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'200节点alltoall'!$G$16:$G$28</c:f>
              <c:numCache>
                <c:formatCode>0.00%</c:formatCode>
                <c:ptCount val="13"/>
                <c:pt idx="0">
                  <c:v>0.23369114860860654</c:v>
                </c:pt>
                <c:pt idx="1">
                  <c:v>0.33272918254278827</c:v>
                </c:pt>
                <c:pt idx="2">
                  <c:v>0.35515190535592123</c:v>
                </c:pt>
                <c:pt idx="3">
                  <c:v>0.30431613871846674</c:v>
                </c:pt>
                <c:pt idx="4">
                  <c:v>0.19646048434593982</c:v>
                </c:pt>
                <c:pt idx="5">
                  <c:v>0.10903059736231721</c:v>
                </c:pt>
                <c:pt idx="6">
                  <c:v>-1.0275229530569075E-2</c:v>
                </c:pt>
                <c:pt idx="7">
                  <c:v>1.5613971324669745E-2</c:v>
                </c:pt>
                <c:pt idx="8">
                  <c:v>-9.2720312133634034E-3</c:v>
                </c:pt>
                <c:pt idx="9">
                  <c:v>-3.5412197530305854E-2</c:v>
                </c:pt>
                <c:pt idx="10">
                  <c:v>1.8431478583310422E-2</c:v>
                </c:pt>
                <c:pt idx="11">
                  <c:v>-2.511021633950087E-2</c:v>
                </c:pt>
                <c:pt idx="12">
                  <c:v>1.1860519106682498E-2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7-4C71-B144-2450EA86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81108495435971"/>
          <c:y val="5.2077865266841631E-3"/>
          <c:w val="0.77552238779685567"/>
          <c:h val="0.13660905099364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0.15132506994708181"/>
          <c:w val="0.74818503937007874"/>
          <c:h val="0.55687823177043028"/>
        </c:manualLayout>
      </c:layout>
      <c:lineChart>
        <c:grouping val="standard"/>
        <c:varyColors val="0"/>
        <c:ser>
          <c:idx val="0"/>
          <c:order val="0"/>
          <c:tx>
            <c:strRef>
              <c:f>'50节点时间对比'!$H$1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'200节点alltoall'!$H$16:$H$28</c:f>
              <c:numCache>
                <c:formatCode>0.00%</c:formatCode>
                <c:ptCount val="13"/>
                <c:pt idx="0">
                  <c:v>0.14393684880085286</c:v>
                </c:pt>
                <c:pt idx="1">
                  <c:v>0.10174228562138754</c:v>
                </c:pt>
                <c:pt idx="2">
                  <c:v>8.1664248549821614E-2</c:v>
                </c:pt>
                <c:pt idx="3">
                  <c:v>5.3393646393590136E-2</c:v>
                </c:pt>
                <c:pt idx="4">
                  <c:v>3.0057057153471789E-2</c:v>
                </c:pt>
                <c:pt idx="5">
                  <c:v>3.6746131043954154E-2</c:v>
                </c:pt>
                <c:pt idx="6">
                  <c:v>2.4097317007460602E-2</c:v>
                </c:pt>
                <c:pt idx="7">
                  <c:v>5.221135853997811E-2</c:v>
                </c:pt>
                <c:pt idx="8">
                  <c:v>2.0191963378637125E-2</c:v>
                </c:pt>
                <c:pt idx="9">
                  <c:v>4.6753253643771239E-4</c:v>
                </c:pt>
                <c:pt idx="10">
                  <c:v>1.7372703893748398E-2</c:v>
                </c:pt>
                <c:pt idx="11">
                  <c:v>2.3559974922106413E-2</c:v>
                </c:pt>
                <c:pt idx="12">
                  <c:v>1.4472387177414697E-2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7-4FA6-AAB4-6842426C7D6A}"/>
            </c:ext>
          </c:extLst>
        </c:ser>
        <c:ser>
          <c:idx val="1"/>
          <c:order val="1"/>
          <c:tx>
            <c:strRef>
              <c:f>'50节点时间对比'!$I$1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'200节点alltoall'!$I$16:$I$28</c:f>
              <c:numCache>
                <c:formatCode>0.00%</c:formatCode>
                <c:ptCount val="13"/>
                <c:pt idx="0">
                  <c:v>0.24831875787629437</c:v>
                </c:pt>
                <c:pt idx="1">
                  <c:v>0.23602165657230781</c:v>
                </c:pt>
                <c:pt idx="2">
                  <c:v>0.1522268371989311</c:v>
                </c:pt>
                <c:pt idx="3">
                  <c:v>4.8269195722998787E-2</c:v>
                </c:pt>
                <c:pt idx="4">
                  <c:v>5.8772600494623219E-2</c:v>
                </c:pt>
                <c:pt idx="5">
                  <c:v>0.11907888949965578</c:v>
                </c:pt>
                <c:pt idx="6">
                  <c:v>4.8034838562615E-2</c:v>
                </c:pt>
                <c:pt idx="7">
                  <c:v>3.9962935920658471E-2</c:v>
                </c:pt>
                <c:pt idx="8">
                  <c:v>8.0500255631412679E-2</c:v>
                </c:pt>
                <c:pt idx="9">
                  <c:v>2.8822453344861172E-2</c:v>
                </c:pt>
                <c:pt idx="10">
                  <c:v>4.0694840281577098E-2</c:v>
                </c:pt>
                <c:pt idx="11">
                  <c:v>3.6706067643671222E-2</c:v>
                </c:pt>
                <c:pt idx="12">
                  <c:v>3.6477282621110746E-2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FA6-AAB4-6842426C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68804393836496E-2"/>
          <c:y val="5.2077865266841631E-3"/>
          <c:w val="0.90866467416552754"/>
          <c:h val="0.10885469377484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54349010084454"/>
          <c:y val="0.17715083735386133"/>
          <c:w val="0.79286822647793143"/>
          <c:h val="0.65023101483987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'200节点alltoall'!$J$2:$J$14</c:f>
              <c:numCache>
                <c:formatCode>0.00%</c:formatCode>
                <c:ptCount val="13"/>
                <c:pt idx="0">
                  <c:v>0.52193226575877383</c:v>
                </c:pt>
                <c:pt idx="1">
                  <c:v>0.24759841319693532</c:v>
                </c:pt>
                <c:pt idx="2">
                  <c:v>0.27461151032487491</c:v>
                </c:pt>
                <c:pt idx="3">
                  <c:v>0.23592395397591853</c:v>
                </c:pt>
                <c:pt idx="4">
                  <c:v>0.16471737022166241</c:v>
                </c:pt>
                <c:pt idx="5">
                  <c:v>0.14266176172550935</c:v>
                </c:pt>
                <c:pt idx="6">
                  <c:v>0.15085706121542941</c:v>
                </c:pt>
                <c:pt idx="7">
                  <c:v>0.89198777550213604</c:v>
                </c:pt>
                <c:pt idx="8">
                  <c:v>0.807690136249271</c:v>
                </c:pt>
                <c:pt idx="9">
                  <c:v>0.68435055453567117</c:v>
                </c:pt>
                <c:pt idx="10">
                  <c:v>0.52358160388213137</c:v>
                </c:pt>
                <c:pt idx="11">
                  <c:v>0.33639452791031599</c:v>
                </c:pt>
                <c:pt idx="12">
                  <c:v>0.15036031654174981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2-47A1-AA0B-5EF0EB8DFEEE}"/>
            </c:ext>
          </c:extLst>
        </c:ser>
        <c:ser>
          <c:idx val="1"/>
          <c:order val="1"/>
          <c:tx>
            <c:strRef>
              <c:f>'50节点时间对比'!$I$1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'200节点alltoall'!$K$2:$K$14</c:f>
              <c:numCache>
                <c:formatCode>0.00%</c:formatCode>
                <c:ptCount val="13"/>
                <c:pt idx="0">
                  <c:v>0.71612693822568152</c:v>
                </c:pt>
                <c:pt idx="1">
                  <c:v>0.61275202319708599</c:v>
                </c:pt>
                <c:pt idx="2">
                  <c:v>0.62882287755936173</c:v>
                </c:pt>
                <c:pt idx="3">
                  <c:v>0.6117801129626671</c:v>
                </c:pt>
                <c:pt idx="4">
                  <c:v>0.56617566737405423</c:v>
                </c:pt>
                <c:pt idx="5">
                  <c:v>0.56951671484305511</c:v>
                </c:pt>
                <c:pt idx="6">
                  <c:v>0.54860459862915145</c:v>
                </c:pt>
                <c:pt idx="7">
                  <c:v>0.94476260023369851</c:v>
                </c:pt>
                <c:pt idx="8">
                  <c:v>0.90263660049693983</c:v>
                </c:pt>
                <c:pt idx="9">
                  <c:v>0.83661422819187781</c:v>
                </c:pt>
                <c:pt idx="10">
                  <c:v>0.75632646917632484</c:v>
                </c:pt>
                <c:pt idx="11">
                  <c:v>0.65672786310062559</c:v>
                </c:pt>
                <c:pt idx="12">
                  <c:v>0.56897757982182762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2-47A1-AA0B-5EF0EB8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01375"/>
        <c:axId val="395302623"/>
      </c:barChart>
      <c:catAx>
        <c:axId val="39530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2623"/>
        <c:crosses val="autoZero"/>
        <c:auto val="1"/>
        <c:lblAlgn val="ctr"/>
        <c:lblOffset val="100"/>
        <c:noMultiLvlLbl val="0"/>
      </c:catAx>
      <c:valAx>
        <c:axId val="3953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Improvement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70704168060832"/>
          <c:y val="6.7703241138845377E-2"/>
          <c:w val="0.7313148013287758"/>
          <c:h val="0.10790531904868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0.15342596305712233"/>
          <c:w val="0.74818503937007874"/>
          <c:h val="0.55477788708471309"/>
        </c:manualLayout>
      </c:layout>
      <c:lineChart>
        <c:grouping val="standard"/>
        <c:varyColors val="0"/>
        <c:ser>
          <c:idx val="0"/>
          <c:order val="0"/>
          <c:tx>
            <c:strRef>
              <c:f>'50节点时间对比'!$F$1</c:f>
              <c:strCache>
                <c:ptCount val="1"/>
                <c:pt idx="0">
                  <c:v>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'50节点时间对比'!$F$16:$F$28</c:f>
              <c:numCache>
                <c:formatCode>0.00%</c:formatCode>
                <c:ptCount val="13"/>
                <c:pt idx="0">
                  <c:v>4.2806146586629165E-2</c:v>
                </c:pt>
                <c:pt idx="1">
                  <c:v>5.1455909362067842E-2</c:v>
                </c:pt>
                <c:pt idx="2">
                  <c:v>0.11108558946385262</c:v>
                </c:pt>
                <c:pt idx="3">
                  <c:v>5.1056431424793713E-2</c:v>
                </c:pt>
                <c:pt idx="4">
                  <c:v>5.7125310017278864E-2</c:v>
                </c:pt>
                <c:pt idx="5">
                  <c:v>4.4217026041173044E-3</c:v>
                </c:pt>
                <c:pt idx="6">
                  <c:v>4.2589889434434692E-3</c:v>
                </c:pt>
                <c:pt idx="7">
                  <c:v>-1.7887590444376092E-3</c:v>
                </c:pt>
                <c:pt idx="8">
                  <c:v>2.7295564305204272E-3</c:v>
                </c:pt>
                <c:pt idx="9">
                  <c:v>1.2033068739102598E-3</c:v>
                </c:pt>
                <c:pt idx="10">
                  <c:v>1.1563557753128469E-3</c:v>
                </c:pt>
                <c:pt idx="11">
                  <c:v>3.3861913595637676E-4</c:v>
                </c:pt>
                <c:pt idx="12">
                  <c:v>-2.317754225753471E-3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C-47C8-A3AC-0E2B98CAE13B}"/>
            </c:ext>
          </c:extLst>
        </c:ser>
        <c:ser>
          <c:idx val="1"/>
          <c:order val="1"/>
          <c:tx>
            <c:strRef>
              <c:f>'50节点时间对比'!$G$1</c:f>
              <c:strCache>
                <c:ptCount val="1"/>
                <c:pt idx="0">
                  <c:v>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'50节点时间对比'!$G$16:$G$28</c:f>
              <c:numCache>
                <c:formatCode>0.00%</c:formatCode>
                <c:ptCount val="13"/>
                <c:pt idx="0">
                  <c:v>0.11424674405940342</c:v>
                </c:pt>
                <c:pt idx="1">
                  <c:v>8.4950720847154909E-2</c:v>
                </c:pt>
                <c:pt idx="2">
                  <c:v>0.12146846686054442</c:v>
                </c:pt>
                <c:pt idx="3">
                  <c:v>0.16107960771011134</c:v>
                </c:pt>
                <c:pt idx="4">
                  <c:v>7.245622848694877E-2</c:v>
                </c:pt>
                <c:pt idx="5">
                  <c:v>-7.0894340120076241E-2</c:v>
                </c:pt>
                <c:pt idx="6">
                  <c:v>4.9986237154130923E-3</c:v>
                </c:pt>
                <c:pt idx="7">
                  <c:v>7.9185271033871234E-3</c:v>
                </c:pt>
                <c:pt idx="8">
                  <c:v>4.3213183433421648E-3</c:v>
                </c:pt>
                <c:pt idx="9">
                  <c:v>-2.377918009272631E-3</c:v>
                </c:pt>
                <c:pt idx="10">
                  <c:v>-7.8623011993351633E-3</c:v>
                </c:pt>
                <c:pt idx="11">
                  <c:v>-1.0716037219349651E-3</c:v>
                </c:pt>
                <c:pt idx="12">
                  <c:v>5.276099375086496E-3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C-47C8-A3AC-0E2B98CAE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81108495435971"/>
          <c:y val="5.2077865266841631E-3"/>
          <c:w val="0.77552238779685567"/>
          <c:h val="0.13660905099364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0.15132506994708181"/>
          <c:w val="0.74818503937007874"/>
          <c:h val="0.55687823177043028"/>
        </c:manualLayout>
      </c:layout>
      <c:lineChart>
        <c:grouping val="standard"/>
        <c:varyColors val="0"/>
        <c:ser>
          <c:idx val="0"/>
          <c:order val="0"/>
          <c:tx>
            <c:strRef>
              <c:f>'50节点时间对比'!$H$1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'50节点时间对比'!$H$16:$H$28</c:f>
              <c:numCache>
                <c:formatCode>0.00%</c:formatCode>
                <c:ptCount val="13"/>
                <c:pt idx="0">
                  <c:v>8.3657487643622797E-2</c:v>
                </c:pt>
                <c:pt idx="1">
                  <c:v>4.4793784184632361E-2</c:v>
                </c:pt>
                <c:pt idx="2">
                  <c:v>0.13145506163079021</c:v>
                </c:pt>
                <c:pt idx="3">
                  <c:v>5.6600728644329155E-2</c:v>
                </c:pt>
                <c:pt idx="4">
                  <c:v>6.703832195860257E-2</c:v>
                </c:pt>
                <c:pt idx="5">
                  <c:v>7.1293814616652629E-2</c:v>
                </c:pt>
                <c:pt idx="6">
                  <c:v>3.1469066060043335E-2</c:v>
                </c:pt>
                <c:pt idx="7">
                  <c:v>2.0262652514599223E-2</c:v>
                </c:pt>
                <c:pt idx="8">
                  <c:v>1.6385671126522502E-2</c:v>
                </c:pt>
                <c:pt idx="9">
                  <c:v>2.5377465960082394E-2</c:v>
                </c:pt>
                <c:pt idx="10">
                  <c:v>2.9956288246140529E-2</c:v>
                </c:pt>
                <c:pt idx="11">
                  <c:v>1.9423826977999083E-2</c:v>
                </c:pt>
                <c:pt idx="12">
                  <c:v>7.4805999373152743E-2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8-4660-BB4F-621C327023A0}"/>
            </c:ext>
          </c:extLst>
        </c:ser>
        <c:ser>
          <c:idx val="1"/>
          <c:order val="1"/>
          <c:tx>
            <c:strRef>
              <c:f>'50节点时间对比'!$I$1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'50节点时间对比'!$I$16:$I$28</c:f>
              <c:numCache>
                <c:formatCode>0.00%</c:formatCode>
                <c:ptCount val="13"/>
                <c:pt idx="0">
                  <c:v>0.12898258436327489</c:v>
                </c:pt>
                <c:pt idx="1">
                  <c:v>9.2837317926530133E-2</c:v>
                </c:pt>
                <c:pt idx="2">
                  <c:v>0.14604875163197559</c:v>
                </c:pt>
                <c:pt idx="3">
                  <c:v>0.19200821578604607</c:v>
                </c:pt>
                <c:pt idx="4">
                  <c:v>0.11879628249925084</c:v>
                </c:pt>
                <c:pt idx="5">
                  <c:v>0.14403557985795457</c:v>
                </c:pt>
                <c:pt idx="6">
                  <c:v>9.8160516850413243E-2</c:v>
                </c:pt>
                <c:pt idx="7">
                  <c:v>7.6438213518552761E-2</c:v>
                </c:pt>
                <c:pt idx="8">
                  <c:v>0.12618269918324759</c:v>
                </c:pt>
                <c:pt idx="9">
                  <c:v>0.13088566345792621</c:v>
                </c:pt>
                <c:pt idx="10">
                  <c:v>0.11833759600012436</c:v>
                </c:pt>
                <c:pt idx="11">
                  <c:v>0.13786576364965472</c:v>
                </c:pt>
                <c:pt idx="12">
                  <c:v>0.12577680006875164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8-4660-BB4F-621C3270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68804393836496E-2"/>
          <c:y val="5.2077865266841631E-3"/>
          <c:w val="0.90866467416552754"/>
          <c:h val="0.10885469377484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54349010084454"/>
          <c:y val="0.17715083735386133"/>
          <c:w val="0.79286822647793143"/>
          <c:h val="0.74039482141082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'50节点时间对比'!$J$2:$J$14</c:f>
              <c:numCache>
                <c:formatCode>0.00%</c:formatCode>
                <c:ptCount val="13"/>
                <c:pt idx="0">
                  <c:v>0.37569233527722934</c:v>
                </c:pt>
                <c:pt idx="1">
                  <c:v>0.34011043146270381</c:v>
                </c:pt>
                <c:pt idx="2">
                  <c:v>0.2834295492183429</c:v>
                </c:pt>
                <c:pt idx="3">
                  <c:v>5.3533601289515634E-2</c:v>
                </c:pt>
                <c:pt idx="4">
                  <c:v>0.15775254155620325</c:v>
                </c:pt>
                <c:pt idx="5">
                  <c:v>0.1518931896677112</c:v>
                </c:pt>
                <c:pt idx="6">
                  <c:v>0.12061354072738197</c:v>
                </c:pt>
                <c:pt idx="7">
                  <c:v>0.89024964079828883</c:v>
                </c:pt>
                <c:pt idx="8">
                  <c:v>0.75892498143810283</c:v>
                </c:pt>
                <c:pt idx="9">
                  <c:v>0.59961804078808434</c:v>
                </c:pt>
                <c:pt idx="10">
                  <c:v>0.37648212813510668</c:v>
                </c:pt>
                <c:pt idx="11">
                  <c:v>0.10081728229452727</c:v>
                </c:pt>
                <c:pt idx="12">
                  <c:v>-6.5034184796323821E-2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5-42CA-A168-763DABD3BBD7}"/>
            </c:ext>
          </c:extLst>
        </c:ser>
        <c:ser>
          <c:idx val="1"/>
          <c:order val="1"/>
          <c:tx>
            <c:strRef>
              <c:f>'50节点时间对比'!$I$1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'50节点时间对比'!$K$2:$K$14</c:f>
              <c:numCache>
                <c:formatCode>0.00%</c:formatCode>
                <c:ptCount val="13"/>
                <c:pt idx="0">
                  <c:v>0.57035963168747239</c:v>
                </c:pt>
                <c:pt idx="1">
                  <c:v>0.57097308318622819</c:v>
                </c:pt>
                <c:pt idx="2">
                  <c:v>0.45842104297172254</c:v>
                </c:pt>
                <c:pt idx="3">
                  <c:v>0.37050894667520801</c:v>
                </c:pt>
                <c:pt idx="4">
                  <c:v>0.47275274440987869</c:v>
                </c:pt>
                <c:pt idx="5">
                  <c:v>0.4681823604876526</c:v>
                </c:pt>
                <c:pt idx="6">
                  <c:v>0.52673356030870422</c:v>
                </c:pt>
                <c:pt idx="7">
                  <c:v>0.94122789978702681</c:v>
                </c:pt>
                <c:pt idx="8">
                  <c:v>0.87489025439985102</c:v>
                </c:pt>
                <c:pt idx="9">
                  <c:v>0.7893191194242517</c:v>
                </c:pt>
                <c:pt idx="10">
                  <c:v>0.66738473943094323</c:v>
                </c:pt>
                <c:pt idx="11">
                  <c:v>0.53088748832748511</c:v>
                </c:pt>
                <c:pt idx="12">
                  <c:v>0.40865463741165831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5-42CA-A168-763DABD3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01375"/>
        <c:axId val="395302623"/>
      </c:barChart>
      <c:catAx>
        <c:axId val="39530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2623"/>
        <c:crosses val="autoZero"/>
        <c:auto val="1"/>
        <c:lblAlgn val="ctr"/>
        <c:lblOffset val="100"/>
        <c:noMultiLvlLbl val="0"/>
      </c:catAx>
      <c:valAx>
        <c:axId val="3953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Improvement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70704168060832"/>
          <c:y val="6.7703241138845377E-2"/>
          <c:w val="0.7313148013287758"/>
          <c:h val="0.10790531904868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0.17280110819480898"/>
          <c:w val="0.74818503937007874"/>
          <c:h val="0.53540244969378825"/>
        </c:manualLayout>
      </c:layout>
      <c:lineChart>
        <c:grouping val="standard"/>
        <c:varyColors val="0"/>
        <c:ser>
          <c:idx val="0"/>
          <c:order val="0"/>
          <c:tx>
            <c:strRef>
              <c:f>'50节点时间对比'!$D$1</c:f>
              <c:strCache>
                <c:ptCount val="1"/>
                <c:pt idx="0">
                  <c:v>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 cmpd="thickThin">
                <a:solidFill>
                  <a:schemeClr val="accent1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'50节点时间对比'!$D$16:$D$28</c:f>
              <c:numCache>
                <c:formatCode>0.00%</c:formatCode>
                <c:ptCount val="13"/>
                <c:pt idx="0">
                  <c:v>0.43993159028499457</c:v>
                </c:pt>
                <c:pt idx="1">
                  <c:v>0.46180390530988663</c:v>
                </c:pt>
                <c:pt idx="2">
                  <c:v>0.42057718935946492</c:v>
                </c:pt>
                <c:pt idx="3">
                  <c:v>0.47820689323795829</c:v>
                </c:pt>
                <c:pt idx="4">
                  <c:v>0.43601886086600428</c:v>
                </c:pt>
                <c:pt idx="5">
                  <c:v>0.47589269128747158</c:v>
                </c:pt>
                <c:pt idx="6">
                  <c:v>0.47408084295796926</c:v>
                </c:pt>
                <c:pt idx="7">
                  <c:v>0.48105715715024294</c:v>
                </c:pt>
                <c:pt idx="8">
                  <c:v>0.47806354769574144</c:v>
                </c:pt>
                <c:pt idx="9">
                  <c:v>0.47579390066614569</c:v>
                </c:pt>
                <c:pt idx="10">
                  <c:v>0.47642347567153431</c:v>
                </c:pt>
                <c:pt idx="11">
                  <c:v>0.4810631011230555</c:v>
                </c:pt>
                <c:pt idx="12">
                  <c:v>0.47567447563583032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9-4AAD-AEFB-32DE30E9F165}"/>
            </c:ext>
          </c:extLst>
        </c:ser>
        <c:ser>
          <c:idx val="1"/>
          <c:order val="1"/>
          <c:tx>
            <c:strRef>
              <c:f>'50节点时间对比'!$E$1</c:f>
              <c:strCache>
                <c:ptCount val="1"/>
                <c:pt idx="0">
                  <c:v>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6350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'50节点时间对比'!$E$16:$E$28</c:f>
              <c:numCache>
                <c:formatCode>0.00%</c:formatCode>
                <c:ptCount val="13"/>
                <c:pt idx="0">
                  <c:v>0.66193109476190815</c:v>
                </c:pt>
                <c:pt idx="1">
                  <c:v>0.68296407155352867</c:v>
                </c:pt>
                <c:pt idx="2">
                  <c:v>0.66419259506049444</c:v>
                </c:pt>
                <c:pt idx="3">
                  <c:v>0.65203625864892867</c:v>
                </c:pt>
                <c:pt idx="4">
                  <c:v>0.62003267784880867</c:v>
                </c:pt>
                <c:pt idx="5">
                  <c:v>0.66849977586680598</c:v>
                </c:pt>
                <c:pt idx="6">
                  <c:v>0.69580512731447364</c:v>
                </c:pt>
                <c:pt idx="7">
                  <c:v>0.70231475421238754</c:v>
                </c:pt>
                <c:pt idx="8">
                  <c:v>0.69461021354168129</c:v>
                </c:pt>
                <c:pt idx="9">
                  <c:v>0.69178211652613542</c:v>
                </c:pt>
                <c:pt idx="10">
                  <c:v>0.69544991637883125</c:v>
                </c:pt>
                <c:pt idx="11">
                  <c:v>0.692505158988866</c:v>
                </c:pt>
                <c:pt idx="12">
                  <c:v>0.68954976132953416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9-4AAD-AEFB-32DE30E9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65539093143977"/>
          <c:y val="4.2244823563721209E-2"/>
          <c:w val="0.76726060113796091"/>
          <c:h val="0.160700277048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'50节点时间对比'!$F$1</c:f>
              <c:strCache>
                <c:ptCount val="1"/>
                <c:pt idx="0">
                  <c:v>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'50节点时间对比'!$F$16:$F$28</c:f>
              <c:numCache>
                <c:formatCode>0.00%</c:formatCode>
                <c:ptCount val="13"/>
                <c:pt idx="0">
                  <c:v>4.2806146586629165E-2</c:v>
                </c:pt>
                <c:pt idx="1">
                  <c:v>5.1455909362067842E-2</c:v>
                </c:pt>
                <c:pt idx="2">
                  <c:v>0.11108558946385262</c:v>
                </c:pt>
                <c:pt idx="3">
                  <c:v>5.1056431424793713E-2</c:v>
                </c:pt>
                <c:pt idx="4">
                  <c:v>5.7125310017278864E-2</c:v>
                </c:pt>
                <c:pt idx="5">
                  <c:v>4.4217026041173044E-3</c:v>
                </c:pt>
                <c:pt idx="6">
                  <c:v>4.2589889434434692E-3</c:v>
                </c:pt>
                <c:pt idx="7">
                  <c:v>-1.7887590444376092E-3</c:v>
                </c:pt>
                <c:pt idx="8">
                  <c:v>2.7295564305204272E-3</c:v>
                </c:pt>
                <c:pt idx="9">
                  <c:v>1.2033068739102598E-3</c:v>
                </c:pt>
                <c:pt idx="10">
                  <c:v>1.1563557753128469E-3</c:v>
                </c:pt>
                <c:pt idx="11">
                  <c:v>3.3861913595637676E-4</c:v>
                </c:pt>
                <c:pt idx="12">
                  <c:v>-2.317754225753471E-3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7-4239-98E5-07C4821E0D28}"/>
            </c:ext>
          </c:extLst>
        </c:ser>
        <c:ser>
          <c:idx val="1"/>
          <c:order val="1"/>
          <c:tx>
            <c:strRef>
              <c:f>'50节点时间对比'!$G$1</c:f>
              <c:strCache>
                <c:ptCount val="1"/>
                <c:pt idx="0">
                  <c:v>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'50节点时间对比'!$G$16:$G$28</c:f>
              <c:numCache>
                <c:formatCode>0.00%</c:formatCode>
                <c:ptCount val="13"/>
                <c:pt idx="0">
                  <c:v>0.11424674405940342</c:v>
                </c:pt>
                <c:pt idx="1">
                  <c:v>8.4950720847154909E-2</c:v>
                </c:pt>
                <c:pt idx="2">
                  <c:v>0.12146846686054442</c:v>
                </c:pt>
                <c:pt idx="3">
                  <c:v>0.16107960771011134</c:v>
                </c:pt>
                <c:pt idx="4">
                  <c:v>7.245622848694877E-2</c:v>
                </c:pt>
                <c:pt idx="5">
                  <c:v>-7.0894340120076241E-2</c:v>
                </c:pt>
                <c:pt idx="6">
                  <c:v>4.9986237154130923E-3</c:v>
                </c:pt>
                <c:pt idx="7">
                  <c:v>7.9185271033871234E-3</c:v>
                </c:pt>
                <c:pt idx="8">
                  <c:v>4.3213183433421648E-3</c:v>
                </c:pt>
                <c:pt idx="9">
                  <c:v>-2.377918009272631E-3</c:v>
                </c:pt>
                <c:pt idx="10">
                  <c:v>-7.8623011993351633E-3</c:v>
                </c:pt>
                <c:pt idx="11">
                  <c:v>-1.0716037219349651E-3</c:v>
                </c:pt>
                <c:pt idx="12">
                  <c:v>5.276099375086496E-3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7-4239-98E5-07C4821E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'50节点时间对比'!$H$1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'50节点时间对比'!$H$16:$H$27</c:f>
              <c:numCache>
                <c:formatCode>0.00%</c:formatCode>
                <c:ptCount val="12"/>
                <c:pt idx="0">
                  <c:v>8.3657487643622797E-2</c:v>
                </c:pt>
                <c:pt idx="1">
                  <c:v>4.4793784184632361E-2</c:v>
                </c:pt>
                <c:pt idx="2">
                  <c:v>0.13145506163079021</c:v>
                </c:pt>
                <c:pt idx="3">
                  <c:v>5.6600728644329155E-2</c:v>
                </c:pt>
                <c:pt idx="4">
                  <c:v>6.703832195860257E-2</c:v>
                </c:pt>
                <c:pt idx="5">
                  <c:v>7.1293814616652629E-2</c:v>
                </c:pt>
                <c:pt idx="6">
                  <c:v>3.1469066060043335E-2</c:v>
                </c:pt>
                <c:pt idx="7">
                  <c:v>2.0262652514599223E-2</c:v>
                </c:pt>
                <c:pt idx="8">
                  <c:v>1.6385671126522502E-2</c:v>
                </c:pt>
                <c:pt idx="9">
                  <c:v>2.5377465960082394E-2</c:v>
                </c:pt>
                <c:pt idx="10">
                  <c:v>2.9956288246140529E-2</c:v>
                </c:pt>
                <c:pt idx="11">
                  <c:v>1.9423826977999083E-2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D-46CC-9B15-AE19DB2C8CDB}"/>
            </c:ext>
          </c:extLst>
        </c:ser>
        <c:ser>
          <c:idx val="1"/>
          <c:order val="1"/>
          <c:tx>
            <c:strRef>
              <c:f>'50节点时间对比'!$I$1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'50节点时间对比'!$I$16:$I$28</c:f>
              <c:numCache>
                <c:formatCode>0.00%</c:formatCode>
                <c:ptCount val="13"/>
                <c:pt idx="0">
                  <c:v>0.12898258436327489</c:v>
                </c:pt>
                <c:pt idx="1">
                  <c:v>9.2837317926530133E-2</c:v>
                </c:pt>
                <c:pt idx="2">
                  <c:v>0.14604875163197559</c:v>
                </c:pt>
                <c:pt idx="3">
                  <c:v>0.19200821578604607</c:v>
                </c:pt>
                <c:pt idx="4">
                  <c:v>0.11879628249925084</c:v>
                </c:pt>
                <c:pt idx="5">
                  <c:v>0.14403557985795457</c:v>
                </c:pt>
                <c:pt idx="6">
                  <c:v>9.8160516850413243E-2</c:v>
                </c:pt>
                <c:pt idx="7">
                  <c:v>7.6438213518552761E-2</c:v>
                </c:pt>
                <c:pt idx="8">
                  <c:v>0.12618269918324759</c:v>
                </c:pt>
                <c:pt idx="9">
                  <c:v>0.13088566345792621</c:v>
                </c:pt>
                <c:pt idx="10">
                  <c:v>0.11833759600012436</c:v>
                </c:pt>
                <c:pt idx="11">
                  <c:v>0.13786576364965472</c:v>
                </c:pt>
                <c:pt idx="12">
                  <c:v>0.12577680006875164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D-46CC-9B15-AE19DB2C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27017711911"/>
          <c:y val="0.17715083735386133"/>
          <c:w val="0.84569663167104114"/>
          <c:h val="0.74039482141082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'50节点时间对比'!$J$2:$J$14</c:f>
              <c:numCache>
                <c:formatCode>0.00%</c:formatCode>
                <c:ptCount val="13"/>
                <c:pt idx="0">
                  <c:v>0.37569233527722934</c:v>
                </c:pt>
                <c:pt idx="1">
                  <c:v>0.34011043146270381</c:v>
                </c:pt>
                <c:pt idx="2">
                  <c:v>0.2834295492183429</c:v>
                </c:pt>
                <c:pt idx="3">
                  <c:v>5.3533601289515634E-2</c:v>
                </c:pt>
                <c:pt idx="4">
                  <c:v>0.15775254155620325</c:v>
                </c:pt>
                <c:pt idx="5">
                  <c:v>0.1518931896677112</c:v>
                </c:pt>
                <c:pt idx="6">
                  <c:v>0.12061354072738197</c:v>
                </c:pt>
                <c:pt idx="7">
                  <c:v>0.89024964079828883</c:v>
                </c:pt>
                <c:pt idx="8">
                  <c:v>0.75892498143810283</c:v>
                </c:pt>
                <c:pt idx="9">
                  <c:v>0.59961804078808434</c:v>
                </c:pt>
                <c:pt idx="10">
                  <c:v>0.37648212813510668</c:v>
                </c:pt>
                <c:pt idx="11">
                  <c:v>0.10081728229452727</c:v>
                </c:pt>
                <c:pt idx="12">
                  <c:v>-6.5034184796323821E-2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5-4E7F-B2D6-857CF750D1DE}"/>
            </c:ext>
          </c:extLst>
        </c:ser>
        <c:ser>
          <c:idx val="1"/>
          <c:order val="1"/>
          <c:tx>
            <c:strRef>
              <c:f>'50节点时间对比'!$I$1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'50节点时间对比'!$A$2:$A$14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'50节点时间对比'!$K$2:$K$14</c:f>
              <c:numCache>
                <c:formatCode>0.00%</c:formatCode>
                <c:ptCount val="13"/>
                <c:pt idx="0">
                  <c:v>0.57035963168747239</c:v>
                </c:pt>
                <c:pt idx="1">
                  <c:v>0.57097308318622819</c:v>
                </c:pt>
                <c:pt idx="2">
                  <c:v>0.45842104297172254</c:v>
                </c:pt>
                <c:pt idx="3">
                  <c:v>0.37050894667520801</c:v>
                </c:pt>
                <c:pt idx="4">
                  <c:v>0.47275274440987869</c:v>
                </c:pt>
                <c:pt idx="5">
                  <c:v>0.4681823604876526</c:v>
                </c:pt>
                <c:pt idx="6">
                  <c:v>0.52673356030870422</c:v>
                </c:pt>
                <c:pt idx="7">
                  <c:v>0.94122789978702681</c:v>
                </c:pt>
                <c:pt idx="8">
                  <c:v>0.87489025439985102</c:v>
                </c:pt>
                <c:pt idx="9">
                  <c:v>0.7893191194242517</c:v>
                </c:pt>
                <c:pt idx="10">
                  <c:v>0.66738473943094323</c:v>
                </c:pt>
                <c:pt idx="11">
                  <c:v>0.53088748832748511</c:v>
                </c:pt>
                <c:pt idx="12">
                  <c:v>0.40865463741165831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5-4E7F-B2D6-857CF750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01375"/>
        <c:axId val="395302623"/>
      </c:barChart>
      <c:catAx>
        <c:axId val="39530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2623"/>
        <c:crosses val="autoZero"/>
        <c:auto val="1"/>
        <c:lblAlgn val="ctr"/>
        <c:lblOffset val="100"/>
        <c:noMultiLvlLbl val="0"/>
      </c:catAx>
      <c:valAx>
        <c:axId val="3953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70704168060832"/>
          <c:y val="6.7703241138845377E-2"/>
          <c:w val="0.7313148013287758"/>
          <c:h val="0.10790531904868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'50节点FFT'!$J$3:$J$6</c:f>
              <c:strCache>
                <c:ptCount val="4"/>
                <c:pt idx="0">
                  <c:v>Ns=512</c:v>
                </c:pt>
                <c:pt idx="1">
                  <c:v>Ns=1024</c:v>
                </c:pt>
                <c:pt idx="2">
                  <c:v>Ns=2048</c:v>
                </c:pt>
                <c:pt idx="3">
                  <c:v>Ns=4096</c:v>
                </c:pt>
              </c:strCache>
            </c:strRef>
          </c:cat>
          <c:val>
            <c:numRef>
              <c:f>'50节点FFT'!$P$3:$P$6</c:f>
              <c:numCache>
                <c:formatCode>General</c:formatCode>
                <c:ptCount val="4"/>
                <c:pt idx="0">
                  <c:v>8.6603496360864245</c:v>
                </c:pt>
                <c:pt idx="1">
                  <c:v>4.9239799462500287</c:v>
                </c:pt>
                <c:pt idx="2">
                  <c:v>2.1425804686123437</c:v>
                </c:pt>
                <c:pt idx="3">
                  <c:v>1.1631753536531628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A-4B61-8D05-2DEB091A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34175"/>
        <c:axId val="1876132511"/>
      </c:barChart>
      <c:catAx>
        <c:axId val="18761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132511"/>
        <c:crossesAt val="1"/>
        <c:auto val="1"/>
        <c:lblAlgn val="ctr"/>
        <c:lblOffset val="100"/>
        <c:noMultiLvlLbl val="0"/>
      </c:catAx>
      <c:valAx>
        <c:axId val="18761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Peak Performance Speedup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1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155864</xdr:colOff>
      <xdr:row>0</xdr:row>
      <xdr:rowOff>126422</xdr:rowOff>
    </xdr:from>
    <xdr:to>
      <xdr:col>20</xdr:col>
      <xdr:colOff>608735</xdr:colOff>
      <xdr:row>16</xdr:row>
      <xdr:rowOff>53254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6DFDF0-F940-4607-B1FA-14AC5289D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241450</xdr:colOff>
      <xdr:row>16</xdr:row>
      <xdr:rowOff>57178</xdr:rowOff>
    </xdr:from>
    <xdr:to>
      <xdr:col>21</xdr:col>
      <xdr:colOff>238125</xdr:colOff>
      <xdr:row>31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613EDC-84AA-496C-A9CA-7464D048A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345496</xdr:colOff>
      <xdr:row>31</xdr:row>
      <xdr:rowOff>118826</xdr:rowOff>
    </xdr:from>
    <xdr:to>
      <xdr:col>21</xdr:col>
      <xdr:colOff>278946</xdr:colOff>
      <xdr:row>47</xdr:row>
      <xdr:rowOff>38744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EAA2A6-AD5C-47A4-AA90-CFDD2A77C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657211</xdr:colOff>
      <xdr:row>30</xdr:row>
      <xdr:rowOff>147496</xdr:rowOff>
    </xdr:from>
    <xdr:to>
      <xdr:col>7</xdr:col>
      <xdr:colOff>1364855</xdr:colOff>
      <xdr:row>46</xdr:row>
      <xdr:rowOff>44672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97066BA-57BC-4262-942E-7577CE005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155864</xdr:colOff>
      <xdr:row>0</xdr:row>
      <xdr:rowOff>126422</xdr:rowOff>
    </xdr:from>
    <xdr:to>
      <xdr:col>20</xdr:col>
      <xdr:colOff>608735</xdr:colOff>
      <xdr:row>16</xdr:row>
      <xdr:rowOff>53254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0E3AF5-6B93-4EA7-92F8-1200E632E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241450</xdr:colOff>
      <xdr:row>16</xdr:row>
      <xdr:rowOff>57178</xdr:rowOff>
    </xdr:from>
    <xdr:to>
      <xdr:col>21</xdr:col>
      <xdr:colOff>238125</xdr:colOff>
      <xdr:row>31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01E021-3D37-45AA-9FC5-0BE3276A7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148192</xdr:colOff>
      <xdr:row>32</xdr:row>
      <xdr:rowOff>30381</xdr:rowOff>
    </xdr:from>
    <xdr:to>
      <xdr:col>20</xdr:col>
      <xdr:colOff>612619</xdr:colOff>
      <xdr:row>47</xdr:row>
      <xdr:rowOff>127191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992640-E278-48CA-B467-782B5A293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657211</xdr:colOff>
      <xdr:row>30</xdr:row>
      <xdr:rowOff>147496</xdr:rowOff>
    </xdr:from>
    <xdr:to>
      <xdr:col>7</xdr:col>
      <xdr:colOff>1364855</xdr:colOff>
      <xdr:row>46</xdr:row>
      <xdr:rowOff>44672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DD4AE3-59E6-4317-8699-6CBE5A972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852486</xdr:colOff>
      <xdr:row>7</xdr:row>
      <xdr:rowOff>14286</xdr:rowOff>
    </xdr:from>
    <xdr:to>
      <xdr:col>9</xdr:col>
      <xdr:colOff>578642</xdr:colOff>
      <xdr:row>21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ABD38F-C0BE-42DA-B269-4ED551E75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900111</xdr:colOff>
      <xdr:row>6</xdr:row>
      <xdr:rowOff>161924</xdr:rowOff>
    </xdr:from>
    <xdr:to>
      <xdr:col>9</xdr:col>
      <xdr:colOff>366712</xdr:colOff>
      <xdr:row>21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A48F6A-D374-4437-A824-C9F19B08B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155864</xdr:colOff>
      <xdr:row>0</xdr:row>
      <xdr:rowOff>126422</xdr:rowOff>
    </xdr:from>
    <xdr:to>
      <xdr:col>20</xdr:col>
      <xdr:colOff>608735</xdr:colOff>
      <xdr:row>16</xdr:row>
      <xdr:rowOff>53254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83654C-C466-4630-B098-563FB4B02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241450</xdr:colOff>
      <xdr:row>16</xdr:row>
      <xdr:rowOff>57178</xdr:rowOff>
    </xdr:from>
    <xdr:to>
      <xdr:col>21</xdr:col>
      <xdr:colOff>238125</xdr:colOff>
      <xdr:row>31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DFE313-A4B6-4BBF-8882-0F11B9E91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345496</xdr:colOff>
      <xdr:row>31</xdr:row>
      <xdr:rowOff>118826</xdr:rowOff>
    </xdr:from>
    <xdr:to>
      <xdr:col>21</xdr:col>
      <xdr:colOff>278946</xdr:colOff>
      <xdr:row>47</xdr:row>
      <xdr:rowOff>38744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46518A-1AEF-4182-85FF-4F72906EB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657211</xdr:colOff>
      <xdr:row>30</xdr:row>
      <xdr:rowOff>147496</xdr:rowOff>
    </xdr:from>
    <xdr:to>
      <xdr:col>7</xdr:col>
      <xdr:colOff>1364855</xdr:colOff>
      <xdr:row>46</xdr:row>
      <xdr:rowOff>44672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ADD894-CD1D-4FDE-B96B-7DEAD07DA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9"/>
  <sheetViews>
    <sheetView topLeftCell="B1" zoomScale="85" zoomScaleNormal="85" workbookViewId="0">
      <selection activeCell="D43" sqref="A1:XFD1048576"/>
    </sheetView>
  </sheetViews>
  <sheetFormatPr defaultRowHeight="13.9" x14ac:dyDescent="0.4"/>
  <cols>
    <col min="4" max="4" width="16.796875" customWidth="1"/>
    <col min="5" max="5" width="16.33203125" customWidth="1"/>
    <col min="6" max="6" width="19.06640625" customWidth="1"/>
    <col min="7" max="7" width="18.73046875" customWidth="1"/>
    <col min="8" max="9" width="20" customWidth="1"/>
  </cols>
  <sheetData>
    <row r="1" spans="1:13" x14ac:dyDescent="0.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18</v>
      </c>
      <c r="L1" t="s">
        <v>21</v>
      </c>
      <c r="M1" t="s">
        <v>21</v>
      </c>
    </row>
    <row r="2" spans="1:13" x14ac:dyDescent="0.4">
      <c r="A2" s="1">
        <v>4</v>
      </c>
      <c r="B2">
        <v>4.5732900000000003E-4</v>
      </c>
      <c r="C2">
        <v>5.8120399999999999E-4</v>
      </c>
      <c r="D2">
        <v>3.25514E-4</v>
      </c>
      <c r="E2">
        <v>1.9648699999999999E-4</v>
      </c>
      <c r="F2">
        <v>3.1157999999999999E-4</v>
      </c>
      <c r="G2">
        <v>1.7403899999999999E-4</v>
      </c>
      <c r="H2">
        <v>2.85514E-4</v>
      </c>
      <c r="I2">
        <v>1.9648699999999999E-4</v>
      </c>
      <c r="J2" s="2">
        <f>($B2-H2)/$B2</f>
        <v>0.37569233527722934</v>
      </c>
      <c r="K2" s="2">
        <f>($B2-I2)/$B2</f>
        <v>0.57035963168747239</v>
      </c>
      <c r="L2">
        <f>$B2/H2</f>
        <v>1.6017743438150145</v>
      </c>
      <c r="M2">
        <f>$B2/I2</f>
        <v>2.3275280298442138</v>
      </c>
    </row>
    <row r="3" spans="1:13" x14ac:dyDescent="0.4">
      <c r="A3" s="1">
        <v>8</v>
      </c>
      <c r="B3">
        <v>5.8461600000000004E-4</v>
      </c>
      <c r="C3">
        <v>7.9112799999999999E-4</v>
      </c>
      <c r="D3">
        <v>4.2578199999999998E-4</v>
      </c>
      <c r="E3">
        <v>2.5081600000000001E-4</v>
      </c>
      <c r="F3">
        <v>4.0387300000000001E-4</v>
      </c>
      <c r="G3">
        <v>2.29509E-4</v>
      </c>
      <c r="H3">
        <v>3.8578199999999999E-4</v>
      </c>
      <c r="I3">
        <v>2.5081600000000001E-4</v>
      </c>
      <c r="J3" s="2">
        <f t="shared" ref="J3:J15" si="0">($B3-H3)/$B3</f>
        <v>0.34011043146270381</v>
      </c>
      <c r="K3" s="2">
        <f t="shared" ref="K3:K15" si="1">($B3-I3)/$B3</f>
        <v>0.57097308318622819</v>
      </c>
      <c r="L3">
        <f t="shared" ref="L3:M15" si="2">$B3/H3</f>
        <v>1.5154050733315709</v>
      </c>
      <c r="M3">
        <f t="shared" si="2"/>
        <v>2.3308560857361571</v>
      </c>
    </row>
    <row r="4" spans="1:13" x14ac:dyDescent="0.4">
      <c r="A4" s="1">
        <v>16</v>
      </c>
      <c r="B4">
        <v>7.0830299999999997E-4</v>
      </c>
      <c r="C4">
        <v>1.134567E-3</v>
      </c>
      <c r="D4">
        <v>6.5739399999999995E-4</v>
      </c>
      <c r="E4">
        <v>3.8099599999999998E-4</v>
      </c>
      <c r="F4">
        <v>5.8436700000000002E-4</v>
      </c>
      <c r="G4">
        <v>3.34717E-4</v>
      </c>
      <c r="H4">
        <v>5.0754900000000004E-4</v>
      </c>
      <c r="I4">
        <v>3.8360199999999998E-4</v>
      </c>
      <c r="J4" s="2">
        <f t="shared" si="0"/>
        <v>0.2834295492183429</v>
      </c>
      <c r="K4" s="2">
        <f t="shared" si="1"/>
        <v>0.45842104297172254</v>
      </c>
      <c r="L4">
        <f t="shared" si="2"/>
        <v>1.3955361945349116</v>
      </c>
      <c r="M4">
        <f t="shared" si="2"/>
        <v>1.8464528339268305</v>
      </c>
    </row>
    <row r="5" spans="1:13" x14ac:dyDescent="0.4">
      <c r="A5" s="1">
        <v>32</v>
      </c>
      <c r="B5">
        <v>1.0583820000000001E-3</v>
      </c>
      <c r="C5">
        <v>1.9146879999999999E-3</v>
      </c>
      <c r="D5">
        <v>9.9907100000000003E-4</v>
      </c>
      <c r="E5">
        <v>6.6624200000000005E-4</v>
      </c>
      <c r="F5">
        <v>9.4806199999999995E-4</v>
      </c>
      <c r="G5">
        <v>5.5892400000000003E-4</v>
      </c>
      <c r="H5">
        <v>1.0017229999999999E-3</v>
      </c>
      <c r="I5">
        <v>6.6624200000000005E-4</v>
      </c>
      <c r="J5" s="2">
        <f t="shared" si="0"/>
        <v>5.3533601289515634E-2</v>
      </c>
      <c r="K5" s="2">
        <f t="shared" si="1"/>
        <v>0.37050894667520801</v>
      </c>
      <c r="L5">
        <f t="shared" si="2"/>
        <v>1.0565615444588974</v>
      </c>
      <c r="M5">
        <f t="shared" si="2"/>
        <v>1.5885849285995179</v>
      </c>
    </row>
    <row r="6" spans="1:13" x14ac:dyDescent="0.4">
      <c r="A6" s="1">
        <v>64</v>
      </c>
      <c r="B6">
        <v>1.9965130000000001E-3</v>
      </c>
      <c r="C6">
        <v>3.3894519999999998E-3</v>
      </c>
      <c r="D6">
        <v>1.911587E-3</v>
      </c>
      <c r="E6">
        <v>1.2878810000000001E-3</v>
      </c>
      <c r="F6">
        <v>1.8023869999999999E-3</v>
      </c>
      <c r="G6">
        <v>1.194566E-3</v>
      </c>
      <c r="H6">
        <v>1.6815580000000001E-3</v>
      </c>
      <c r="I6">
        <v>1.0526559999999999E-3</v>
      </c>
      <c r="J6" s="2">
        <f t="shared" si="0"/>
        <v>0.15775254155620325</v>
      </c>
      <c r="K6" s="2">
        <f t="shared" si="1"/>
        <v>0.47275274440987869</v>
      </c>
      <c r="L6">
        <f t="shared" si="2"/>
        <v>1.1872995162819242</v>
      </c>
      <c r="M6">
        <f t="shared" si="2"/>
        <v>1.8966433478743296</v>
      </c>
    </row>
    <row r="7" spans="1:13" x14ac:dyDescent="0.4">
      <c r="A7" s="1">
        <v>128</v>
      </c>
      <c r="B7">
        <v>3.5957570000000002E-3</v>
      </c>
      <c r="C7">
        <v>6.2931330000000002E-3</v>
      </c>
      <c r="D7">
        <v>3.2982770000000001E-3</v>
      </c>
      <c r="E7">
        <v>2.086175E-3</v>
      </c>
      <c r="F7">
        <v>3.2836929999999999E-3</v>
      </c>
      <c r="G7">
        <v>2.234073E-3</v>
      </c>
      <c r="H7">
        <v>3.049586E-3</v>
      </c>
      <c r="I7">
        <v>1.9122869999999999E-3</v>
      </c>
      <c r="J7" s="2">
        <f t="shared" si="0"/>
        <v>0.1518931896677112</v>
      </c>
      <c r="K7" s="2">
        <f t="shared" si="1"/>
        <v>0.4681823604876526</v>
      </c>
      <c r="L7">
        <f t="shared" si="2"/>
        <v>1.179096769200803</v>
      </c>
      <c r="M7">
        <f t="shared" si="2"/>
        <v>1.8803437977667581</v>
      </c>
    </row>
    <row r="8" spans="1:13" x14ac:dyDescent="0.4">
      <c r="A8" s="1">
        <v>256</v>
      </c>
      <c r="B8">
        <v>7.2395519999999998E-3</v>
      </c>
      <c r="C8">
        <v>1.2551990000000001E-2</v>
      </c>
      <c r="D8">
        <v>6.6013319999999997E-3</v>
      </c>
      <c r="E8">
        <v>3.8182509999999999E-3</v>
      </c>
      <c r="F8">
        <v>6.5732170000000001E-3</v>
      </c>
      <c r="G8">
        <v>3.7991650000000002E-3</v>
      </c>
      <c r="H8">
        <v>6.3663640000000002E-3</v>
      </c>
      <c r="I8">
        <v>3.4262369999999999E-3</v>
      </c>
      <c r="J8" s="2">
        <f t="shared" si="0"/>
        <v>0.12061354072738197</v>
      </c>
      <c r="K8" s="2">
        <f t="shared" si="1"/>
        <v>0.52673356030870422</v>
      </c>
      <c r="L8">
        <f t="shared" si="2"/>
        <v>1.1371564679619324</v>
      </c>
      <c r="M8">
        <f t="shared" si="2"/>
        <v>2.1129746716295457</v>
      </c>
    </row>
    <row r="9" spans="1:13" x14ac:dyDescent="0.4">
      <c r="A9" s="1">
        <v>512</v>
      </c>
      <c r="B9">
        <v>0.115293855</v>
      </c>
      <c r="C9">
        <v>2.4843156000000002E-2</v>
      </c>
      <c r="D9">
        <v>1.2892178000000001E-2</v>
      </c>
      <c r="E9">
        <v>7.395441E-3</v>
      </c>
      <c r="F9">
        <v>1.2915239E-2</v>
      </c>
      <c r="G9">
        <v>7.3368799999999996E-3</v>
      </c>
      <c r="H9">
        <v>1.2653542E-2</v>
      </c>
      <c r="I9">
        <v>6.7760620000000002E-3</v>
      </c>
      <c r="J9" s="2">
        <f t="shared" si="0"/>
        <v>0.89024964079828883</v>
      </c>
      <c r="K9" s="2">
        <f t="shared" si="1"/>
        <v>0.94122789978702681</v>
      </c>
      <c r="L9">
        <f t="shared" si="2"/>
        <v>9.1115874906804741</v>
      </c>
      <c r="M9" s="3">
        <f>$B9/I9</f>
        <v>17.014876044522616</v>
      </c>
    </row>
    <row r="10" spans="1:13" x14ac:dyDescent="0.4">
      <c r="A10" s="1" t="s">
        <v>13</v>
      </c>
      <c r="B10">
        <v>0.106886973</v>
      </c>
      <c r="C10">
        <v>5.0329378000000001E-2</v>
      </c>
      <c r="D10">
        <v>2.6268737E-2</v>
      </c>
      <c r="E10">
        <v>1.5370078000000001E-2</v>
      </c>
      <c r="F10">
        <v>2.6197035E-2</v>
      </c>
      <c r="G10">
        <v>1.5303659000000001E-2</v>
      </c>
      <c r="H10">
        <v>2.5767779000000001E-2</v>
      </c>
      <c r="I10">
        <v>1.3372602000000001E-2</v>
      </c>
      <c r="J10" s="2">
        <f t="shared" si="0"/>
        <v>0.75892498143810283</v>
      </c>
      <c r="K10" s="2">
        <f t="shared" si="1"/>
        <v>0.87489025439985102</v>
      </c>
      <c r="L10">
        <f t="shared" si="2"/>
        <v>4.1480863756243789</v>
      </c>
      <c r="M10">
        <f t="shared" si="2"/>
        <v>7.9929824427587084</v>
      </c>
    </row>
    <row r="11" spans="1:13" x14ac:dyDescent="0.4">
      <c r="A11" s="1" t="s">
        <v>14</v>
      </c>
      <c r="B11">
        <v>0.12720572899999999</v>
      </c>
      <c r="C11">
        <v>9.9808046999999997E-2</v>
      </c>
      <c r="D11">
        <v>5.2319986999999998E-2</v>
      </c>
      <c r="E11">
        <v>3.0762624999999998E-2</v>
      </c>
      <c r="F11">
        <v>5.2257030000000003E-2</v>
      </c>
      <c r="G11">
        <v>3.0835775999999999E-2</v>
      </c>
      <c r="H11">
        <v>5.0930878999999998E-2</v>
      </c>
      <c r="I11">
        <v>2.6799815000000001E-2</v>
      </c>
      <c r="J11" s="2">
        <f t="shared" si="0"/>
        <v>0.59961804078808434</v>
      </c>
      <c r="K11" s="2">
        <f t="shared" si="1"/>
        <v>0.7893191194242517</v>
      </c>
      <c r="L11">
        <f t="shared" si="2"/>
        <v>2.4976150323264594</v>
      </c>
      <c r="M11">
        <f t="shared" si="2"/>
        <v>4.74651519049665</v>
      </c>
    </row>
    <row r="12" spans="1:13" x14ac:dyDescent="0.4">
      <c r="A12" s="1" t="s">
        <v>15</v>
      </c>
      <c r="B12">
        <v>0.16323926</v>
      </c>
      <c r="C12">
        <v>0.200634005</v>
      </c>
      <c r="D12">
        <v>0.10504725500000001</v>
      </c>
      <c r="E12">
        <v>6.1103102999999999E-2</v>
      </c>
      <c r="F12">
        <v>0.10492578299999999</v>
      </c>
      <c r="G12">
        <v>6.1583513999999999E-2</v>
      </c>
      <c r="H12">
        <v>0.101782596</v>
      </c>
      <c r="I12">
        <v>5.4295868999999997E-2</v>
      </c>
      <c r="J12" s="2">
        <f t="shared" si="0"/>
        <v>0.37648212813510668</v>
      </c>
      <c r="K12" s="2">
        <f t="shared" si="1"/>
        <v>0.66738473943094323</v>
      </c>
      <c r="L12">
        <f t="shared" si="2"/>
        <v>1.6038032671125817</v>
      </c>
      <c r="M12">
        <f t="shared" si="2"/>
        <v>3.0064766069035564</v>
      </c>
    </row>
    <row r="13" spans="1:13" x14ac:dyDescent="0.4">
      <c r="A13" s="1" t="s">
        <v>16</v>
      </c>
      <c r="B13">
        <v>0.227151134</v>
      </c>
      <c r="C13">
        <v>0.40152635599999997</v>
      </c>
      <c r="D13">
        <v>0.208366842</v>
      </c>
      <c r="E13">
        <v>0.123467283</v>
      </c>
      <c r="F13">
        <v>0.208296285</v>
      </c>
      <c r="G13">
        <v>0.12359959099999999</v>
      </c>
      <c r="H13">
        <v>0.20425037400000001</v>
      </c>
      <c r="I13">
        <v>0.10655943900000001</v>
      </c>
      <c r="J13" s="2">
        <f t="shared" si="0"/>
        <v>0.10081728229452727</v>
      </c>
      <c r="K13" s="2">
        <f t="shared" si="1"/>
        <v>0.53088748832748511</v>
      </c>
      <c r="L13">
        <f t="shared" si="2"/>
        <v>1.1121210186866046</v>
      </c>
      <c r="M13">
        <f t="shared" si="2"/>
        <v>2.1316847773569827</v>
      </c>
    </row>
    <row r="14" spans="1:13" x14ac:dyDescent="0.4">
      <c r="A14" s="1" t="s">
        <v>17</v>
      </c>
      <c r="B14">
        <v>0.364931383</v>
      </c>
      <c r="C14">
        <v>0.79934733199999997</v>
      </c>
      <c r="D14">
        <v>0.41911820900000002</v>
      </c>
      <c r="E14">
        <v>0.24815756999999999</v>
      </c>
      <c r="F14">
        <v>0.420089622</v>
      </c>
      <c r="G14">
        <v>0.24684826600000001</v>
      </c>
      <c r="H14">
        <v>0.38866439800000002</v>
      </c>
      <c r="I14">
        <v>0.21580048099999999</v>
      </c>
      <c r="J14" s="2">
        <f t="shared" si="0"/>
        <v>-6.5034184796323821E-2</v>
      </c>
      <c r="K14" s="2">
        <f t="shared" si="1"/>
        <v>0.40865463741165831</v>
      </c>
      <c r="L14">
        <f>$B14/H14</f>
        <v>0.93893699777461992</v>
      </c>
      <c r="M14">
        <f t="shared" si="2"/>
        <v>1.6910591733111104</v>
      </c>
    </row>
    <row r="15" spans="1:13" x14ac:dyDescent="0.4">
      <c r="A15" s="1" t="s">
        <v>20</v>
      </c>
      <c r="B15">
        <v>0.65877363700000002</v>
      </c>
      <c r="C15">
        <v>1.624114192</v>
      </c>
      <c r="D15">
        <v>0.84631139499999997</v>
      </c>
      <c r="E15">
        <v>0.52545254500000005</v>
      </c>
      <c r="F15">
        <v>0.84547518300000002</v>
      </c>
      <c r="G15">
        <v>0.49651604900000001</v>
      </c>
      <c r="H15">
        <v>0.62135455399999995</v>
      </c>
      <c r="I15">
        <v>0.43476652100000002</v>
      </c>
      <c r="J15" s="2">
        <f t="shared" si="0"/>
        <v>5.6801123934472314E-2</v>
      </c>
      <c r="K15" s="2">
        <f t="shared" si="1"/>
        <v>0.34003655188770099</v>
      </c>
      <c r="L15">
        <f t="shared" si="2"/>
        <v>1.0602217892491701</v>
      </c>
      <c r="M15">
        <f t="shared" si="2"/>
        <v>1.5152354313868615</v>
      </c>
    </row>
    <row r="16" spans="1:13" x14ac:dyDescent="0.4">
      <c r="D16" s="2">
        <f>(C2-D2)/C2</f>
        <v>0.43993159028499457</v>
      </c>
      <c r="E16" s="2">
        <f t="shared" ref="E16:E28" si="3">(C2-E2)/C2</f>
        <v>0.66193109476190815</v>
      </c>
      <c r="F16" s="2">
        <f>(D2-F2)/D2</f>
        <v>4.2806146586629165E-2</v>
      </c>
      <c r="G16" s="2">
        <f>(E2-G2)/E2</f>
        <v>0.11424674405940342</v>
      </c>
      <c r="H16" s="2">
        <f t="shared" ref="H16:H17" si="4">(F2-H2)/F2</f>
        <v>8.3657487643622797E-2</v>
      </c>
      <c r="I16" s="2">
        <f>ABS((G2-I2)/G2)</f>
        <v>0.12898258436327489</v>
      </c>
    </row>
    <row r="17" spans="4:11" x14ac:dyDescent="0.4">
      <c r="D17" s="2">
        <f t="shared" ref="D17:D28" si="5">(C3-D3)/C3</f>
        <v>0.46180390530988663</v>
      </c>
      <c r="E17" s="2">
        <f t="shared" si="3"/>
        <v>0.68296407155352867</v>
      </c>
      <c r="F17" s="2">
        <f t="shared" ref="F17:F28" si="6">(D3-F3)/D3</f>
        <v>5.1455909362067842E-2</v>
      </c>
      <c r="G17" s="2">
        <f t="shared" ref="G17:G27" si="7">(E3-G3)/E3</f>
        <v>8.4950720847154909E-2</v>
      </c>
      <c r="H17" s="2">
        <f t="shared" si="4"/>
        <v>4.4793784184632361E-2</v>
      </c>
      <c r="I17" s="2">
        <f t="shared" ref="I17:I28" si="8">ABS((G3-I3)/G3)</f>
        <v>9.2837317926530133E-2</v>
      </c>
    </row>
    <row r="18" spans="4:11" x14ac:dyDescent="0.4">
      <c r="D18" s="2">
        <f t="shared" si="5"/>
        <v>0.42057718935946492</v>
      </c>
      <c r="E18" s="2">
        <f t="shared" si="3"/>
        <v>0.66419259506049444</v>
      </c>
      <c r="F18" s="2">
        <f t="shared" si="6"/>
        <v>0.11108558946385262</v>
      </c>
      <c r="G18" s="2">
        <f t="shared" si="7"/>
        <v>0.12146846686054442</v>
      </c>
      <c r="H18" s="2">
        <f>ABS((F4-H4)/F4)</f>
        <v>0.13145506163079021</v>
      </c>
      <c r="I18" s="2">
        <f t="shared" si="8"/>
        <v>0.14604875163197559</v>
      </c>
      <c r="K18" t="s">
        <v>19</v>
      </c>
    </row>
    <row r="19" spans="4:11" x14ac:dyDescent="0.4">
      <c r="D19" s="2">
        <f t="shared" si="5"/>
        <v>0.47820689323795829</v>
      </c>
      <c r="E19" s="2">
        <f t="shared" si="3"/>
        <v>0.65203625864892867</v>
      </c>
      <c r="F19" s="2">
        <f t="shared" si="6"/>
        <v>5.1056431424793713E-2</v>
      </c>
      <c r="G19" s="2">
        <f t="shared" si="7"/>
        <v>0.16107960771011134</v>
      </c>
      <c r="H19" s="2">
        <f t="shared" ref="H19:H27" si="9">ABS((F5-H5)/F5)</f>
        <v>5.6600728644329155E-2</v>
      </c>
      <c r="I19" s="2">
        <f t="shared" si="8"/>
        <v>0.19200821578604607</v>
      </c>
    </row>
    <row r="20" spans="4:11" x14ac:dyDescent="0.4">
      <c r="D20" s="2">
        <f t="shared" si="5"/>
        <v>0.43601886086600428</v>
      </c>
      <c r="E20" s="2">
        <f t="shared" si="3"/>
        <v>0.62003267784880867</v>
      </c>
      <c r="F20" s="2">
        <f t="shared" si="6"/>
        <v>5.7125310017278864E-2</v>
      </c>
      <c r="G20" s="2">
        <f t="shared" si="7"/>
        <v>7.245622848694877E-2</v>
      </c>
      <c r="H20" s="2">
        <f t="shared" si="9"/>
        <v>6.703832195860257E-2</v>
      </c>
      <c r="I20" s="2">
        <f>ABS((G6-I6)/G6)</f>
        <v>0.11879628249925084</v>
      </c>
    </row>
    <row r="21" spans="4:11" x14ac:dyDescent="0.4">
      <c r="D21" s="2">
        <f t="shared" si="5"/>
        <v>0.47589269128747158</v>
      </c>
      <c r="E21" s="2">
        <f t="shared" si="3"/>
        <v>0.66849977586680598</v>
      </c>
      <c r="F21" s="2">
        <f t="shared" si="6"/>
        <v>4.4217026041173044E-3</v>
      </c>
      <c r="G21" s="2">
        <f t="shared" si="7"/>
        <v>-7.0894340120076241E-2</v>
      </c>
      <c r="H21" s="2">
        <f t="shared" si="9"/>
        <v>7.1293814616652629E-2</v>
      </c>
      <c r="I21" s="2">
        <f t="shared" si="8"/>
        <v>0.14403557985795457</v>
      </c>
    </row>
    <row r="22" spans="4:11" x14ac:dyDescent="0.4">
      <c r="D22" s="2">
        <f t="shared" si="5"/>
        <v>0.47408084295796926</v>
      </c>
      <c r="E22" s="2">
        <f t="shared" si="3"/>
        <v>0.69580512731447364</v>
      </c>
      <c r="F22" s="2">
        <f t="shared" si="6"/>
        <v>4.2589889434434692E-3</v>
      </c>
      <c r="G22" s="2">
        <f t="shared" si="7"/>
        <v>4.9986237154130923E-3</v>
      </c>
      <c r="H22" s="2">
        <f t="shared" si="9"/>
        <v>3.1469066060043335E-2</v>
      </c>
      <c r="I22" s="2">
        <f t="shared" si="8"/>
        <v>9.8160516850413243E-2</v>
      </c>
    </row>
    <row r="23" spans="4:11" x14ac:dyDescent="0.4">
      <c r="D23" s="2">
        <f t="shared" si="5"/>
        <v>0.48105715715024294</v>
      </c>
      <c r="E23" s="2">
        <f t="shared" si="3"/>
        <v>0.70231475421238754</v>
      </c>
      <c r="F23" s="2">
        <f t="shared" si="6"/>
        <v>-1.7887590444376092E-3</v>
      </c>
      <c r="G23" s="2">
        <f t="shared" si="7"/>
        <v>7.9185271033871234E-3</v>
      </c>
      <c r="H23" s="2">
        <f t="shared" si="9"/>
        <v>2.0262652514599223E-2</v>
      </c>
      <c r="I23" s="2">
        <f t="shared" si="8"/>
        <v>7.6438213518552761E-2</v>
      </c>
    </row>
    <row r="24" spans="4:11" x14ac:dyDescent="0.4">
      <c r="D24" s="2">
        <f t="shared" si="5"/>
        <v>0.47806354769574144</v>
      </c>
      <c r="E24" s="2">
        <f t="shared" si="3"/>
        <v>0.69461021354168129</v>
      </c>
      <c r="F24" s="2">
        <f t="shared" si="6"/>
        <v>2.7295564305204272E-3</v>
      </c>
      <c r="G24" s="2">
        <f t="shared" si="7"/>
        <v>4.3213183433421648E-3</v>
      </c>
      <c r="H24" s="2">
        <f t="shared" si="9"/>
        <v>1.6385671126522502E-2</v>
      </c>
      <c r="I24" s="2">
        <f t="shared" si="8"/>
        <v>0.12618269918324759</v>
      </c>
    </row>
    <row r="25" spans="4:11" x14ac:dyDescent="0.4">
      <c r="D25" s="2">
        <f t="shared" si="5"/>
        <v>0.47579390066614569</v>
      </c>
      <c r="E25" s="2">
        <f t="shared" si="3"/>
        <v>0.69178211652613542</v>
      </c>
      <c r="F25" s="2">
        <f t="shared" si="6"/>
        <v>1.2033068739102598E-3</v>
      </c>
      <c r="G25" s="2">
        <f t="shared" si="7"/>
        <v>-2.377918009272631E-3</v>
      </c>
      <c r="H25" s="2">
        <f t="shared" si="9"/>
        <v>2.5377465960082394E-2</v>
      </c>
      <c r="I25" s="2">
        <f t="shared" si="8"/>
        <v>0.13088566345792621</v>
      </c>
    </row>
    <row r="26" spans="4:11" x14ac:dyDescent="0.4">
      <c r="D26" s="2">
        <f t="shared" si="5"/>
        <v>0.47642347567153431</v>
      </c>
      <c r="E26" s="2">
        <f t="shared" si="3"/>
        <v>0.69544991637883125</v>
      </c>
      <c r="F26" s="2">
        <f t="shared" si="6"/>
        <v>1.1563557753128469E-3</v>
      </c>
      <c r="G26" s="2">
        <f t="shared" si="7"/>
        <v>-7.8623011993351633E-3</v>
      </c>
      <c r="H26" s="2">
        <f t="shared" si="9"/>
        <v>2.9956288246140529E-2</v>
      </c>
      <c r="I26" s="2">
        <f t="shared" si="8"/>
        <v>0.11833759600012436</v>
      </c>
    </row>
    <row r="27" spans="4:11" x14ac:dyDescent="0.4">
      <c r="D27" s="2">
        <f t="shared" si="5"/>
        <v>0.4810631011230555</v>
      </c>
      <c r="E27" s="2">
        <f t="shared" si="3"/>
        <v>0.692505158988866</v>
      </c>
      <c r="F27" s="2">
        <f t="shared" si="6"/>
        <v>3.3861913595637676E-4</v>
      </c>
      <c r="G27" s="2">
        <f t="shared" si="7"/>
        <v>-1.0716037219349651E-3</v>
      </c>
      <c r="H27" s="2">
        <f t="shared" si="9"/>
        <v>1.9423826977999083E-2</v>
      </c>
      <c r="I27" s="2">
        <f t="shared" si="8"/>
        <v>0.13786576364965472</v>
      </c>
    </row>
    <row r="28" spans="4:11" x14ac:dyDescent="0.4">
      <c r="D28" s="2">
        <f t="shared" si="5"/>
        <v>0.47567447563583032</v>
      </c>
      <c r="E28" s="2">
        <f t="shared" si="3"/>
        <v>0.68954976132953416</v>
      </c>
      <c r="F28" s="2">
        <f t="shared" si="6"/>
        <v>-2.317754225753471E-3</v>
      </c>
      <c r="G28" s="2">
        <f t="shared" ref="G28" si="10">(E14-G14)/E14</f>
        <v>5.276099375086496E-3</v>
      </c>
      <c r="H28" s="2">
        <f>ABS((F14-H14)/F14)</f>
        <v>7.4805999373152743E-2</v>
      </c>
      <c r="I28" s="2">
        <f t="shared" si="8"/>
        <v>0.12577680006875164</v>
      </c>
    </row>
    <row r="29" spans="4:11" x14ac:dyDescent="0.4">
      <c r="E29" s="2">
        <f>(C15-E15)/C15</f>
        <v>0.67646822644106297</v>
      </c>
      <c r="F29" s="2">
        <f>(D15-F15)/D15</f>
        <v>9.8806657329711064E-4</v>
      </c>
    </row>
    <row r="51" spans="1:11" x14ac:dyDescent="0.4">
      <c r="A51" t="s">
        <v>9</v>
      </c>
      <c r="B51" t="s">
        <v>10</v>
      </c>
      <c r="C51" t="s">
        <v>11</v>
      </c>
      <c r="D51" t="s">
        <v>12</v>
      </c>
      <c r="E51">
        <v>1</v>
      </c>
      <c r="F51">
        <v>4.4678300000000002E-4</v>
      </c>
      <c r="G51">
        <v>5.7842799999999997E-4</v>
      </c>
      <c r="H51">
        <v>3.05514E-4</v>
      </c>
      <c r="I51">
        <v>1.9648699999999999E-4</v>
      </c>
      <c r="J51">
        <v>3.3578299999999998E-4</v>
      </c>
      <c r="K51">
        <v>2.33806E-4</v>
      </c>
    </row>
    <row r="52" spans="1:11" x14ac:dyDescent="0.4">
      <c r="A52" t="s">
        <v>9</v>
      </c>
      <c r="B52" t="s">
        <v>10</v>
      </c>
      <c r="C52" t="s">
        <v>11</v>
      </c>
      <c r="D52" t="s">
        <v>12</v>
      </c>
      <c r="E52">
        <v>2</v>
      </c>
      <c r="F52">
        <v>5.6265799999999995E-4</v>
      </c>
      <c r="G52">
        <v>7.7093099999999998E-4</v>
      </c>
      <c r="H52">
        <v>3.9578200000000001E-4</v>
      </c>
      <c r="I52">
        <v>2.5081600000000001E-4</v>
      </c>
      <c r="J52">
        <v>4.4102399999999998E-4</v>
      </c>
      <c r="K52">
        <v>2.82618E-4</v>
      </c>
    </row>
    <row r="53" spans="1:11" x14ac:dyDescent="0.4">
      <c r="A53" t="s">
        <v>9</v>
      </c>
      <c r="B53" t="s">
        <v>10</v>
      </c>
      <c r="C53" t="s">
        <v>11</v>
      </c>
      <c r="D53" t="s">
        <v>12</v>
      </c>
      <c r="E53">
        <v>4</v>
      </c>
      <c r="F53">
        <v>6.9455700000000005E-4</v>
      </c>
      <c r="G53">
        <v>1.134379E-3</v>
      </c>
      <c r="H53">
        <v>5.8739399999999998E-4</v>
      </c>
      <c r="I53">
        <v>3.8099599999999998E-4</v>
      </c>
      <c r="J53">
        <v>6.1754900000000001E-4</v>
      </c>
      <c r="K53">
        <v>4.2360199999999997E-4</v>
      </c>
    </row>
    <row r="54" spans="1:11" x14ac:dyDescent="0.4">
      <c r="A54" t="s">
        <v>9</v>
      </c>
      <c r="B54" t="s">
        <v>10</v>
      </c>
      <c r="C54" t="s">
        <v>11</v>
      </c>
      <c r="D54" t="s">
        <v>12</v>
      </c>
      <c r="E54">
        <v>8</v>
      </c>
      <c r="F54">
        <v>9.4939500000000001E-4</v>
      </c>
      <c r="G54">
        <v>1.918182E-3</v>
      </c>
      <c r="H54">
        <v>9.9907100000000003E-4</v>
      </c>
      <c r="I54">
        <v>6.6624200000000005E-4</v>
      </c>
      <c r="J54">
        <v>1.0017229999999999E-3</v>
      </c>
      <c r="K54">
        <v>7.0224000000000003E-4</v>
      </c>
    </row>
    <row r="55" spans="1:11" x14ac:dyDescent="0.4">
      <c r="A55" t="s">
        <v>9</v>
      </c>
      <c r="B55" t="s">
        <v>10</v>
      </c>
      <c r="C55" t="s">
        <v>11</v>
      </c>
      <c r="D55" t="s">
        <v>12</v>
      </c>
      <c r="E55">
        <v>16</v>
      </c>
      <c r="F55">
        <v>2.0203560000000001E-3</v>
      </c>
      <c r="G55">
        <v>3.6188729999999999E-3</v>
      </c>
      <c r="H55">
        <v>1.911587E-3</v>
      </c>
      <c r="I55">
        <v>1.2878810000000001E-3</v>
      </c>
      <c r="J55">
        <v>1.881558E-3</v>
      </c>
      <c r="K55">
        <v>1.1526559999999999E-3</v>
      </c>
    </row>
    <row r="56" spans="1:11" x14ac:dyDescent="0.4">
      <c r="A56" t="s">
        <v>9</v>
      </c>
      <c r="B56" t="s">
        <v>10</v>
      </c>
      <c r="C56" t="s">
        <v>11</v>
      </c>
      <c r="D56" t="s">
        <v>12</v>
      </c>
      <c r="E56">
        <v>32</v>
      </c>
      <c r="F56">
        <v>3.5627649999999999E-3</v>
      </c>
      <c r="G56">
        <v>6.3010039999999998E-3</v>
      </c>
      <c r="H56">
        <v>3.2982770000000001E-3</v>
      </c>
      <c r="I56">
        <v>2.086175E-3</v>
      </c>
      <c r="J56">
        <v>3.2495860000000001E-3</v>
      </c>
      <c r="K56">
        <v>1.9122869999999999E-3</v>
      </c>
    </row>
    <row r="57" spans="1:11" x14ac:dyDescent="0.4">
      <c r="A57" t="s">
        <v>9</v>
      </c>
      <c r="B57" t="s">
        <v>10</v>
      </c>
      <c r="C57" t="s">
        <v>11</v>
      </c>
      <c r="D57" t="s">
        <v>12</v>
      </c>
      <c r="E57">
        <v>64</v>
      </c>
      <c r="F57">
        <v>7.040602E-3</v>
      </c>
      <c r="G57">
        <v>1.254417E-2</v>
      </c>
      <c r="H57">
        <v>6.6013319999999997E-3</v>
      </c>
      <c r="I57">
        <v>3.8182509999999999E-3</v>
      </c>
      <c r="J57">
        <v>6.3663640000000002E-3</v>
      </c>
      <c r="K57">
        <v>3.4262369999999999E-3</v>
      </c>
    </row>
    <row r="58" spans="1:11" x14ac:dyDescent="0.4">
      <c r="A58" t="s">
        <v>9</v>
      </c>
      <c r="B58" t="s">
        <v>10</v>
      </c>
      <c r="C58" t="s">
        <v>11</v>
      </c>
      <c r="D58" t="s">
        <v>12</v>
      </c>
      <c r="E58">
        <v>128</v>
      </c>
      <c r="F58">
        <v>9.6789331000000006E-2</v>
      </c>
      <c r="G58">
        <v>2.7155733000000001E-2</v>
      </c>
      <c r="H58">
        <v>1.3984642E-2</v>
      </c>
      <c r="I58">
        <v>7.8205700000000006E-3</v>
      </c>
      <c r="J58">
        <v>1.2944473999999999E-2</v>
      </c>
      <c r="K58">
        <v>6.7069649999999996E-3</v>
      </c>
    </row>
    <row r="59" spans="1:11" x14ac:dyDescent="0.4">
      <c r="A59" t="s">
        <v>9</v>
      </c>
      <c r="B59" t="s">
        <v>10</v>
      </c>
      <c r="C59" t="s">
        <v>11</v>
      </c>
      <c r="D59" t="s">
        <v>12</v>
      </c>
      <c r="E59">
        <v>256</v>
      </c>
      <c r="F59">
        <v>0.106482573</v>
      </c>
      <c r="G59">
        <v>5.0394215999999999E-2</v>
      </c>
      <c r="H59">
        <v>2.6268737E-2</v>
      </c>
      <c r="I59">
        <v>1.5370078000000001E-2</v>
      </c>
      <c r="J59">
        <v>2.5767779000000001E-2</v>
      </c>
      <c r="K59">
        <v>1.3372602000000001E-2</v>
      </c>
    </row>
    <row r="60" spans="1:11" x14ac:dyDescent="0.4">
      <c r="A60" t="s">
        <v>9</v>
      </c>
      <c r="B60" t="s">
        <v>10</v>
      </c>
      <c r="C60" t="s">
        <v>11</v>
      </c>
      <c r="D60" t="s">
        <v>12</v>
      </c>
      <c r="E60">
        <v>512</v>
      </c>
      <c r="F60">
        <v>0.127148082</v>
      </c>
      <c r="G60">
        <v>0.102464237</v>
      </c>
      <c r="H60">
        <v>5.2319986999999998E-2</v>
      </c>
      <c r="I60">
        <v>3.0762624999999998E-2</v>
      </c>
      <c r="J60">
        <v>5.0930878999999998E-2</v>
      </c>
      <c r="K60">
        <v>2.6799815000000001E-2</v>
      </c>
    </row>
    <row r="61" spans="1:11" x14ac:dyDescent="0.4">
      <c r="A61" t="s">
        <v>9</v>
      </c>
      <c r="B61" t="s">
        <v>10</v>
      </c>
      <c r="C61" t="s">
        <v>11</v>
      </c>
      <c r="D61" t="s">
        <v>12</v>
      </c>
      <c r="E61">
        <v>1024</v>
      </c>
      <c r="F61">
        <v>0.16230855199999999</v>
      </c>
      <c r="G61">
        <v>0.20061093799999999</v>
      </c>
      <c r="H61">
        <v>0.10504725500000001</v>
      </c>
      <c r="I61">
        <v>6.1103102999999999E-2</v>
      </c>
      <c r="J61">
        <v>0.101782596</v>
      </c>
      <c r="K61">
        <v>5.4295868999999997E-2</v>
      </c>
    </row>
    <row r="62" spans="1:11" x14ac:dyDescent="0.4">
      <c r="A62" t="s">
        <v>9</v>
      </c>
      <c r="B62" t="s">
        <v>10</v>
      </c>
      <c r="C62" t="s">
        <v>11</v>
      </c>
      <c r="D62" t="s">
        <v>12</v>
      </c>
      <c r="E62">
        <v>2048</v>
      </c>
      <c r="F62">
        <v>0.22644281599999999</v>
      </c>
      <c r="G62">
        <v>0.400493031</v>
      </c>
      <c r="H62">
        <v>0.208366842</v>
      </c>
      <c r="I62">
        <v>0.123467283</v>
      </c>
      <c r="J62">
        <v>0.20425037400000001</v>
      </c>
      <c r="K62">
        <v>0.10655943900000001</v>
      </c>
    </row>
    <row r="63" spans="1:11" x14ac:dyDescent="0.4">
      <c r="A63" t="s">
        <v>9</v>
      </c>
      <c r="B63" t="s">
        <v>10</v>
      </c>
      <c r="C63" t="s">
        <v>11</v>
      </c>
      <c r="D63" t="s">
        <v>12</v>
      </c>
      <c r="E63">
        <v>4096</v>
      </c>
      <c r="F63">
        <v>0.35380293400000001</v>
      </c>
      <c r="G63">
        <v>0.80111022899999995</v>
      </c>
      <c r="H63">
        <v>0.41911820900000002</v>
      </c>
      <c r="I63">
        <v>0.24815756999999999</v>
      </c>
      <c r="J63">
        <v>0.40866439799999998</v>
      </c>
      <c r="K63">
        <v>0.21580048099999999</v>
      </c>
    </row>
    <row r="64" spans="1:11" x14ac:dyDescent="0.4">
      <c r="A64" t="s">
        <v>9</v>
      </c>
      <c r="B64" t="s">
        <v>10</v>
      </c>
      <c r="C64" t="s">
        <v>11</v>
      </c>
      <c r="D64" t="s">
        <v>12</v>
      </c>
      <c r="E64">
        <v>8192</v>
      </c>
      <c r="F64">
        <v>0.409551094</v>
      </c>
      <c r="G64">
        <v>1.626941457</v>
      </c>
      <c r="H64">
        <v>0.84631139499999997</v>
      </c>
      <c r="I64">
        <v>0.52545254500000005</v>
      </c>
      <c r="J64">
        <v>0.82135455400000001</v>
      </c>
      <c r="K64">
        <v>0.43476652100000002</v>
      </c>
    </row>
    <row r="66" spans="1:11" x14ac:dyDescent="0.4">
      <c r="A66" t="s">
        <v>9</v>
      </c>
      <c r="B66" t="s">
        <v>10</v>
      </c>
      <c r="C66" t="s">
        <v>11</v>
      </c>
      <c r="D66" t="s">
        <v>12</v>
      </c>
      <c r="E66">
        <v>1</v>
      </c>
      <c r="F66">
        <v>4.5732900000000003E-4</v>
      </c>
      <c r="G66">
        <v>5.8120399999999999E-4</v>
      </c>
      <c r="H66">
        <v>3.1157999999999999E-4</v>
      </c>
      <c r="I66">
        <v>1.8403899999999999E-4</v>
      </c>
      <c r="J66">
        <v>3.8141599999999998E-4</v>
      </c>
      <c r="K66">
        <v>2.16567E-4</v>
      </c>
    </row>
    <row r="67" spans="1:11" x14ac:dyDescent="0.4">
      <c r="A67" t="s">
        <v>9</v>
      </c>
      <c r="B67" t="s">
        <v>10</v>
      </c>
      <c r="C67" t="s">
        <v>11</v>
      </c>
      <c r="D67" t="s">
        <v>12</v>
      </c>
      <c r="E67">
        <v>2</v>
      </c>
      <c r="F67">
        <v>5.8461600000000004E-4</v>
      </c>
      <c r="G67">
        <v>7.9112799999999999E-4</v>
      </c>
      <c r="H67">
        <v>4.5387299999999998E-4</v>
      </c>
      <c r="I67">
        <v>2.4950900000000003E-4</v>
      </c>
      <c r="J67">
        <v>4.9213900000000005E-4</v>
      </c>
      <c r="K67">
        <v>2.7413600000000002E-4</v>
      </c>
    </row>
    <row r="68" spans="1:11" x14ac:dyDescent="0.4">
      <c r="A68" t="s">
        <v>9</v>
      </c>
      <c r="B68" t="s">
        <v>10</v>
      </c>
      <c r="C68" t="s">
        <v>11</v>
      </c>
      <c r="D68" t="s">
        <v>12</v>
      </c>
      <c r="E68">
        <v>4</v>
      </c>
      <c r="F68">
        <v>7.0830299999999997E-4</v>
      </c>
      <c r="G68">
        <v>1.134567E-3</v>
      </c>
      <c r="H68">
        <v>5.8436700000000002E-4</v>
      </c>
      <c r="I68">
        <v>3.34717E-4</v>
      </c>
      <c r="J68">
        <v>6.26934E-4</v>
      </c>
      <c r="K68">
        <v>3.6852500000000003E-4</v>
      </c>
    </row>
    <row r="69" spans="1:11" x14ac:dyDescent="0.4">
      <c r="A69" t="s">
        <v>9</v>
      </c>
      <c r="B69" t="s">
        <v>10</v>
      </c>
      <c r="C69" t="s">
        <v>11</v>
      </c>
      <c r="D69" t="s">
        <v>12</v>
      </c>
      <c r="E69">
        <v>8</v>
      </c>
      <c r="F69">
        <v>9.5838200000000003E-4</v>
      </c>
      <c r="G69">
        <v>1.9146879999999999E-3</v>
      </c>
      <c r="H69">
        <v>9.4806199999999995E-4</v>
      </c>
      <c r="I69">
        <v>5.5892400000000003E-4</v>
      </c>
      <c r="J69">
        <v>9.8269299999999998E-4</v>
      </c>
      <c r="K69">
        <v>5.6599000000000005E-4</v>
      </c>
    </row>
    <row r="70" spans="1:11" x14ac:dyDescent="0.4">
      <c r="A70" t="s">
        <v>9</v>
      </c>
      <c r="B70" t="s">
        <v>10</v>
      </c>
      <c r="C70" t="s">
        <v>11</v>
      </c>
      <c r="D70" t="s">
        <v>12</v>
      </c>
      <c r="E70">
        <v>16</v>
      </c>
      <c r="F70">
        <v>1.9965130000000001E-3</v>
      </c>
      <c r="G70">
        <v>3.3894519999999998E-3</v>
      </c>
      <c r="H70">
        <v>1.7023870000000001E-3</v>
      </c>
      <c r="I70">
        <v>9.945659999999999E-4</v>
      </c>
      <c r="J70">
        <v>1.7271159999999999E-3</v>
      </c>
      <c r="K70">
        <v>9.2951700000000004E-4</v>
      </c>
    </row>
    <row r="71" spans="1:11" x14ac:dyDescent="0.4">
      <c r="A71" t="s">
        <v>9</v>
      </c>
      <c r="B71" t="s">
        <v>10</v>
      </c>
      <c r="C71" t="s">
        <v>11</v>
      </c>
      <c r="D71" t="s">
        <v>12</v>
      </c>
      <c r="E71">
        <v>32</v>
      </c>
      <c r="F71">
        <v>3.5957570000000002E-3</v>
      </c>
      <c r="G71">
        <v>6.2931330000000002E-3</v>
      </c>
      <c r="H71">
        <v>3.2836929999999999E-3</v>
      </c>
      <c r="I71">
        <v>1.9340729999999999E-3</v>
      </c>
      <c r="J71">
        <v>3.3754700000000002E-3</v>
      </c>
      <c r="K71">
        <v>1.72941E-3</v>
      </c>
    </row>
    <row r="72" spans="1:11" x14ac:dyDescent="0.4">
      <c r="A72" t="s">
        <v>9</v>
      </c>
      <c r="B72" t="s">
        <v>10</v>
      </c>
      <c r="C72" t="s">
        <v>11</v>
      </c>
      <c r="D72" t="s">
        <v>12</v>
      </c>
      <c r="E72">
        <v>64</v>
      </c>
      <c r="F72">
        <v>7.2395519999999998E-3</v>
      </c>
      <c r="G72">
        <v>1.2551990000000001E-2</v>
      </c>
      <c r="H72">
        <v>6.5732170000000001E-3</v>
      </c>
      <c r="I72">
        <v>3.7991650000000002E-3</v>
      </c>
      <c r="J72">
        <v>6.3561019999999998E-3</v>
      </c>
      <c r="K72">
        <v>3.3846940000000002E-3</v>
      </c>
    </row>
    <row r="73" spans="1:11" x14ac:dyDescent="0.4">
      <c r="A73" t="s">
        <v>9</v>
      </c>
      <c r="B73" t="s">
        <v>10</v>
      </c>
      <c r="C73" t="s">
        <v>11</v>
      </c>
      <c r="D73" t="s">
        <v>12</v>
      </c>
      <c r="E73">
        <v>128</v>
      </c>
      <c r="F73">
        <v>9.7965106999999996E-2</v>
      </c>
      <c r="G73">
        <v>2.6181619E-2</v>
      </c>
      <c r="H73">
        <v>1.3060133E-2</v>
      </c>
      <c r="I73">
        <v>7.6531790000000004E-3</v>
      </c>
      <c r="J73">
        <v>1.2773296999999999E-2</v>
      </c>
      <c r="K73">
        <v>6.7196679999999998E-3</v>
      </c>
    </row>
    <row r="74" spans="1:11" x14ac:dyDescent="0.4">
      <c r="A74" t="s">
        <v>9</v>
      </c>
      <c r="B74" t="s">
        <v>10</v>
      </c>
      <c r="C74" t="s">
        <v>11</v>
      </c>
      <c r="D74" t="s">
        <v>12</v>
      </c>
      <c r="E74">
        <v>256</v>
      </c>
      <c r="F74">
        <v>0.106886973</v>
      </c>
      <c r="G74">
        <v>5.0329378000000001E-2</v>
      </c>
      <c r="H74">
        <v>2.6197035E-2</v>
      </c>
      <c r="I74">
        <v>1.5303659000000001E-2</v>
      </c>
      <c r="J74">
        <v>2.5736766000000001E-2</v>
      </c>
      <c r="K74">
        <v>1.3543962999999999E-2</v>
      </c>
    </row>
    <row r="75" spans="1:11" x14ac:dyDescent="0.4">
      <c r="A75" t="s">
        <v>9</v>
      </c>
      <c r="B75" t="s">
        <v>10</v>
      </c>
      <c r="C75" t="s">
        <v>11</v>
      </c>
      <c r="D75" t="s">
        <v>12</v>
      </c>
      <c r="E75">
        <v>512</v>
      </c>
      <c r="F75">
        <v>0.12720572899999999</v>
      </c>
      <c r="G75">
        <v>9.9808046999999997E-2</v>
      </c>
      <c r="H75">
        <v>5.2257030000000003E-2</v>
      </c>
      <c r="I75">
        <v>3.0835775999999999E-2</v>
      </c>
      <c r="J75">
        <v>5.1027023999999997E-2</v>
      </c>
      <c r="K75">
        <v>2.7316287000000002E-2</v>
      </c>
    </row>
    <row r="76" spans="1:11" x14ac:dyDescent="0.4">
      <c r="A76" t="s">
        <v>9</v>
      </c>
      <c r="B76" t="s">
        <v>10</v>
      </c>
      <c r="C76" t="s">
        <v>11</v>
      </c>
      <c r="D76" t="s">
        <v>12</v>
      </c>
      <c r="E76">
        <v>1024</v>
      </c>
      <c r="F76">
        <v>0.16323926</v>
      </c>
      <c r="G76">
        <v>0.200634005</v>
      </c>
      <c r="H76">
        <v>0.10492578299999999</v>
      </c>
      <c r="I76">
        <v>6.1583513999999999E-2</v>
      </c>
      <c r="J76">
        <v>0.10426688000000001</v>
      </c>
      <c r="K76">
        <v>5.4225997999999997E-2</v>
      </c>
    </row>
    <row r="77" spans="1:11" x14ac:dyDescent="0.4">
      <c r="A77" t="s">
        <v>9</v>
      </c>
      <c r="B77" t="s">
        <v>10</v>
      </c>
      <c r="C77" t="s">
        <v>11</v>
      </c>
      <c r="D77" t="s">
        <v>12</v>
      </c>
      <c r="E77">
        <v>2048</v>
      </c>
      <c r="F77">
        <v>0.227151134</v>
      </c>
      <c r="G77">
        <v>0.40152635599999997</v>
      </c>
      <c r="H77">
        <v>0.208296285</v>
      </c>
      <c r="I77">
        <v>0.12359959099999999</v>
      </c>
      <c r="J77">
        <v>0.20247326600000001</v>
      </c>
      <c r="K77">
        <v>0.108168244</v>
      </c>
    </row>
    <row r="78" spans="1:11" x14ac:dyDescent="0.4">
      <c r="A78" t="s">
        <v>9</v>
      </c>
      <c r="B78" t="s">
        <v>10</v>
      </c>
      <c r="C78" t="s">
        <v>11</v>
      </c>
      <c r="D78" t="s">
        <v>12</v>
      </c>
      <c r="E78">
        <v>4096</v>
      </c>
      <c r="F78">
        <v>0.35493138299999999</v>
      </c>
      <c r="G78">
        <v>0.79934733199999997</v>
      </c>
      <c r="H78">
        <v>0.420089622</v>
      </c>
      <c r="I78">
        <v>0.24684826600000001</v>
      </c>
      <c r="J78">
        <v>0.40685241700000002</v>
      </c>
      <c r="K78">
        <v>0.217213404</v>
      </c>
    </row>
    <row r="79" spans="1:11" x14ac:dyDescent="0.4">
      <c r="A79" t="s">
        <v>9</v>
      </c>
      <c r="B79" t="s">
        <v>10</v>
      </c>
      <c r="C79" t="s">
        <v>11</v>
      </c>
      <c r="D79" t="s">
        <v>12</v>
      </c>
      <c r="E79">
        <v>8192</v>
      </c>
      <c r="F79">
        <v>0.40877363700000002</v>
      </c>
      <c r="G79">
        <v>1.624114192</v>
      </c>
      <c r="H79">
        <v>0.84547518300000002</v>
      </c>
      <c r="I79">
        <v>0.49651604900000001</v>
      </c>
      <c r="J79">
        <v>0.81931109199999996</v>
      </c>
      <c r="K79">
        <v>0.44063928099999999</v>
      </c>
    </row>
  </sheetData>
  <phoneticPr fontId="1" type="noConversion"/>
  <pageMargins left="0.7" right="0.7" top="0.75" bottom="0.75" header="0.3" footer="0.3"/>
  <pageSetup paperSize="9" scale="3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BCD1-0890-4E42-ABD5-7166EF57FA36}">
  <dimension ref="A1:M79"/>
  <sheetViews>
    <sheetView zoomScale="55" zoomScaleNormal="55" workbookViewId="0">
      <selection activeCell="C39" sqref="C39"/>
    </sheetView>
  </sheetViews>
  <sheetFormatPr defaultRowHeight="13.9" x14ac:dyDescent="0.4"/>
  <cols>
    <col min="4" max="4" width="16.796875" customWidth="1"/>
    <col min="5" max="5" width="16.33203125" customWidth="1"/>
    <col min="6" max="6" width="19.06640625" customWidth="1"/>
    <col min="7" max="7" width="18.73046875" customWidth="1"/>
    <col min="8" max="9" width="20" customWidth="1"/>
  </cols>
  <sheetData>
    <row r="1" spans="1:13" x14ac:dyDescent="0.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18</v>
      </c>
      <c r="L1" t="s">
        <v>21</v>
      </c>
      <c r="M1" t="s">
        <v>21</v>
      </c>
    </row>
    <row r="2" spans="1:13" x14ac:dyDescent="0.4">
      <c r="A2" s="1">
        <v>4</v>
      </c>
      <c r="B2">
        <v>4.5867199999999998E-4</v>
      </c>
      <c r="C2">
        <v>6.2978700000000003E-4</v>
      </c>
      <c r="D2">
        <v>3.06271E-4</v>
      </c>
      <c r="E2">
        <v>1.8613399999999999E-4</v>
      </c>
      <c r="F2">
        <v>2.9722499999999997E-4</v>
      </c>
      <c r="G2">
        <v>1.9923900000000001E-4</v>
      </c>
      <c r="H2">
        <v>3.0004100000000002E-4</v>
      </c>
      <c r="I2">
        <v>1.9558100000000001E-4</v>
      </c>
      <c r="J2" s="2">
        <f>($B2-H2)/$B2</f>
        <v>0.3458484494366344</v>
      </c>
      <c r="K2" s="2">
        <f>($B2-I2)/$B2</f>
        <v>0.57359289426867122</v>
      </c>
      <c r="L2">
        <f>$B2/H2</f>
        <v>1.5286977446415655</v>
      </c>
      <c r="M2">
        <f>$B2/I2</f>
        <v>2.3451766787162351</v>
      </c>
    </row>
    <row r="3" spans="1:13" x14ac:dyDescent="0.4">
      <c r="A3" s="1">
        <v>8</v>
      </c>
      <c r="B3">
        <v>5.7818799999999999E-4</v>
      </c>
      <c r="C3">
        <v>7.6671499999999995E-4</v>
      </c>
      <c r="D3">
        <v>3.96418E-4</v>
      </c>
      <c r="E3">
        <v>2.3322699999999999E-4</v>
      </c>
      <c r="F3">
        <v>4.5316399999999999E-4</v>
      </c>
      <c r="G3">
        <v>2.7710000000000001E-4</v>
      </c>
      <c r="H3">
        <v>4.3216400000000002E-4</v>
      </c>
      <c r="I3">
        <v>2.4589700000000002E-4</v>
      </c>
      <c r="J3" s="2">
        <f t="shared" ref="J3:K15" si="0">($B3-H3)/$B3</f>
        <v>0.25255453243581666</v>
      </c>
      <c r="K3" s="2">
        <f t="shared" si="0"/>
        <v>0.57471099365604261</v>
      </c>
      <c r="L3">
        <f t="shared" ref="L3:M15" si="1">$B3/H3</f>
        <v>1.3378902453698132</v>
      </c>
      <c r="M3">
        <f t="shared" si="1"/>
        <v>2.3513422286567138</v>
      </c>
    </row>
    <row r="4" spans="1:13" x14ac:dyDescent="0.4">
      <c r="A4" s="1">
        <v>16</v>
      </c>
      <c r="B4">
        <v>6.7188399999999998E-4</v>
      </c>
      <c r="C4">
        <v>1.119108E-3</v>
      </c>
      <c r="D4">
        <v>5.7953400000000004E-4</v>
      </c>
      <c r="E4">
        <v>3.34142E-4</v>
      </c>
      <c r="F4">
        <v>6.0869699999999995E-4</v>
      </c>
      <c r="G4">
        <v>3.9542199999999998E-4</v>
      </c>
      <c r="H4">
        <v>5.8368299999999999E-4</v>
      </c>
      <c r="I4">
        <v>3.8671199999999999E-4</v>
      </c>
      <c r="J4" s="2">
        <f t="shared" si="0"/>
        <v>0.13127414851373154</v>
      </c>
      <c r="K4" s="2">
        <f t="shared" si="0"/>
        <v>0.42443636103851257</v>
      </c>
      <c r="L4">
        <f t="shared" si="1"/>
        <v>1.151111133954561</v>
      </c>
      <c r="M4">
        <f t="shared" si="1"/>
        <v>1.737427336105422</v>
      </c>
    </row>
    <row r="5" spans="1:13" x14ac:dyDescent="0.4">
      <c r="A5" s="1">
        <v>32</v>
      </c>
      <c r="B5">
        <v>9.17003E-4</v>
      </c>
      <c r="C5">
        <v>1.8255389999999999E-3</v>
      </c>
      <c r="D5">
        <v>9.950479999999999E-4</v>
      </c>
      <c r="E5">
        <v>5.7669100000000005E-4</v>
      </c>
      <c r="F5">
        <v>9.7734199999999997E-4</v>
      </c>
      <c r="G5">
        <v>5.9447099999999995E-4</v>
      </c>
      <c r="H5">
        <v>9.3568899999999997E-4</v>
      </c>
      <c r="I5">
        <v>5.7621899999999999E-4</v>
      </c>
      <c r="J5" s="2">
        <f t="shared" si="0"/>
        <v>-2.0377250674207134E-2</v>
      </c>
      <c r="K5" s="2">
        <f t="shared" si="0"/>
        <v>0.37162800994107981</v>
      </c>
      <c r="L5">
        <f t="shared" si="1"/>
        <v>0.98002968935191082</v>
      </c>
      <c r="M5">
        <f t="shared" si="1"/>
        <v>1.5914140283468612</v>
      </c>
    </row>
    <row r="6" spans="1:13" x14ac:dyDescent="0.4">
      <c r="A6" s="1">
        <v>64</v>
      </c>
      <c r="B6">
        <v>1.8724080000000001E-3</v>
      </c>
      <c r="C6">
        <v>3.276438E-3</v>
      </c>
      <c r="D6">
        <v>1.701372E-3</v>
      </c>
      <c r="E6">
        <v>9.5686499999999999E-4</v>
      </c>
      <c r="F6">
        <v>1.74738E-3</v>
      </c>
      <c r="G6">
        <v>1.364835E-3</v>
      </c>
      <c r="H6">
        <v>1.785203E-3</v>
      </c>
      <c r="I6">
        <v>1.0231350000000001E-3</v>
      </c>
      <c r="J6" s="2">
        <f t="shared" si="0"/>
        <v>4.6573716839492317E-2</v>
      </c>
      <c r="K6" s="2">
        <f t="shared" si="0"/>
        <v>0.45357261878821281</v>
      </c>
      <c r="L6">
        <f t="shared" si="1"/>
        <v>1.0488487863845177</v>
      </c>
      <c r="M6">
        <f t="shared" si="1"/>
        <v>1.8300693456875192</v>
      </c>
    </row>
    <row r="7" spans="1:13" x14ac:dyDescent="0.4">
      <c r="A7" s="1">
        <v>128</v>
      </c>
      <c r="B7">
        <v>3.3960520000000001E-3</v>
      </c>
      <c r="C7">
        <v>6.2495049999999998E-3</v>
      </c>
      <c r="D7">
        <v>3.5478300000000001E-3</v>
      </c>
      <c r="E7">
        <v>1.842537E-3</v>
      </c>
      <c r="F7">
        <v>3.259975E-3</v>
      </c>
      <c r="G7">
        <v>1.992471E-3</v>
      </c>
      <c r="H7">
        <v>3.1989319999999998E-3</v>
      </c>
      <c r="I7">
        <v>1.8572840000000001E-3</v>
      </c>
      <c r="J7" s="2">
        <f t="shared" si="0"/>
        <v>5.80438697640673E-2</v>
      </c>
      <c r="K7" s="2">
        <f t="shared" si="0"/>
        <v>0.45310495834574971</v>
      </c>
      <c r="L7">
        <f t="shared" si="1"/>
        <v>1.0616205658638571</v>
      </c>
      <c r="M7">
        <f t="shared" si="1"/>
        <v>1.8285044182795953</v>
      </c>
    </row>
    <row r="8" spans="1:13" x14ac:dyDescent="0.4">
      <c r="A8" s="1">
        <v>256</v>
      </c>
      <c r="B8">
        <v>6.7649839999999999E-3</v>
      </c>
      <c r="C8">
        <v>1.2641754999999999E-2</v>
      </c>
      <c r="D8">
        <v>6.7140990000000003E-3</v>
      </c>
      <c r="E8">
        <v>3.7204989999999999E-3</v>
      </c>
      <c r="F8">
        <v>6.4464839999999997E-3</v>
      </c>
      <c r="G8">
        <v>3.7432580000000002E-3</v>
      </c>
      <c r="H8">
        <v>6.310515E-3</v>
      </c>
      <c r="I8">
        <v>3.3297579999999999E-3</v>
      </c>
      <c r="J8" s="2">
        <f t="shared" si="0"/>
        <v>6.7179611954736318E-2</v>
      </c>
      <c r="K8" s="2">
        <f t="shared" si="0"/>
        <v>0.50779514038761953</v>
      </c>
      <c r="L8">
        <f t="shared" si="1"/>
        <v>1.0720177354780078</v>
      </c>
      <c r="M8">
        <f t="shared" si="1"/>
        <v>2.0316743739334813</v>
      </c>
    </row>
    <row r="9" spans="1:13" x14ac:dyDescent="0.4">
      <c r="A9" s="1">
        <v>512</v>
      </c>
      <c r="B9">
        <v>0.115293855</v>
      </c>
      <c r="C9">
        <v>2.4843156000000002E-2</v>
      </c>
      <c r="D9">
        <v>1.2892178000000001E-2</v>
      </c>
      <c r="E9">
        <v>7.395441E-3</v>
      </c>
      <c r="F9">
        <v>1.2915239E-2</v>
      </c>
      <c r="G9">
        <v>7.3368799999999996E-3</v>
      </c>
      <c r="H9">
        <v>1.2653542E-2</v>
      </c>
      <c r="I9">
        <v>6.7760620000000002E-3</v>
      </c>
      <c r="J9" s="2">
        <f t="shared" si="0"/>
        <v>0.89024964079828883</v>
      </c>
      <c r="K9" s="2">
        <f t="shared" si="0"/>
        <v>0.94122789978702681</v>
      </c>
      <c r="L9">
        <f t="shared" si="1"/>
        <v>9.1115874906804741</v>
      </c>
      <c r="M9" s="3">
        <f>$B9/I9</f>
        <v>17.014876044522616</v>
      </c>
    </row>
    <row r="10" spans="1:13" x14ac:dyDescent="0.4">
      <c r="A10" s="1" t="s">
        <v>13</v>
      </c>
      <c r="B10">
        <v>0.13321021199999999</v>
      </c>
      <c r="C10">
        <v>5.0370481000000002E-2</v>
      </c>
      <c r="D10">
        <v>2.5938128000000001E-2</v>
      </c>
      <c r="E10">
        <v>1.5035110000000001E-2</v>
      </c>
      <c r="F10">
        <v>2.5973876999999999E-2</v>
      </c>
      <c r="G10">
        <v>1.4940639E-2</v>
      </c>
      <c r="H10">
        <v>2.5488971999999999E-2</v>
      </c>
      <c r="I10">
        <v>1.3518334E-2</v>
      </c>
      <c r="J10" s="2">
        <f t="shared" si="0"/>
        <v>0.80865602105640366</v>
      </c>
      <c r="K10" s="2">
        <f t="shared" si="0"/>
        <v>0.89851878623239489</v>
      </c>
      <c r="L10">
        <f t="shared" si="1"/>
        <v>5.22619005584062</v>
      </c>
      <c r="M10">
        <f t="shared" si="1"/>
        <v>9.8540405940554514</v>
      </c>
    </row>
    <row r="11" spans="1:13" x14ac:dyDescent="0.4">
      <c r="A11" s="1" t="s">
        <v>14</v>
      </c>
      <c r="B11">
        <v>0.125641852</v>
      </c>
      <c r="C11">
        <v>0.101158048</v>
      </c>
      <c r="D11">
        <v>5.1934586999999997E-2</v>
      </c>
      <c r="E11">
        <v>3.0112956999999999E-2</v>
      </c>
      <c r="F11">
        <v>5.2020114999999999E-2</v>
      </c>
      <c r="G11">
        <v>3.0019515E-2</v>
      </c>
      <c r="H11">
        <v>5.0682761999999999E-2</v>
      </c>
      <c r="I11">
        <v>2.6966041999999999E-2</v>
      </c>
      <c r="J11" s="2">
        <f t="shared" si="0"/>
        <v>0.5966092413219124</v>
      </c>
      <c r="K11" s="2">
        <f t="shared" si="0"/>
        <v>0.78537373040314629</v>
      </c>
      <c r="L11">
        <f t="shared" si="1"/>
        <v>2.4789858926788559</v>
      </c>
      <c r="M11">
        <f t="shared" si="1"/>
        <v>4.6592618968701451</v>
      </c>
    </row>
    <row r="12" spans="1:13" x14ac:dyDescent="0.4">
      <c r="A12" s="1" t="s">
        <v>15</v>
      </c>
      <c r="B12">
        <v>0.15998400199999999</v>
      </c>
      <c r="C12">
        <v>0.213046444</v>
      </c>
      <c r="D12">
        <v>0.10385175100000001</v>
      </c>
      <c r="E12">
        <v>6.0263742000000002E-2</v>
      </c>
      <c r="F12">
        <v>0.104078013</v>
      </c>
      <c r="G12">
        <v>5.9822732000000003E-2</v>
      </c>
      <c r="H12">
        <v>0.101622698</v>
      </c>
      <c r="I12">
        <v>5.3163429999999998E-2</v>
      </c>
      <c r="J12" s="2">
        <f t="shared" si="0"/>
        <v>0.36479462490255743</v>
      </c>
      <c r="K12" s="2">
        <f t="shared" si="0"/>
        <v>0.66769533618742705</v>
      </c>
      <c r="L12">
        <f t="shared" si="1"/>
        <v>1.5742939830233595</v>
      </c>
      <c r="M12">
        <f t="shared" si="1"/>
        <v>3.0092866844746471</v>
      </c>
    </row>
    <row r="13" spans="1:13" x14ac:dyDescent="0.4">
      <c r="A13" s="1" t="s">
        <v>16</v>
      </c>
      <c r="B13">
        <v>0.24716723600000001</v>
      </c>
      <c r="C13">
        <v>0.39975806899999999</v>
      </c>
      <c r="D13">
        <v>0.206283837</v>
      </c>
      <c r="E13">
        <v>0.120253319</v>
      </c>
      <c r="F13">
        <v>0.20691103499999999</v>
      </c>
      <c r="G13">
        <v>0.119779704</v>
      </c>
      <c r="H13">
        <v>0.20153110900000001</v>
      </c>
      <c r="I13">
        <v>0.105918533</v>
      </c>
      <c r="J13" s="2">
        <f t="shared" si="0"/>
        <v>0.18463663606288011</v>
      </c>
      <c r="K13" s="2">
        <f t="shared" si="0"/>
        <v>0.57147017252723586</v>
      </c>
      <c r="L13">
        <f t="shared" si="1"/>
        <v>1.2264470593470509</v>
      </c>
      <c r="M13">
        <f t="shared" si="1"/>
        <v>2.3335598501916563</v>
      </c>
    </row>
    <row r="14" spans="1:13" x14ac:dyDescent="0.4">
      <c r="A14" s="1" t="s">
        <v>17</v>
      </c>
      <c r="B14">
        <v>0.35493138299999999</v>
      </c>
      <c r="C14">
        <v>0.79934733199999997</v>
      </c>
      <c r="D14">
        <v>0.420089622</v>
      </c>
      <c r="E14">
        <v>0.24684826600000001</v>
      </c>
      <c r="F14">
        <v>0.41911820900000002</v>
      </c>
      <c r="G14">
        <v>0.24815756999999999</v>
      </c>
      <c r="H14">
        <v>0.40866439799999998</v>
      </c>
      <c r="I14">
        <v>0.21580048099999999</v>
      </c>
      <c r="J14" s="2">
        <f t="shared" si="0"/>
        <v>-0.15138986737614013</v>
      </c>
      <c r="K14" s="2">
        <f t="shared" si="0"/>
        <v>0.39199380123566024</v>
      </c>
      <c r="L14">
        <f>$B14/H14</f>
        <v>0.86851554658793639</v>
      </c>
      <c r="M14">
        <f t="shared" si="1"/>
        <v>1.6447200736313465</v>
      </c>
    </row>
    <row r="15" spans="1:13" x14ac:dyDescent="0.4">
      <c r="A15" s="1" t="s">
        <v>20</v>
      </c>
      <c r="B15">
        <v>0.40877363700000002</v>
      </c>
      <c r="C15">
        <v>1.624114192</v>
      </c>
      <c r="D15">
        <v>0.84547518300000002</v>
      </c>
      <c r="E15">
        <v>0.49651604900000001</v>
      </c>
      <c r="F15">
        <v>0.84631139499999997</v>
      </c>
      <c r="G15">
        <v>0.52545254500000005</v>
      </c>
      <c r="H15">
        <v>0.82135455400000001</v>
      </c>
      <c r="I15">
        <v>0.43476652100000002</v>
      </c>
      <c r="J15" s="2">
        <f t="shared" si="0"/>
        <v>-1.0093139078829587</v>
      </c>
      <c r="K15" s="2">
        <f t="shared" si="0"/>
        <v>-6.3587476410568999E-2</v>
      </c>
      <c r="L15">
        <f t="shared" si="1"/>
        <v>0.4976823163751522</v>
      </c>
      <c r="M15">
        <f t="shared" si="1"/>
        <v>0.94021415462208513</v>
      </c>
    </row>
    <row r="16" spans="1:13" x14ac:dyDescent="0.4">
      <c r="D16" s="2">
        <f>(C2-D2)/C2</f>
        <v>0.51369113684467926</v>
      </c>
      <c r="E16" s="2">
        <f t="shared" ref="E16:G28" si="2">(C2-E2)/C2</f>
        <v>0.70444928205885482</v>
      </c>
      <c r="F16" s="2">
        <f>(D2-F2)/D2</f>
        <v>2.9535933862494399E-2</v>
      </c>
      <c r="G16" s="2">
        <f>(E2-G2)/E2</f>
        <v>-7.0406266453200486E-2</v>
      </c>
      <c r="H16" s="2">
        <f t="shared" ref="H16:H27" si="3">((F2-H2)/F2)</f>
        <v>-9.4743039784676557E-3</v>
      </c>
      <c r="I16" s="2">
        <f t="shared" ref="I16:I27" si="4">((G2-I2)/G2)</f>
        <v>1.8359859264501417E-2</v>
      </c>
    </row>
    <row r="17" spans="4:11" x14ac:dyDescent="0.4">
      <c r="D17" s="2">
        <f t="shared" ref="D17:D28" si="5">(C3-D3)/C3</f>
        <v>0.48296563912275092</v>
      </c>
      <c r="E17" s="2">
        <f t="shared" si="2"/>
        <v>0.69581004675792169</v>
      </c>
      <c r="F17" s="2">
        <f t="shared" si="2"/>
        <v>-0.14314688031320472</v>
      </c>
      <c r="G17" s="2">
        <f t="shared" si="2"/>
        <v>-0.18811286857868095</v>
      </c>
      <c r="H17" s="2">
        <f t="shared" si="3"/>
        <v>4.6340839078126174E-2</v>
      </c>
      <c r="I17" s="2">
        <f t="shared" si="4"/>
        <v>0.11260555756044746</v>
      </c>
    </row>
    <row r="18" spans="4:11" x14ac:dyDescent="0.4">
      <c r="D18" s="2">
        <f t="shared" si="5"/>
        <v>0.48214649524442676</v>
      </c>
      <c r="E18" s="2">
        <f t="shared" si="2"/>
        <v>0.70142113182999322</v>
      </c>
      <c r="F18" s="2">
        <f t="shared" si="2"/>
        <v>-5.0321465177193929E-2</v>
      </c>
      <c r="G18" s="2">
        <f t="shared" si="2"/>
        <v>-0.18339508352736256</v>
      </c>
      <c r="H18" s="2">
        <f>((F4-H4)/F4)</f>
        <v>4.1094337576823875E-2</v>
      </c>
      <c r="I18" s="2">
        <f t="shared" si="4"/>
        <v>2.2027100161346586E-2</v>
      </c>
      <c r="K18" t="s">
        <v>19</v>
      </c>
    </row>
    <row r="19" spans="4:11" x14ac:dyDescent="0.4">
      <c r="D19" s="2">
        <f t="shared" si="5"/>
        <v>0.45492920173165297</v>
      </c>
      <c r="E19" s="2">
        <f t="shared" si="2"/>
        <v>0.68409823071432596</v>
      </c>
      <c r="F19" s="2">
        <f t="shared" si="2"/>
        <v>1.7794116464733289E-2</v>
      </c>
      <c r="G19" s="2">
        <f t="shared" si="2"/>
        <v>-3.0831068978014048E-2</v>
      </c>
      <c r="H19" s="2">
        <f t="shared" si="3"/>
        <v>4.2618653449867094E-2</v>
      </c>
      <c r="I19" s="2">
        <f>((G5-I5)/G5)</f>
        <v>3.0702927476697704E-2</v>
      </c>
    </row>
    <row r="20" spans="4:11" x14ac:dyDescent="0.4">
      <c r="D20" s="2">
        <f t="shared" si="5"/>
        <v>0.48072510451899286</v>
      </c>
      <c r="E20" s="2">
        <f t="shared" si="2"/>
        <v>0.70795571288087855</v>
      </c>
      <c r="F20" s="2">
        <f t="shared" si="2"/>
        <v>-2.7041705165007972E-2</v>
      </c>
      <c r="G20" s="2">
        <f t="shared" si="2"/>
        <v>-0.42636108541957329</v>
      </c>
      <c r="H20" s="2">
        <f t="shared" si="3"/>
        <v>-2.1645549336721252E-2</v>
      </c>
      <c r="I20" s="2">
        <f t="shared" si="4"/>
        <v>0.25035993361834941</v>
      </c>
    </row>
    <row r="21" spans="4:11" x14ac:dyDescent="0.4">
      <c r="D21" s="2">
        <f t="shared" si="5"/>
        <v>0.43230223833727627</v>
      </c>
      <c r="E21" s="2">
        <f t="shared" si="2"/>
        <v>0.70517072952177817</v>
      </c>
      <c r="F21" s="2">
        <f t="shared" si="2"/>
        <v>8.1135511002500132E-2</v>
      </c>
      <c r="G21" s="2">
        <f t="shared" si="2"/>
        <v>-8.1373671193577121E-2</v>
      </c>
      <c r="H21" s="2">
        <f t="shared" si="3"/>
        <v>1.872499022231772E-2</v>
      </c>
      <c r="I21" s="2">
        <f t="shared" si="4"/>
        <v>6.7848917248983773E-2</v>
      </c>
    </row>
    <row r="22" spans="4:11" x14ac:dyDescent="0.4">
      <c r="D22" s="2">
        <f t="shared" si="5"/>
        <v>0.46889502288250323</v>
      </c>
      <c r="E22" s="2">
        <f t="shared" si="2"/>
        <v>0.70569758708343888</v>
      </c>
      <c r="F22" s="2">
        <f t="shared" si="2"/>
        <v>3.9858661601504621E-2</v>
      </c>
      <c r="G22" s="2">
        <f t="shared" si="2"/>
        <v>-6.1171901941111219E-3</v>
      </c>
      <c r="H22" s="2">
        <f t="shared" si="3"/>
        <v>2.1091962688498053E-2</v>
      </c>
      <c r="I22" s="2">
        <f t="shared" si="4"/>
        <v>0.11046526849071056</v>
      </c>
    </row>
    <row r="23" spans="4:11" x14ac:dyDescent="0.4">
      <c r="D23" s="2">
        <f t="shared" si="5"/>
        <v>0.48105715715024294</v>
      </c>
      <c r="E23" s="2">
        <f t="shared" si="2"/>
        <v>0.70231475421238754</v>
      </c>
      <c r="F23" s="2">
        <f t="shared" si="2"/>
        <v>-1.7887590444376092E-3</v>
      </c>
      <c r="G23" s="2">
        <f t="shared" si="2"/>
        <v>7.9185271033871234E-3</v>
      </c>
      <c r="H23" s="2">
        <f t="shared" si="3"/>
        <v>2.0262652514599223E-2</v>
      </c>
      <c r="I23" s="2">
        <f t="shared" si="4"/>
        <v>7.6438213518552761E-2</v>
      </c>
    </row>
    <row r="24" spans="4:11" x14ac:dyDescent="0.4">
      <c r="D24" s="2">
        <f t="shared" si="5"/>
        <v>0.48505300157844433</v>
      </c>
      <c r="E24" s="2">
        <f t="shared" si="2"/>
        <v>0.70150950116994126</v>
      </c>
      <c r="F24" s="2">
        <f t="shared" si="2"/>
        <v>-1.378241328749635E-3</v>
      </c>
      <c r="G24" s="2">
        <f t="shared" si="2"/>
        <v>6.2833594167252833E-3</v>
      </c>
      <c r="H24" s="2">
        <f t="shared" si="3"/>
        <v>1.8668949575760322E-2</v>
      </c>
      <c r="I24" s="2">
        <f t="shared" si="4"/>
        <v>9.519706620312561E-2</v>
      </c>
    </row>
    <row r="25" spans="4:11" x14ac:dyDescent="0.4">
      <c r="D25" s="2">
        <f t="shared" si="5"/>
        <v>0.48659955360150881</v>
      </c>
      <c r="E25" s="2">
        <f t="shared" si="2"/>
        <v>0.70231773353317384</v>
      </c>
      <c r="F25" s="2">
        <f t="shared" si="2"/>
        <v>-1.6468408615630541E-3</v>
      </c>
      <c r="G25" s="2">
        <f t="shared" si="2"/>
        <v>3.1030496274410757E-3</v>
      </c>
      <c r="H25" s="2">
        <f t="shared" si="3"/>
        <v>2.5708382228682106E-2</v>
      </c>
      <c r="I25" s="2">
        <f t="shared" si="4"/>
        <v>0.1017162669017138</v>
      </c>
    </row>
    <row r="26" spans="4:11" x14ac:dyDescent="0.4">
      <c r="D26" s="2">
        <f t="shared" si="5"/>
        <v>0.51253938319665171</v>
      </c>
      <c r="E26" s="2">
        <f t="shared" si="2"/>
        <v>0.71713331202092245</v>
      </c>
      <c r="F26" s="2">
        <f t="shared" si="2"/>
        <v>-2.1787018304582169E-3</v>
      </c>
      <c r="G26" s="2">
        <f t="shared" si="2"/>
        <v>7.317998938731661E-3</v>
      </c>
      <c r="H26" s="2">
        <f t="shared" si="3"/>
        <v>2.3591101801684087E-2</v>
      </c>
      <c r="I26" s="2">
        <f t="shared" si="4"/>
        <v>0.11131724977053882</v>
      </c>
    </row>
    <row r="27" spans="4:11" x14ac:dyDescent="0.4">
      <c r="D27" s="2">
        <f t="shared" si="5"/>
        <v>0.48397830338729197</v>
      </c>
      <c r="E27" s="2">
        <f t="shared" si="2"/>
        <v>0.69918476117113715</v>
      </c>
      <c r="F27" s="2">
        <f t="shared" si="2"/>
        <v>-3.0404611874656736E-3</v>
      </c>
      <c r="G27" s="2">
        <f t="shared" si="2"/>
        <v>3.938477573329986E-3</v>
      </c>
      <c r="H27" s="2">
        <f t="shared" si="3"/>
        <v>2.6001155520777225E-2</v>
      </c>
      <c r="I27" s="2">
        <f t="shared" si="4"/>
        <v>0.11572220115020493</v>
      </c>
    </row>
    <row r="28" spans="4:11" x14ac:dyDescent="0.4">
      <c r="D28" s="2">
        <f t="shared" si="5"/>
        <v>0.47445921793606483</v>
      </c>
      <c r="E28" s="2">
        <f t="shared" si="2"/>
        <v>0.69118772763977898</v>
      </c>
      <c r="F28" s="2">
        <f t="shared" si="2"/>
        <v>2.3123946632511113E-3</v>
      </c>
      <c r="G28" s="2">
        <f t="shared" si="2"/>
        <v>-5.3040842506869518E-3</v>
      </c>
    </row>
    <row r="29" spans="4:11" x14ac:dyDescent="0.4">
      <c r="E29" s="2">
        <f>(C15-E15)/C15</f>
        <v>0.69428501305775181</v>
      </c>
      <c r="F29" s="2">
        <f>(D15-F15)/D15</f>
        <v>-9.8904381442967474E-4</v>
      </c>
    </row>
    <row r="51" spans="1:11" x14ac:dyDescent="0.4">
      <c r="A51" t="s">
        <v>9</v>
      </c>
      <c r="B51" t="s">
        <v>10</v>
      </c>
      <c r="C51" t="s">
        <v>11</v>
      </c>
      <c r="D51" t="s">
        <v>12</v>
      </c>
      <c r="E51">
        <v>1</v>
      </c>
      <c r="F51">
        <v>4.4692100000000003E-4</v>
      </c>
      <c r="G51">
        <v>5.7653900000000004E-4</v>
      </c>
      <c r="H51">
        <v>2.9722499999999997E-4</v>
      </c>
      <c r="I51">
        <v>1.9923900000000001E-4</v>
      </c>
      <c r="J51">
        <v>3.0004100000000002E-4</v>
      </c>
      <c r="K51">
        <v>1.9558100000000001E-4</v>
      </c>
    </row>
    <row r="52" spans="1:11" x14ac:dyDescent="0.4">
      <c r="A52" t="s">
        <v>9</v>
      </c>
      <c r="B52" t="s">
        <v>10</v>
      </c>
      <c r="C52" t="s">
        <v>11</v>
      </c>
      <c r="D52" t="s">
        <v>12</v>
      </c>
      <c r="E52">
        <v>2</v>
      </c>
      <c r="F52">
        <v>5.63081E-4</v>
      </c>
      <c r="G52">
        <v>8.5218100000000003E-4</v>
      </c>
      <c r="H52">
        <v>4.5316399999999999E-4</v>
      </c>
      <c r="I52">
        <v>2.7710000000000001E-4</v>
      </c>
      <c r="J52">
        <v>4.3216400000000002E-4</v>
      </c>
      <c r="K52">
        <v>2.4589700000000002E-4</v>
      </c>
    </row>
    <row r="53" spans="1:11" x14ac:dyDescent="0.4">
      <c r="A53" t="s">
        <v>9</v>
      </c>
      <c r="B53" t="s">
        <v>10</v>
      </c>
      <c r="C53" t="s">
        <v>11</v>
      </c>
      <c r="D53" t="s">
        <v>12</v>
      </c>
      <c r="E53">
        <v>4</v>
      </c>
      <c r="F53">
        <v>6.6673100000000005E-4</v>
      </c>
      <c r="G53">
        <v>1.1487629999999999E-3</v>
      </c>
      <c r="H53">
        <v>6.0869699999999995E-4</v>
      </c>
      <c r="I53">
        <v>3.9542199999999998E-4</v>
      </c>
      <c r="J53">
        <v>5.8368299999999999E-4</v>
      </c>
      <c r="K53">
        <v>3.8671199999999999E-4</v>
      </c>
    </row>
    <row r="54" spans="1:11" x14ac:dyDescent="0.4">
      <c r="A54" t="s">
        <v>9</v>
      </c>
      <c r="B54" t="s">
        <v>10</v>
      </c>
      <c r="C54" t="s">
        <v>11</v>
      </c>
      <c r="D54" t="s">
        <v>12</v>
      </c>
      <c r="E54">
        <v>8</v>
      </c>
      <c r="F54">
        <v>8.90795E-4</v>
      </c>
      <c r="G54">
        <v>1.877011E-3</v>
      </c>
      <c r="H54">
        <v>9.7734199999999997E-4</v>
      </c>
      <c r="I54">
        <v>5.9447099999999995E-4</v>
      </c>
      <c r="J54">
        <v>9.3568899999999997E-4</v>
      </c>
      <c r="K54">
        <v>5.7621899999999999E-4</v>
      </c>
    </row>
    <row r="55" spans="1:11" x14ac:dyDescent="0.4">
      <c r="A55" t="s">
        <v>9</v>
      </c>
      <c r="B55" t="s">
        <v>10</v>
      </c>
      <c r="C55" t="s">
        <v>11</v>
      </c>
      <c r="D55" t="s">
        <v>12</v>
      </c>
      <c r="E55">
        <v>16</v>
      </c>
      <c r="F55">
        <v>1.8706899999999999E-3</v>
      </c>
      <c r="G55">
        <v>3.4225560000000002E-3</v>
      </c>
      <c r="H55">
        <v>1.74738E-3</v>
      </c>
      <c r="I55">
        <v>1.364835E-3</v>
      </c>
      <c r="J55">
        <v>1.785203E-3</v>
      </c>
      <c r="K55">
        <v>1.0231350000000001E-3</v>
      </c>
    </row>
    <row r="56" spans="1:11" x14ac:dyDescent="0.4">
      <c r="A56" t="s">
        <v>9</v>
      </c>
      <c r="B56" t="s">
        <v>10</v>
      </c>
      <c r="C56" t="s">
        <v>11</v>
      </c>
      <c r="D56" t="s">
        <v>12</v>
      </c>
      <c r="E56">
        <v>32</v>
      </c>
      <c r="F56">
        <v>3.420827E-3</v>
      </c>
      <c r="G56">
        <v>6.2616479999999999E-3</v>
      </c>
      <c r="H56">
        <v>3.259975E-3</v>
      </c>
      <c r="I56">
        <v>1.992471E-3</v>
      </c>
      <c r="J56">
        <v>3.1989319999999998E-3</v>
      </c>
      <c r="K56">
        <v>1.8572840000000001E-3</v>
      </c>
    </row>
    <row r="57" spans="1:11" x14ac:dyDescent="0.4">
      <c r="A57" t="s">
        <v>9</v>
      </c>
      <c r="B57" t="s">
        <v>10</v>
      </c>
      <c r="C57" t="s">
        <v>11</v>
      </c>
      <c r="D57" t="s">
        <v>12</v>
      </c>
      <c r="E57">
        <v>64</v>
      </c>
      <c r="F57">
        <v>6.7448860000000003E-3</v>
      </c>
      <c r="G57">
        <v>1.2409135E-2</v>
      </c>
      <c r="H57">
        <v>6.4464839999999997E-3</v>
      </c>
      <c r="I57">
        <v>3.7432580000000002E-3</v>
      </c>
      <c r="J57">
        <v>6.310515E-3</v>
      </c>
      <c r="K57">
        <v>3.3297579999999999E-3</v>
      </c>
    </row>
    <row r="58" spans="1:11" x14ac:dyDescent="0.4">
      <c r="A58" t="s">
        <v>9</v>
      </c>
      <c r="B58" t="s">
        <v>10</v>
      </c>
      <c r="C58" t="s">
        <v>11</v>
      </c>
      <c r="D58" t="s">
        <v>12</v>
      </c>
      <c r="E58">
        <v>128</v>
      </c>
      <c r="F58">
        <v>9.4526691999999995E-2</v>
      </c>
      <c r="G58">
        <v>2.4879775999999999E-2</v>
      </c>
      <c r="H58">
        <v>1.2915239E-2</v>
      </c>
      <c r="I58">
        <v>7.3368799999999996E-3</v>
      </c>
      <c r="J58">
        <v>1.2653542E-2</v>
      </c>
      <c r="K58">
        <v>6.7760620000000002E-3</v>
      </c>
    </row>
    <row r="59" spans="1:11" x14ac:dyDescent="0.4">
      <c r="A59" t="s">
        <v>9</v>
      </c>
      <c r="B59" t="s">
        <v>10</v>
      </c>
      <c r="C59" t="s">
        <v>11</v>
      </c>
      <c r="D59" t="s">
        <v>12</v>
      </c>
      <c r="E59">
        <v>256</v>
      </c>
      <c r="F59">
        <v>0.105670268</v>
      </c>
      <c r="G59">
        <v>5.0683353E-2</v>
      </c>
      <c r="H59">
        <v>2.5973876999999999E-2</v>
      </c>
      <c r="I59">
        <v>1.4940639E-2</v>
      </c>
      <c r="J59">
        <v>2.5488971999999999E-2</v>
      </c>
      <c r="K59">
        <v>1.3518334E-2</v>
      </c>
    </row>
    <row r="60" spans="1:11" x14ac:dyDescent="0.4">
      <c r="A60" t="s">
        <v>9</v>
      </c>
      <c r="B60" t="s">
        <v>10</v>
      </c>
      <c r="C60" t="s">
        <v>11</v>
      </c>
      <c r="D60" t="s">
        <v>12</v>
      </c>
      <c r="E60">
        <v>512</v>
      </c>
      <c r="F60">
        <v>0.125592383</v>
      </c>
      <c r="G60">
        <v>9.9823249000000003E-2</v>
      </c>
      <c r="H60">
        <v>5.2020114999999999E-2</v>
      </c>
      <c r="I60">
        <v>3.0019515E-2</v>
      </c>
      <c r="J60">
        <v>5.0682761999999999E-2</v>
      </c>
      <c r="K60">
        <v>2.6966041999999999E-2</v>
      </c>
    </row>
    <row r="61" spans="1:11" x14ac:dyDescent="0.4">
      <c r="A61" t="s">
        <v>9</v>
      </c>
      <c r="B61" t="s">
        <v>10</v>
      </c>
      <c r="C61" t="s">
        <v>11</v>
      </c>
      <c r="D61" t="s">
        <v>12</v>
      </c>
      <c r="E61">
        <v>1024</v>
      </c>
      <c r="F61">
        <v>0.15916696599999999</v>
      </c>
      <c r="G61">
        <v>0.19904002000000001</v>
      </c>
      <c r="H61">
        <v>0.104078013</v>
      </c>
      <c r="I61">
        <v>5.9822732000000003E-2</v>
      </c>
      <c r="J61">
        <v>0.101622698</v>
      </c>
      <c r="K61">
        <v>5.3163429999999998E-2</v>
      </c>
    </row>
    <row r="62" spans="1:11" x14ac:dyDescent="0.4">
      <c r="A62" t="s">
        <v>9</v>
      </c>
      <c r="B62" t="s">
        <v>10</v>
      </c>
      <c r="C62" t="s">
        <v>11</v>
      </c>
      <c r="D62" t="s">
        <v>12</v>
      </c>
      <c r="E62">
        <v>2048</v>
      </c>
      <c r="F62">
        <v>0.220762757</v>
      </c>
      <c r="G62">
        <v>0.39730636899999999</v>
      </c>
      <c r="H62">
        <v>0.20691103499999999</v>
      </c>
      <c r="I62">
        <v>0.119779704</v>
      </c>
      <c r="J62">
        <v>0.20153110900000001</v>
      </c>
      <c r="K62">
        <v>0.105918533</v>
      </c>
    </row>
    <row r="63" spans="1:11" x14ac:dyDescent="0.4">
      <c r="A63" t="s">
        <v>9</v>
      </c>
      <c r="B63" t="s">
        <v>10</v>
      </c>
      <c r="C63" t="s">
        <v>11</v>
      </c>
      <c r="D63" t="s">
        <v>12</v>
      </c>
      <c r="E63">
        <v>4096</v>
      </c>
      <c r="F63">
        <v>0.35380293400000001</v>
      </c>
      <c r="G63">
        <v>0.80111022899999995</v>
      </c>
      <c r="H63">
        <v>0.41911820900000002</v>
      </c>
      <c r="I63">
        <v>0.24815756999999999</v>
      </c>
      <c r="J63">
        <v>0.40866439799999998</v>
      </c>
      <c r="K63">
        <v>0.21580048099999999</v>
      </c>
    </row>
    <row r="64" spans="1:11" x14ac:dyDescent="0.4">
      <c r="A64" t="s">
        <v>9</v>
      </c>
      <c r="B64" t="s">
        <v>10</v>
      </c>
      <c r="C64" t="s">
        <v>11</v>
      </c>
      <c r="D64" t="s">
        <v>12</v>
      </c>
      <c r="E64">
        <v>8192</v>
      </c>
      <c r="F64">
        <v>0.409551094</v>
      </c>
      <c r="G64">
        <v>1.626941457</v>
      </c>
      <c r="H64">
        <v>0.84631139499999997</v>
      </c>
      <c r="I64">
        <v>0.52545254500000005</v>
      </c>
      <c r="J64">
        <v>0.82135455400000001</v>
      </c>
      <c r="K64">
        <v>0.43476652100000002</v>
      </c>
    </row>
    <row r="66" spans="1:11" x14ac:dyDescent="0.4">
      <c r="A66" t="s">
        <v>9</v>
      </c>
      <c r="B66" t="s">
        <v>10</v>
      </c>
      <c r="C66" t="s">
        <v>11</v>
      </c>
      <c r="D66" t="s">
        <v>12</v>
      </c>
      <c r="E66">
        <v>1</v>
      </c>
      <c r="F66">
        <v>4.5867199999999998E-4</v>
      </c>
      <c r="G66">
        <v>6.2978700000000003E-4</v>
      </c>
      <c r="H66">
        <v>3.06271E-4</v>
      </c>
      <c r="I66">
        <v>1.8613399999999999E-4</v>
      </c>
      <c r="J66">
        <v>3.3408899999999998E-4</v>
      </c>
      <c r="K66">
        <v>1.96837E-4</v>
      </c>
    </row>
    <row r="67" spans="1:11" x14ac:dyDescent="0.4">
      <c r="A67" t="s">
        <v>9</v>
      </c>
      <c r="B67" t="s">
        <v>10</v>
      </c>
      <c r="C67" t="s">
        <v>11</v>
      </c>
      <c r="D67" t="s">
        <v>12</v>
      </c>
      <c r="E67">
        <v>2</v>
      </c>
      <c r="F67">
        <v>5.7818799999999999E-4</v>
      </c>
      <c r="G67">
        <v>7.6671499999999995E-4</v>
      </c>
      <c r="H67">
        <v>3.96418E-4</v>
      </c>
      <c r="I67">
        <v>2.3322699999999999E-4</v>
      </c>
      <c r="J67">
        <v>3.9721800000000002E-4</v>
      </c>
      <c r="K67">
        <v>2.32208E-4</v>
      </c>
    </row>
    <row r="68" spans="1:11" x14ac:dyDescent="0.4">
      <c r="A68" t="s">
        <v>9</v>
      </c>
      <c r="B68" t="s">
        <v>10</v>
      </c>
      <c r="C68" t="s">
        <v>11</v>
      </c>
      <c r="D68" t="s">
        <v>12</v>
      </c>
      <c r="E68">
        <v>4</v>
      </c>
      <c r="F68">
        <v>6.7188399999999998E-4</v>
      </c>
      <c r="G68">
        <v>1.119108E-3</v>
      </c>
      <c r="H68">
        <v>5.7953400000000004E-4</v>
      </c>
      <c r="I68">
        <v>3.34142E-4</v>
      </c>
      <c r="J68">
        <v>5.8083400000000002E-4</v>
      </c>
      <c r="K68">
        <v>3.62271E-4</v>
      </c>
    </row>
    <row r="69" spans="1:11" x14ac:dyDescent="0.4">
      <c r="A69" t="s">
        <v>9</v>
      </c>
      <c r="B69" t="s">
        <v>10</v>
      </c>
      <c r="C69" t="s">
        <v>11</v>
      </c>
      <c r="D69" t="s">
        <v>12</v>
      </c>
      <c r="E69">
        <v>8</v>
      </c>
      <c r="F69">
        <v>9.17003E-4</v>
      </c>
      <c r="G69">
        <v>1.8255389999999999E-3</v>
      </c>
      <c r="H69">
        <v>9.950479999999999E-4</v>
      </c>
      <c r="I69">
        <v>5.7669100000000005E-4</v>
      </c>
      <c r="J69">
        <v>9.7298800000000004E-4</v>
      </c>
      <c r="K69">
        <v>5.1407000000000004E-4</v>
      </c>
    </row>
    <row r="70" spans="1:11" x14ac:dyDescent="0.4">
      <c r="A70" t="s">
        <v>9</v>
      </c>
      <c r="B70" t="s">
        <v>10</v>
      </c>
      <c r="C70" t="s">
        <v>11</v>
      </c>
      <c r="D70" t="s">
        <v>12</v>
      </c>
      <c r="E70">
        <v>16</v>
      </c>
      <c r="F70">
        <v>1.8724080000000001E-3</v>
      </c>
      <c r="G70">
        <v>3.276438E-3</v>
      </c>
      <c r="H70">
        <v>1.701372E-3</v>
      </c>
      <c r="I70">
        <v>9.5686499999999999E-4</v>
      </c>
      <c r="J70">
        <v>1.6687830000000001E-3</v>
      </c>
      <c r="K70">
        <v>8.9512800000000003E-4</v>
      </c>
    </row>
    <row r="71" spans="1:11" x14ac:dyDescent="0.4">
      <c r="A71" t="s">
        <v>9</v>
      </c>
      <c r="B71" t="s">
        <v>10</v>
      </c>
      <c r="C71" t="s">
        <v>11</v>
      </c>
      <c r="D71" t="s">
        <v>12</v>
      </c>
      <c r="E71">
        <v>32</v>
      </c>
      <c r="F71">
        <v>3.3960520000000001E-3</v>
      </c>
      <c r="G71">
        <v>6.2495049999999998E-3</v>
      </c>
      <c r="H71">
        <v>3.5478300000000001E-3</v>
      </c>
      <c r="I71">
        <v>1.842537E-3</v>
      </c>
      <c r="J71">
        <v>6.2709350000000001E-3</v>
      </c>
      <c r="K71">
        <v>1.6839209999999999E-3</v>
      </c>
    </row>
    <row r="72" spans="1:11" x14ac:dyDescent="0.4">
      <c r="A72" t="s">
        <v>9</v>
      </c>
      <c r="B72" t="s">
        <v>10</v>
      </c>
      <c r="C72" t="s">
        <v>11</v>
      </c>
      <c r="D72" t="s">
        <v>12</v>
      </c>
      <c r="E72">
        <v>64</v>
      </c>
      <c r="F72">
        <v>6.7649839999999999E-3</v>
      </c>
      <c r="G72">
        <v>1.2641754999999999E-2</v>
      </c>
      <c r="H72">
        <v>6.7140990000000003E-3</v>
      </c>
      <c r="I72">
        <v>3.7204989999999999E-3</v>
      </c>
      <c r="J72">
        <v>6.2586220000000001E-3</v>
      </c>
      <c r="K72">
        <v>3.3740969999999999E-3</v>
      </c>
    </row>
    <row r="73" spans="1:11" x14ac:dyDescent="0.4">
      <c r="A73" t="s">
        <v>9</v>
      </c>
      <c r="B73" t="s">
        <v>10</v>
      </c>
      <c r="C73" t="s">
        <v>11</v>
      </c>
      <c r="D73" t="s">
        <v>12</v>
      </c>
      <c r="E73">
        <v>128</v>
      </c>
      <c r="F73">
        <v>0.115293855</v>
      </c>
      <c r="G73">
        <v>2.4843156000000002E-2</v>
      </c>
      <c r="H73">
        <v>1.2892178000000001E-2</v>
      </c>
      <c r="I73">
        <v>7.395441E-3</v>
      </c>
      <c r="J73">
        <v>1.2719065E-2</v>
      </c>
      <c r="K73">
        <v>6.6504010000000002E-3</v>
      </c>
    </row>
    <row r="74" spans="1:11" x14ac:dyDescent="0.4">
      <c r="A74" t="s">
        <v>9</v>
      </c>
      <c r="B74" t="s">
        <v>10</v>
      </c>
      <c r="C74" t="s">
        <v>11</v>
      </c>
      <c r="D74" t="s">
        <v>12</v>
      </c>
      <c r="E74">
        <v>256</v>
      </c>
      <c r="F74">
        <v>0.13321021199999999</v>
      </c>
      <c r="G74">
        <v>5.0370481000000002E-2</v>
      </c>
      <c r="H74">
        <v>2.5938128000000001E-2</v>
      </c>
      <c r="I74">
        <v>1.5035110000000001E-2</v>
      </c>
      <c r="J74">
        <v>2.5429538000000002E-2</v>
      </c>
      <c r="K74">
        <v>1.3382015000000001E-2</v>
      </c>
    </row>
    <row r="75" spans="1:11" x14ac:dyDescent="0.4">
      <c r="A75" t="s">
        <v>9</v>
      </c>
      <c r="B75" t="s">
        <v>10</v>
      </c>
      <c r="C75" t="s">
        <v>11</v>
      </c>
      <c r="D75" t="s">
        <v>12</v>
      </c>
      <c r="E75">
        <v>512</v>
      </c>
      <c r="F75">
        <v>0.125641852</v>
      </c>
      <c r="G75">
        <v>0.101158048</v>
      </c>
      <c r="H75">
        <v>5.1934586999999997E-2</v>
      </c>
      <c r="I75">
        <v>3.0112956999999999E-2</v>
      </c>
      <c r="J75">
        <v>5.0780581999999998E-2</v>
      </c>
      <c r="K75">
        <v>2.6830208000000001E-2</v>
      </c>
    </row>
    <row r="76" spans="1:11" x14ac:dyDescent="0.4">
      <c r="A76" t="s">
        <v>9</v>
      </c>
      <c r="B76" t="s">
        <v>10</v>
      </c>
      <c r="C76" t="s">
        <v>11</v>
      </c>
      <c r="D76" t="s">
        <v>12</v>
      </c>
      <c r="E76">
        <v>1024</v>
      </c>
      <c r="F76">
        <v>0.15998400199999999</v>
      </c>
      <c r="G76">
        <v>0.213046444</v>
      </c>
      <c r="H76">
        <v>0.10385175100000001</v>
      </c>
      <c r="I76">
        <v>6.0263742000000002E-2</v>
      </c>
      <c r="J76">
        <v>0.10127955399999999</v>
      </c>
      <c r="K76">
        <v>5.3217991999999999E-2</v>
      </c>
    </row>
    <row r="77" spans="1:11" x14ac:dyDescent="0.4">
      <c r="A77" t="s">
        <v>9</v>
      </c>
      <c r="B77" t="s">
        <v>10</v>
      </c>
      <c r="C77" t="s">
        <v>11</v>
      </c>
      <c r="D77" t="s">
        <v>12</v>
      </c>
      <c r="E77">
        <v>2048</v>
      </c>
      <c r="F77">
        <v>0.24716723600000001</v>
      </c>
      <c r="G77">
        <v>0.39975806899999999</v>
      </c>
      <c r="H77">
        <v>0.206283837</v>
      </c>
      <c r="I77">
        <v>0.120253319</v>
      </c>
      <c r="J77">
        <v>0.21460665500000001</v>
      </c>
      <c r="K77">
        <v>0.106369328</v>
      </c>
    </row>
    <row r="78" spans="1:11" x14ac:dyDescent="0.4">
      <c r="A78" t="s">
        <v>9</v>
      </c>
      <c r="B78" t="s">
        <v>10</v>
      </c>
      <c r="C78" t="s">
        <v>11</v>
      </c>
      <c r="D78" t="s">
        <v>12</v>
      </c>
      <c r="E78">
        <v>4096</v>
      </c>
      <c r="F78">
        <v>0.35493138299999999</v>
      </c>
      <c r="G78">
        <v>0.79934733199999997</v>
      </c>
      <c r="H78">
        <v>0.420089622</v>
      </c>
      <c r="I78">
        <v>0.24684826600000001</v>
      </c>
      <c r="J78">
        <v>0.40685241700000002</v>
      </c>
      <c r="K78">
        <v>0.217213404</v>
      </c>
    </row>
    <row r="79" spans="1:11" x14ac:dyDescent="0.4">
      <c r="A79" t="s">
        <v>9</v>
      </c>
      <c r="B79" t="s">
        <v>10</v>
      </c>
      <c r="C79" t="s">
        <v>11</v>
      </c>
      <c r="D79" t="s">
        <v>12</v>
      </c>
      <c r="E79">
        <v>8192</v>
      </c>
      <c r="F79">
        <v>0.40877363700000002</v>
      </c>
      <c r="G79">
        <v>1.624114192</v>
      </c>
      <c r="H79">
        <v>0.84547518300000002</v>
      </c>
      <c r="I79">
        <v>0.49651604900000001</v>
      </c>
      <c r="J79">
        <v>0.81931109199999996</v>
      </c>
      <c r="K79">
        <v>0.44063928099999999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B341-E493-4B77-AA7B-32FBF276E927}">
  <dimension ref="A1:P47"/>
  <sheetViews>
    <sheetView topLeftCell="C1" workbookViewId="0">
      <selection activeCell="L19" sqref="A1:XFD1048576"/>
    </sheetView>
  </sheetViews>
  <sheetFormatPr defaultRowHeight="13.9" x14ac:dyDescent="0.4"/>
  <cols>
    <col min="2" max="2" width="25.796875" customWidth="1"/>
    <col min="7" max="7" width="19.796875" customWidth="1"/>
    <col min="8" max="8" width="19.3984375" customWidth="1"/>
  </cols>
  <sheetData>
    <row r="1" spans="1:16" x14ac:dyDescent="0.4">
      <c r="A1" t="s">
        <v>28</v>
      </c>
      <c r="B1">
        <v>512</v>
      </c>
    </row>
    <row r="2" spans="1:16" x14ac:dyDescent="0.4">
      <c r="A2" t="s">
        <v>22</v>
      </c>
      <c r="K2" t="s">
        <v>35</v>
      </c>
      <c r="L2" t="s">
        <v>36</v>
      </c>
      <c r="O2" t="s">
        <v>37</v>
      </c>
      <c r="P2" t="s">
        <v>38</v>
      </c>
    </row>
    <row r="3" spans="1:16" x14ac:dyDescent="0.4">
      <c r="A3" t="s">
        <v>29</v>
      </c>
      <c r="B3" t="s">
        <v>30</v>
      </c>
      <c r="C3" t="s">
        <v>31</v>
      </c>
      <c r="D3">
        <v>38880000</v>
      </c>
      <c r="E3" t="s">
        <v>32</v>
      </c>
      <c r="F3" t="s">
        <v>33</v>
      </c>
      <c r="G3">
        <v>0.75654699999999997</v>
      </c>
      <c r="H3" t="s">
        <v>34</v>
      </c>
      <c r="I3">
        <v>9.7545900000000003</v>
      </c>
      <c r="J3" t="s">
        <v>24</v>
      </c>
      <c r="K3" s="4">
        <f>AVERAGE(G3:G6)</f>
        <v>0.76547799999999988</v>
      </c>
      <c r="L3" s="4">
        <f>AVERAGE(G8:G11)</f>
        <v>6.8153500000000006E-2</v>
      </c>
      <c r="M3">
        <f>AVERAGE(I3:I6)</f>
        <v>9.3889049999999994</v>
      </c>
      <c r="N3">
        <f>AVERAGE(I8:I11)</f>
        <v>81.311199999999999</v>
      </c>
      <c r="O3">
        <f>K3/L3</f>
        <v>11.231675555914221</v>
      </c>
      <c r="P3">
        <f>N3/M3</f>
        <v>8.6603496360864245</v>
      </c>
    </row>
    <row r="4" spans="1:16" x14ac:dyDescent="0.4">
      <c r="A4" t="s">
        <v>29</v>
      </c>
      <c r="B4" t="s">
        <v>30</v>
      </c>
      <c r="C4" t="s">
        <v>31</v>
      </c>
      <c r="D4">
        <v>38880000</v>
      </c>
      <c r="E4" t="s">
        <v>32</v>
      </c>
      <c r="F4" t="s">
        <v>33</v>
      </c>
      <c r="G4">
        <v>0.72589499999999996</v>
      </c>
      <c r="H4" t="s">
        <v>34</v>
      </c>
      <c r="I4">
        <v>9.9729299999999999</v>
      </c>
      <c r="J4" t="s">
        <v>27</v>
      </c>
      <c r="K4" s="4">
        <f>AVERAGE(G15:G18)</f>
        <v>0.92359649999999993</v>
      </c>
      <c r="L4" s="4">
        <f>AVERAGE(G20:G23)</f>
        <v>0.17188375</v>
      </c>
      <c r="M4">
        <f>AVERAGE(I15:I18)</f>
        <v>35.125599999999999</v>
      </c>
      <c r="N4">
        <f>AVERAGE(I20:I23)</f>
        <v>172.95775</v>
      </c>
      <c r="O4">
        <f t="shared" ref="O4:O6" si="0">K4/L4</f>
        <v>5.373378809806046</v>
      </c>
      <c r="P4">
        <f t="shared" ref="P4:P6" si="1">N4/M4</f>
        <v>4.9239799462500287</v>
      </c>
    </row>
    <row r="5" spans="1:16" x14ac:dyDescent="0.4">
      <c r="A5" t="s">
        <v>29</v>
      </c>
      <c r="B5" t="s">
        <v>30</v>
      </c>
      <c r="C5" t="s">
        <v>31</v>
      </c>
      <c r="D5">
        <v>38880000</v>
      </c>
      <c r="E5" t="s">
        <v>32</v>
      </c>
      <c r="F5" t="s">
        <v>33</v>
      </c>
      <c r="G5">
        <v>0.81357299999999999</v>
      </c>
      <c r="H5" t="s">
        <v>34</v>
      </c>
      <c r="I5">
        <v>8.50563</v>
      </c>
      <c r="J5" t="s">
        <v>25</v>
      </c>
      <c r="K5" s="4">
        <f>AVERAGE(G26:G29)</f>
        <v>1.4091432500000001</v>
      </c>
      <c r="L5" s="4">
        <f>AVERAGE(G31:G34)</f>
        <v>0.60676324999999998</v>
      </c>
      <c r="M5">
        <f>AVERAGE(I26:I29)</f>
        <v>101.58930000000001</v>
      </c>
      <c r="N5">
        <f>AVERAGE(I31:I34)</f>
        <v>217.66325000000001</v>
      </c>
      <c r="O5">
        <f t="shared" si="0"/>
        <v>2.3223938661413657</v>
      </c>
      <c r="P5">
        <f t="shared" si="1"/>
        <v>2.1425804686123437</v>
      </c>
    </row>
    <row r="6" spans="1:16" x14ac:dyDescent="0.4">
      <c r="A6" t="s">
        <v>29</v>
      </c>
      <c r="B6" t="s">
        <v>30</v>
      </c>
      <c r="C6" t="s">
        <v>31</v>
      </c>
      <c r="D6">
        <v>38880000</v>
      </c>
      <c r="E6" t="s">
        <v>32</v>
      </c>
      <c r="F6" t="s">
        <v>33</v>
      </c>
      <c r="G6">
        <v>0.76589700000000005</v>
      </c>
      <c r="H6" t="s">
        <v>34</v>
      </c>
      <c r="I6">
        <v>9.3224699999999991</v>
      </c>
      <c r="J6" t="s">
        <v>26</v>
      </c>
      <c r="K6" s="4">
        <f>AVERAGE(G38:G41)</f>
        <v>3.1367770000000004</v>
      </c>
      <c r="L6" s="4">
        <f>AVERAGE(G43:G46)</f>
        <v>2.5382214999999997</v>
      </c>
      <c r="M6">
        <f>AVERAGE(I38:I41)</f>
        <v>191.20075</v>
      </c>
      <c r="N6">
        <f>AVERAGE(I43:I46)</f>
        <v>222.39999999999998</v>
      </c>
      <c r="O6">
        <f t="shared" si="0"/>
        <v>1.2358168898971191</v>
      </c>
      <c r="P6">
        <f t="shared" si="1"/>
        <v>1.1631753536531628</v>
      </c>
    </row>
    <row r="7" spans="1:16" x14ac:dyDescent="0.4">
      <c r="A7" t="s">
        <v>23</v>
      </c>
      <c r="G7" s="4">
        <f>AVERAGE(G3:G6)</f>
        <v>0.76547799999999988</v>
      </c>
      <c r="I7" s="4">
        <f>AVERAGE(I3:I6)</f>
        <v>9.3889049999999994</v>
      </c>
    </row>
    <row r="8" spans="1:16" x14ac:dyDescent="0.4">
      <c r="A8" t="s">
        <v>29</v>
      </c>
      <c r="B8" t="s">
        <v>30</v>
      </c>
      <c r="C8" t="s">
        <v>31</v>
      </c>
      <c r="D8">
        <v>38880000</v>
      </c>
      <c r="E8" t="s">
        <v>32</v>
      </c>
      <c r="F8" t="s">
        <v>33</v>
      </c>
      <c r="G8">
        <v>7.0986999999999995E-2</v>
      </c>
      <c r="H8" t="s">
        <v>34</v>
      </c>
      <c r="I8">
        <v>77.117500000000007</v>
      </c>
    </row>
    <row r="9" spans="1:16" x14ac:dyDescent="0.4">
      <c r="A9" t="s">
        <v>29</v>
      </c>
      <c r="B9" t="s">
        <v>30</v>
      </c>
      <c r="C9" t="s">
        <v>31</v>
      </c>
      <c r="D9">
        <v>38880000</v>
      </c>
      <c r="E9" t="s">
        <v>32</v>
      </c>
      <c r="F9" t="s">
        <v>33</v>
      </c>
      <c r="G9">
        <v>6.6313999999999998E-2</v>
      </c>
      <c r="H9" t="s">
        <v>34</v>
      </c>
      <c r="I9">
        <v>83.628699999999995</v>
      </c>
    </row>
    <row r="10" spans="1:16" x14ac:dyDescent="0.4">
      <c r="A10" t="s">
        <v>29</v>
      </c>
      <c r="B10" t="s">
        <v>30</v>
      </c>
      <c r="C10" t="s">
        <v>31</v>
      </c>
      <c r="D10">
        <v>38880000</v>
      </c>
      <c r="E10" t="s">
        <v>32</v>
      </c>
      <c r="F10" t="s">
        <v>33</v>
      </c>
      <c r="G10">
        <v>6.7913000000000001E-2</v>
      </c>
      <c r="H10" t="s">
        <v>34</v>
      </c>
      <c r="I10">
        <v>81.551900000000003</v>
      </c>
    </row>
    <row r="11" spans="1:16" x14ac:dyDescent="0.4">
      <c r="A11" t="s">
        <v>29</v>
      </c>
      <c r="B11" t="s">
        <v>30</v>
      </c>
      <c r="C11" t="s">
        <v>31</v>
      </c>
      <c r="D11">
        <v>38880000</v>
      </c>
      <c r="E11" t="s">
        <v>32</v>
      </c>
      <c r="F11" t="s">
        <v>33</v>
      </c>
      <c r="G11">
        <v>6.7400000000000002E-2</v>
      </c>
      <c r="H11" t="s">
        <v>34</v>
      </c>
      <c r="I11">
        <v>82.946700000000007</v>
      </c>
    </row>
    <row r="12" spans="1:16" x14ac:dyDescent="0.4">
      <c r="G12" s="4">
        <f>AVERAGE(G8:G11)</f>
        <v>6.8153500000000006E-2</v>
      </c>
      <c r="I12" s="4">
        <f>AVERAGE(I8:I11)</f>
        <v>81.311199999999999</v>
      </c>
    </row>
    <row r="13" spans="1:16" x14ac:dyDescent="0.4">
      <c r="A13" t="s">
        <v>28</v>
      </c>
      <c r="B13">
        <v>1024</v>
      </c>
    </row>
    <row r="14" spans="1:16" x14ac:dyDescent="0.4">
      <c r="A14" t="s">
        <v>22</v>
      </c>
    </row>
    <row r="15" spans="1:16" x14ac:dyDescent="0.4">
      <c r="A15" t="s">
        <v>29</v>
      </c>
      <c r="B15" t="s">
        <v>30</v>
      </c>
      <c r="C15" t="s">
        <v>31</v>
      </c>
      <c r="D15">
        <v>155520000</v>
      </c>
      <c r="E15" t="s">
        <v>32</v>
      </c>
      <c r="F15" t="s">
        <v>33</v>
      </c>
      <c r="G15">
        <v>0.90264999999999995</v>
      </c>
      <c r="H15" t="s">
        <v>34</v>
      </c>
      <c r="I15">
        <v>35.616500000000002</v>
      </c>
    </row>
    <row r="16" spans="1:16" x14ac:dyDescent="0.4">
      <c r="A16" t="s">
        <v>29</v>
      </c>
      <c r="B16" t="s">
        <v>30</v>
      </c>
      <c r="C16" t="s">
        <v>31</v>
      </c>
      <c r="D16">
        <v>155520000</v>
      </c>
      <c r="E16" t="s">
        <v>32</v>
      </c>
      <c r="F16" t="s">
        <v>33</v>
      </c>
      <c r="G16">
        <v>0.93287699999999996</v>
      </c>
      <c r="H16" t="s">
        <v>34</v>
      </c>
      <c r="I16">
        <v>33.816600000000001</v>
      </c>
    </row>
    <row r="17" spans="1:9" x14ac:dyDescent="0.4">
      <c r="A17" t="s">
        <v>29</v>
      </c>
      <c r="B17" t="s">
        <v>30</v>
      </c>
      <c r="C17" t="s">
        <v>31</v>
      </c>
      <c r="D17">
        <v>155520000</v>
      </c>
      <c r="E17" t="s">
        <v>32</v>
      </c>
      <c r="F17" t="s">
        <v>33</v>
      </c>
      <c r="G17">
        <v>0.95680299999999996</v>
      </c>
      <c r="H17" t="s">
        <v>34</v>
      </c>
      <c r="I17">
        <v>33.972299999999997</v>
      </c>
    </row>
    <row r="18" spans="1:9" x14ac:dyDescent="0.4">
      <c r="A18" t="s">
        <v>29</v>
      </c>
      <c r="B18" t="s">
        <v>30</v>
      </c>
      <c r="C18" t="s">
        <v>31</v>
      </c>
      <c r="D18">
        <v>155520000</v>
      </c>
      <c r="E18" t="s">
        <v>32</v>
      </c>
      <c r="F18" t="s">
        <v>33</v>
      </c>
      <c r="G18">
        <v>0.90205599999999997</v>
      </c>
      <c r="H18" t="s">
        <v>34</v>
      </c>
      <c r="I18">
        <v>37.097000000000001</v>
      </c>
    </row>
    <row r="19" spans="1:9" x14ac:dyDescent="0.4">
      <c r="A19" t="s">
        <v>23</v>
      </c>
      <c r="G19" s="4">
        <f>AVERAGE(G15:G18)</f>
        <v>0.92359649999999993</v>
      </c>
      <c r="I19" s="4">
        <f>AVERAGE(I15:I18)</f>
        <v>35.125599999999999</v>
      </c>
    </row>
    <row r="20" spans="1:9" x14ac:dyDescent="0.4">
      <c r="A20" t="s">
        <v>29</v>
      </c>
      <c r="B20" t="s">
        <v>30</v>
      </c>
      <c r="C20" t="s">
        <v>31</v>
      </c>
      <c r="D20">
        <v>155520000</v>
      </c>
      <c r="E20" t="s">
        <v>32</v>
      </c>
      <c r="F20" t="s">
        <v>33</v>
      </c>
      <c r="G20">
        <v>0.18876100000000001</v>
      </c>
      <c r="H20" t="s">
        <v>34</v>
      </c>
      <c r="I20">
        <v>172.77099999999999</v>
      </c>
    </row>
    <row r="21" spans="1:9" x14ac:dyDescent="0.4">
      <c r="A21" t="s">
        <v>29</v>
      </c>
      <c r="B21" t="s">
        <v>30</v>
      </c>
      <c r="C21" t="s">
        <v>31</v>
      </c>
      <c r="D21">
        <v>155520000</v>
      </c>
      <c r="E21" t="s">
        <v>32</v>
      </c>
      <c r="F21" t="s">
        <v>33</v>
      </c>
      <c r="G21">
        <v>0.164989</v>
      </c>
      <c r="H21" t="s">
        <v>34</v>
      </c>
      <c r="I21">
        <v>175.566</v>
      </c>
    </row>
    <row r="22" spans="1:9" x14ac:dyDescent="0.4">
      <c r="A22" t="s">
        <v>29</v>
      </c>
      <c r="B22" t="s">
        <v>30</v>
      </c>
      <c r="C22" t="s">
        <v>31</v>
      </c>
      <c r="D22">
        <v>155520000</v>
      </c>
      <c r="E22" t="s">
        <v>32</v>
      </c>
      <c r="F22" t="s">
        <v>33</v>
      </c>
      <c r="G22">
        <v>0.16796</v>
      </c>
      <c r="H22" t="s">
        <v>34</v>
      </c>
      <c r="I22">
        <v>179.65100000000001</v>
      </c>
    </row>
    <row r="23" spans="1:9" x14ac:dyDescent="0.4">
      <c r="G23" s="4">
        <v>0.165825</v>
      </c>
      <c r="I23" s="4">
        <v>163.84299999999999</v>
      </c>
    </row>
    <row r="24" spans="1:9" x14ac:dyDescent="0.4">
      <c r="A24" t="s">
        <v>28</v>
      </c>
      <c r="B24">
        <v>2048</v>
      </c>
    </row>
    <row r="25" spans="1:9" x14ac:dyDescent="0.4">
      <c r="A25" t="s">
        <v>22</v>
      </c>
    </row>
    <row r="26" spans="1:9" x14ac:dyDescent="0.4">
      <c r="A26" t="s">
        <v>29</v>
      </c>
      <c r="B26" t="s">
        <v>30</v>
      </c>
      <c r="C26" t="s">
        <v>31</v>
      </c>
      <c r="D26">
        <v>622080000</v>
      </c>
      <c r="E26" t="s">
        <v>32</v>
      </c>
      <c r="F26" t="s">
        <v>33</v>
      </c>
      <c r="G26">
        <v>1.344838</v>
      </c>
      <c r="H26" t="s">
        <v>34</v>
      </c>
      <c r="I26">
        <v>106.468</v>
      </c>
    </row>
    <row r="27" spans="1:9" x14ac:dyDescent="0.4">
      <c r="A27" t="s">
        <v>29</v>
      </c>
      <c r="B27" t="s">
        <v>30</v>
      </c>
      <c r="C27" t="s">
        <v>31</v>
      </c>
      <c r="D27">
        <v>622080000</v>
      </c>
      <c r="E27" t="s">
        <v>32</v>
      </c>
      <c r="F27" t="s">
        <v>33</v>
      </c>
      <c r="G27">
        <v>1.4116280000000001</v>
      </c>
      <c r="H27" t="s">
        <v>34</v>
      </c>
      <c r="I27">
        <v>99.533900000000003</v>
      </c>
    </row>
    <row r="28" spans="1:9" x14ac:dyDescent="0.4">
      <c r="A28" t="s">
        <v>29</v>
      </c>
      <c r="B28" t="s">
        <v>30</v>
      </c>
      <c r="C28" t="s">
        <v>31</v>
      </c>
      <c r="D28">
        <v>622080000</v>
      </c>
      <c r="E28" t="s">
        <v>32</v>
      </c>
      <c r="F28" t="s">
        <v>33</v>
      </c>
      <c r="G28">
        <v>1.3747819999999999</v>
      </c>
      <c r="H28" t="s">
        <v>34</v>
      </c>
      <c r="I28">
        <v>107.554</v>
      </c>
    </row>
    <row r="29" spans="1:9" x14ac:dyDescent="0.4">
      <c r="A29" t="s">
        <v>29</v>
      </c>
      <c r="B29" t="s">
        <v>30</v>
      </c>
      <c r="C29" t="s">
        <v>31</v>
      </c>
      <c r="D29">
        <v>622080000</v>
      </c>
      <c r="E29" t="s">
        <v>32</v>
      </c>
      <c r="F29" t="s">
        <v>33</v>
      </c>
      <c r="G29">
        <v>1.505325</v>
      </c>
      <c r="H29" t="s">
        <v>34</v>
      </c>
      <c r="I29">
        <v>92.801299999999998</v>
      </c>
    </row>
    <row r="30" spans="1:9" x14ac:dyDescent="0.4">
      <c r="A30" t="s">
        <v>23</v>
      </c>
      <c r="G30" s="4">
        <f>AVERAGE(G26:G29)</f>
        <v>1.4091432500000001</v>
      </c>
      <c r="I30" s="4">
        <f>AVERAGE(I26:I29)</f>
        <v>101.58930000000001</v>
      </c>
    </row>
    <row r="31" spans="1:9" x14ac:dyDescent="0.4">
      <c r="A31" t="s">
        <v>29</v>
      </c>
      <c r="B31" t="s">
        <v>30</v>
      </c>
      <c r="C31" t="s">
        <v>31</v>
      </c>
      <c r="D31">
        <v>622080000</v>
      </c>
      <c r="E31" t="s">
        <v>32</v>
      </c>
      <c r="F31" t="s">
        <v>33</v>
      </c>
      <c r="G31">
        <v>0.60540799999999995</v>
      </c>
      <c r="H31" t="s">
        <v>34</v>
      </c>
      <c r="I31">
        <v>210.602</v>
      </c>
    </row>
    <row r="32" spans="1:9" x14ac:dyDescent="0.4">
      <c r="A32" t="s">
        <v>29</v>
      </c>
      <c r="B32" t="s">
        <v>30</v>
      </c>
      <c r="C32" t="s">
        <v>31</v>
      </c>
      <c r="D32">
        <v>622080000</v>
      </c>
      <c r="E32" t="s">
        <v>32</v>
      </c>
      <c r="F32" t="s">
        <v>33</v>
      </c>
      <c r="G32">
        <v>0.60889599999999999</v>
      </c>
      <c r="H32" t="s">
        <v>34</v>
      </c>
      <c r="I32">
        <v>220.07300000000001</v>
      </c>
    </row>
    <row r="33" spans="1:9" x14ac:dyDescent="0.4">
      <c r="A33" t="s">
        <v>29</v>
      </c>
      <c r="B33" t="s">
        <v>30</v>
      </c>
      <c r="C33" t="s">
        <v>31</v>
      </c>
      <c r="D33">
        <v>622080000</v>
      </c>
      <c r="E33" t="s">
        <v>32</v>
      </c>
      <c r="F33" t="s">
        <v>33</v>
      </c>
      <c r="G33">
        <v>0.60735499999999998</v>
      </c>
      <c r="H33" t="s">
        <v>34</v>
      </c>
      <c r="I33">
        <v>215.91499999999999</v>
      </c>
    </row>
    <row r="34" spans="1:9" x14ac:dyDescent="0.4">
      <c r="A34" t="s">
        <v>29</v>
      </c>
      <c r="B34" t="s">
        <v>30</v>
      </c>
      <c r="C34" t="s">
        <v>31</v>
      </c>
      <c r="D34">
        <v>622080000</v>
      </c>
      <c r="E34" t="s">
        <v>32</v>
      </c>
      <c r="F34" t="s">
        <v>33</v>
      </c>
      <c r="G34">
        <v>0.60539399999999999</v>
      </c>
      <c r="H34" t="s">
        <v>34</v>
      </c>
      <c r="I34">
        <v>224.06299999999999</v>
      </c>
    </row>
    <row r="35" spans="1:9" x14ac:dyDescent="0.4">
      <c r="G35" s="4">
        <f>AVERAGE(G31:G34)</f>
        <v>0.60676324999999998</v>
      </c>
      <c r="I35" s="4">
        <f>AVERAGE(I31:I34)</f>
        <v>217.66325000000001</v>
      </c>
    </row>
    <row r="36" spans="1:9" x14ac:dyDescent="0.4">
      <c r="A36" t="s">
        <v>28</v>
      </c>
      <c r="B36">
        <v>4096</v>
      </c>
    </row>
    <row r="37" spans="1:9" x14ac:dyDescent="0.4">
      <c r="A37" t="s">
        <v>22</v>
      </c>
    </row>
    <row r="38" spans="1:9" x14ac:dyDescent="0.4">
      <c r="A38" t="s">
        <v>29</v>
      </c>
      <c r="B38" t="s">
        <v>30</v>
      </c>
      <c r="C38" t="s">
        <v>31</v>
      </c>
      <c r="D38">
        <v>-1806647296</v>
      </c>
      <c r="E38" t="s">
        <v>32</v>
      </c>
      <c r="F38" t="s">
        <v>33</v>
      </c>
      <c r="G38">
        <v>3.133127</v>
      </c>
      <c r="H38" t="s">
        <v>34</v>
      </c>
      <c r="I38">
        <v>192.32400000000001</v>
      </c>
    </row>
    <row r="39" spans="1:9" x14ac:dyDescent="0.4">
      <c r="A39" t="s">
        <v>29</v>
      </c>
      <c r="B39" t="s">
        <v>30</v>
      </c>
      <c r="C39" t="s">
        <v>31</v>
      </c>
      <c r="D39">
        <v>-1806647296</v>
      </c>
      <c r="E39" t="s">
        <v>32</v>
      </c>
      <c r="F39" t="s">
        <v>33</v>
      </c>
      <c r="G39">
        <v>3.132806</v>
      </c>
      <c r="H39" t="s">
        <v>34</v>
      </c>
      <c r="I39">
        <v>189.26499999999999</v>
      </c>
    </row>
    <row r="40" spans="1:9" x14ac:dyDescent="0.4">
      <c r="A40" t="s">
        <v>29</v>
      </c>
      <c r="B40" t="s">
        <v>30</v>
      </c>
      <c r="C40" t="s">
        <v>31</v>
      </c>
      <c r="D40">
        <v>-1806647296</v>
      </c>
      <c r="E40" t="s">
        <v>32</v>
      </c>
      <c r="F40" t="s">
        <v>33</v>
      </c>
      <c r="G40">
        <v>3.1632090000000002</v>
      </c>
      <c r="H40" t="s">
        <v>34</v>
      </c>
      <c r="I40">
        <v>187.85300000000001</v>
      </c>
    </row>
    <row r="41" spans="1:9" x14ac:dyDescent="0.4">
      <c r="A41" t="s">
        <v>29</v>
      </c>
      <c r="B41" t="s">
        <v>30</v>
      </c>
      <c r="C41" t="s">
        <v>31</v>
      </c>
      <c r="D41">
        <v>-1806647296</v>
      </c>
      <c r="E41" t="s">
        <v>32</v>
      </c>
      <c r="F41" t="s">
        <v>33</v>
      </c>
      <c r="G41">
        <v>3.117966</v>
      </c>
      <c r="H41" t="s">
        <v>34</v>
      </c>
      <c r="I41">
        <v>195.36099999999999</v>
      </c>
    </row>
    <row r="42" spans="1:9" x14ac:dyDescent="0.4">
      <c r="A42" t="s">
        <v>23</v>
      </c>
      <c r="G42" s="4">
        <f>AVERAGE(G38:G41)</f>
        <v>3.1367770000000004</v>
      </c>
      <c r="I42" s="4">
        <f>AVERAGE(I38:I41)</f>
        <v>191.20075</v>
      </c>
    </row>
    <row r="43" spans="1:9" x14ac:dyDescent="0.4">
      <c r="A43" t="s">
        <v>29</v>
      </c>
      <c r="B43" t="s">
        <v>30</v>
      </c>
      <c r="C43" t="s">
        <v>31</v>
      </c>
      <c r="D43">
        <v>-1806647296</v>
      </c>
      <c r="E43" t="s">
        <v>32</v>
      </c>
      <c r="F43" t="s">
        <v>33</v>
      </c>
      <c r="G43">
        <v>2.5882239999999999</v>
      </c>
      <c r="H43" t="s">
        <v>34</v>
      </c>
      <c r="I43">
        <v>222.45</v>
      </c>
    </row>
    <row r="44" spans="1:9" x14ac:dyDescent="0.4">
      <c r="A44" t="s">
        <v>29</v>
      </c>
      <c r="B44" t="s">
        <v>30</v>
      </c>
      <c r="C44" t="s">
        <v>31</v>
      </c>
      <c r="D44">
        <v>-1806647296</v>
      </c>
      <c r="E44" t="s">
        <v>32</v>
      </c>
      <c r="F44" t="s">
        <v>33</v>
      </c>
      <c r="G44">
        <v>2.526783</v>
      </c>
      <c r="H44" t="s">
        <v>34</v>
      </c>
      <c r="I44">
        <v>220.15100000000001</v>
      </c>
    </row>
    <row r="45" spans="1:9" x14ac:dyDescent="0.4">
      <c r="A45" t="s">
        <v>29</v>
      </c>
      <c r="B45" t="s">
        <v>30</v>
      </c>
      <c r="C45" t="s">
        <v>31</v>
      </c>
      <c r="D45">
        <v>-1806647296</v>
      </c>
      <c r="E45" t="s">
        <v>32</v>
      </c>
      <c r="F45" t="s">
        <v>33</v>
      </c>
      <c r="G45">
        <v>2.525998</v>
      </c>
      <c r="H45" t="s">
        <v>34</v>
      </c>
      <c r="I45">
        <v>222.79599999999999</v>
      </c>
    </row>
    <row r="46" spans="1:9" x14ac:dyDescent="0.4">
      <c r="A46" t="s">
        <v>29</v>
      </c>
      <c r="B46" t="s">
        <v>30</v>
      </c>
      <c r="C46" t="s">
        <v>31</v>
      </c>
      <c r="D46">
        <v>-1806647296</v>
      </c>
      <c r="E46" t="s">
        <v>32</v>
      </c>
      <c r="F46" t="s">
        <v>33</v>
      </c>
      <c r="G46">
        <v>2.5118809999999998</v>
      </c>
      <c r="H46" t="s">
        <v>34</v>
      </c>
      <c r="I46">
        <v>224.203</v>
      </c>
    </row>
    <row r="47" spans="1:9" x14ac:dyDescent="0.4">
      <c r="G47" s="4">
        <f>AVERAGE(G43:G46)</f>
        <v>2.5382214999999997</v>
      </c>
      <c r="I47" s="4">
        <f>AVERAGE(I43:I46)</f>
        <v>222.39999999999998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9672-0373-43C3-8A81-769931F80EE5}">
  <dimension ref="A1:P47"/>
  <sheetViews>
    <sheetView topLeftCell="F1" workbookViewId="0">
      <selection activeCell="L10" sqref="L10"/>
    </sheetView>
  </sheetViews>
  <sheetFormatPr defaultRowHeight="13.9" x14ac:dyDescent="0.4"/>
  <cols>
    <col min="2" max="2" width="25.796875" customWidth="1"/>
    <col min="7" max="7" width="19.796875" customWidth="1"/>
    <col min="8" max="8" width="19.3984375" customWidth="1"/>
    <col min="12" max="12" width="18.59765625" customWidth="1"/>
    <col min="16" max="16" width="16.59765625" customWidth="1"/>
  </cols>
  <sheetData>
    <row r="1" spans="1:16" x14ac:dyDescent="0.4">
      <c r="A1" t="s">
        <v>28</v>
      </c>
      <c r="B1">
        <v>512</v>
      </c>
    </row>
    <row r="2" spans="1:16" x14ac:dyDescent="0.4">
      <c r="A2" t="s">
        <v>22</v>
      </c>
      <c r="K2" t="s">
        <v>35</v>
      </c>
      <c r="L2" t="s">
        <v>36</v>
      </c>
      <c r="O2" t="s">
        <v>37</v>
      </c>
      <c r="P2" t="s">
        <v>38</v>
      </c>
    </row>
    <row r="3" spans="1:16" x14ac:dyDescent="0.4">
      <c r="A3" t="s">
        <v>29</v>
      </c>
      <c r="J3" t="s">
        <v>24</v>
      </c>
      <c r="K3" s="4">
        <v>0.15373999999999999</v>
      </c>
      <c r="L3" s="4">
        <v>3.8202E-2</v>
      </c>
      <c r="M3">
        <v>137.19999999999999</v>
      </c>
      <c r="N3">
        <v>775.80799999999999</v>
      </c>
      <c r="O3">
        <f>K3/L3</f>
        <v>4.0243966284487724</v>
      </c>
      <c r="P3">
        <f>N3/M3</f>
        <v>5.6545772594752188</v>
      </c>
    </row>
    <row r="4" spans="1:16" x14ac:dyDescent="0.4">
      <c r="A4" t="s">
        <v>29</v>
      </c>
      <c r="J4" t="s">
        <v>27</v>
      </c>
      <c r="K4" s="4">
        <v>3.1471040000000001</v>
      </c>
      <c r="L4" s="4">
        <v>0.15370200000000001</v>
      </c>
      <c r="M4">
        <v>54.6</v>
      </c>
      <c r="N4">
        <v>871.995</v>
      </c>
      <c r="O4">
        <f t="shared" ref="O4:O6" si="0">K4/L4</f>
        <v>20.475361413644585</v>
      </c>
      <c r="P4">
        <f t="shared" ref="P4:P6" si="1">N4/M4</f>
        <v>15.970604395604395</v>
      </c>
    </row>
    <row r="5" spans="1:16" x14ac:dyDescent="0.4">
      <c r="A5" t="s">
        <v>29</v>
      </c>
      <c r="J5" t="s">
        <v>25</v>
      </c>
      <c r="K5" s="4">
        <v>4.1238950000000001</v>
      </c>
      <c r="L5" s="4">
        <v>0.61033099999999996</v>
      </c>
      <c r="M5">
        <v>177.89599999999999</v>
      </c>
      <c r="N5">
        <v>952.89499999999998</v>
      </c>
      <c r="O5">
        <f t="shared" si="0"/>
        <v>6.7568172024688247</v>
      </c>
      <c r="P5">
        <f t="shared" si="1"/>
        <v>5.3564723209065974</v>
      </c>
    </row>
    <row r="6" spans="1:16" x14ac:dyDescent="0.4">
      <c r="A6" t="s">
        <v>29</v>
      </c>
      <c r="J6" t="s">
        <v>26</v>
      </c>
      <c r="K6" s="4">
        <v>7.4100440000000001</v>
      </c>
      <c r="L6" s="4">
        <v>2.4544299999999999</v>
      </c>
      <c r="M6" s="4">
        <v>390.32400000000001</v>
      </c>
      <c r="N6">
        <v>932.06100000000004</v>
      </c>
      <c r="O6">
        <f t="shared" si="0"/>
        <v>3.0190488219260687</v>
      </c>
      <c r="P6">
        <f t="shared" si="1"/>
        <v>2.3879161927014478</v>
      </c>
    </row>
    <row r="7" spans="1:16" x14ac:dyDescent="0.4">
      <c r="A7" t="s">
        <v>23</v>
      </c>
      <c r="E7">
        <v>4.1238950000000001</v>
      </c>
      <c r="F7" t="s">
        <v>39</v>
      </c>
      <c r="G7" s="4"/>
      <c r="I7" s="4"/>
    </row>
    <row r="8" spans="1:16" x14ac:dyDescent="0.4">
      <c r="A8" t="s">
        <v>29</v>
      </c>
    </row>
    <row r="9" spans="1:16" x14ac:dyDescent="0.4">
      <c r="A9" t="s">
        <v>29</v>
      </c>
    </row>
    <row r="10" spans="1:16" x14ac:dyDescent="0.4">
      <c r="A10" t="s">
        <v>29</v>
      </c>
    </row>
    <row r="11" spans="1:16" x14ac:dyDescent="0.4">
      <c r="A11" t="s">
        <v>29</v>
      </c>
    </row>
    <row r="12" spans="1:16" x14ac:dyDescent="0.4">
      <c r="G12" s="4"/>
      <c r="I12" s="4"/>
    </row>
    <row r="13" spans="1:16" x14ac:dyDescent="0.4">
      <c r="A13" t="s">
        <v>28</v>
      </c>
    </row>
    <row r="14" spans="1:16" x14ac:dyDescent="0.4">
      <c r="A14" t="s">
        <v>22</v>
      </c>
    </row>
    <row r="15" spans="1:16" x14ac:dyDescent="0.4">
      <c r="A15" t="s">
        <v>29</v>
      </c>
    </row>
    <row r="16" spans="1:16" x14ac:dyDescent="0.4">
      <c r="A16" t="s">
        <v>29</v>
      </c>
    </row>
    <row r="17" spans="1:9" x14ac:dyDescent="0.4">
      <c r="A17" t="s">
        <v>29</v>
      </c>
    </row>
    <row r="18" spans="1:9" x14ac:dyDescent="0.4">
      <c r="A18" t="s">
        <v>29</v>
      </c>
    </row>
    <row r="19" spans="1:9" x14ac:dyDescent="0.4">
      <c r="A19" t="s">
        <v>23</v>
      </c>
      <c r="G19" s="4"/>
      <c r="I19" s="4"/>
    </row>
    <row r="20" spans="1:9" x14ac:dyDescent="0.4">
      <c r="A20" t="s">
        <v>29</v>
      </c>
    </row>
    <row r="21" spans="1:9" x14ac:dyDescent="0.4">
      <c r="A21" t="s">
        <v>29</v>
      </c>
    </row>
    <row r="22" spans="1:9" x14ac:dyDescent="0.4">
      <c r="A22" t="s">
        <v>29</v>
      </c>
    </row>
    <row r="23" spans="1:9" x14ac:dyDescent="0.4">
      <c r="G23" s="4"/>
      <c r="I23" s="4"/>
    </row>
    <row r="24" spans="1:9" x14ac:dyDescent="0.4">
      <c r="A24" t="s">
        <v>28</v>
      </c>
    </row>
    <row r="25" spans="1:9" x14ac:dyDescent="0.4">
      <c r="A25" t="s">
        <v>22</v>
      </c>
    </row>
    <row r="26" spans="1:9" x14ac:dyDescent="0.4">
      <c r="A26" t="s">
        <v>29</v>
      </c>
    </row>
    <row r="27" spans="1:9" x14ac:dyDescent="0.4">
      <c r="A27" t="s">
        <v>29</v>
      </c>
    </row>
    <row r="28" spans="1:9" x14ac:dyDescent="0.4">
      <c r="A28" t="s">
        <v>29</v>
      </c>
    </row>
    <row r="29" spans="1:9" x14ac:dyDescent="0.4">
      <c r="A29" t="s">
        <v>29</v>
      </c>
    </row>
    <row r="30" spans="1:9" x14ac:dyDescent="0.4">
      <c r="A30" t="s">
        <v>23</v>
      </c>
      <c r="G30" s="4"/>
      <c r="I30" s="4"/>
    </row>
    <row r="31" spans="1:9" x14ac:dyDescent="0.4">
      <c r="A31" t="s">
        <v>29</v>
      </c>
    </row>
    <row r="32" spans="1:9" x14ac:dyDescent="0.4">
      <c r="A32" t="s">
        <v>29</v>
      </c>
    </row>
    <row r="33" spans="1:9" x14ac:dyDescent="0.4">
      <c r="A33" t="s">
        <v>29</v>
      </c>
    </row>
    <row r="34" spans="1:9" x14ac:dyDescent="0.4">
      <c r="A34" t="s">
        <v>29</v>
      </c>
    </row>
    <row r="35" spans="1:9" x14ac:dyDescent="0.4">
      <c r="G35" s="4"/>
      <c r="I35" s="4"/>
    </row>
    <row r="36" spans="1:9" x14ac:dyDescent="0.4">
      <c r="A36" t="s">
        <v>28</v>
      </c>
    </row>
    <row r="37" spans="1:9" x14ac:dyDescent="0.4">
      <c r="A37" t="s">
        <v>22</v>
      </c>
    </row>
    <row r="38" spans="1:9" x14ac:dyDescent="0.4">
      <c r="A38" t="s">
        <v>29</v>
      </c>
    </row>
    <row r="39" spans="1:9" x14ac:dyDescent="0.4">
      <c r="A39" t="s">
        <v>29</v>
      </c>
    </row>
    <row r="40" spans="1:9" x14ac:dyDescent="0.4">
      <c r="A40" t="s">
        <v>29</v>
      </c>
    </row>
    <row r="41" spans="1:9" x14ac:dyDescent="0.4">
      <c r="A41" t="s">
        <v>29</v>
      </c>
    </row>
    <row r="42" spans="1:9" x14ac:dyDescent="0.4">
      <c r="A42" t="s">
        <v>23</v>
      </c>
      <c r="G42" s="4"/>
      <c r="I42" s="4"/>
    </row>
    <row r="43" spans="1:9" x14ac:dyDescent="0.4">
      <c r="A43" t="s">
        <v>29</v>
      </c>
    </row>
    <row r="44" spans="1:9" x14ac:dyDescent="0.4">
      <c r="A44" t="s">
        <v>29</v>
      </c>
    </row>
    <row r="45" spans="1:9" x14ac:dyDescent="0.4">
      <c r="A45" t="s">
        <v>29</v>
      </c>
    </row>
    <row r="46" spans="1:9" x14ac:dyDescent="0.4">
      <c r="A46" t="s">
        <v>29</v>
      </c>
    </row>
    <row r="47" spans="1:9" x14ac:dyDescent="0.4">
      <c r="G47" s="4"/>
      <c r="I47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1A81-B69C-44E2-8DCA-32BE78D3B2B7}">
  <dimension ref="A1:M78"/>
  <sheetViews>
    <sheetView tabSelected="1" topLeftCell="E14" zoomScale="85" zoomScaleNormal="85" workbookViewId="0">
      <selection activeCell="I50" sqref="I50"/>
    </sheetView>
  </sheetViews>
  <sheetFormatPr defaultRowHeight="13.9" x14ac:dyDescent="0.4"/>
  <cols>
    <col min="4" max="4" width="16.796875" customWidth="1"/>
    <col min="5" max="5" width="16.33203125" customWidth="1"/>
    <col min="6" max="6" width="19.06640625" customWidth="1"/>
    <col min="7" max="7" width="18.73046875" customWidth="1"/>
    <col min="8" max="9" width="20" customWidth="1"/>
  </cols>
  <sheetData>
    <row r="1" spans="1:13" x14ac:dyDescent="0.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18</v>
      </c>
      <c r="L1" t="s">
        <v>21</v>
      </c>
      <c r="M1" t="s">
        <v>21</v>
      </c>
    </row>
    <row r="2" spans="1:13" x14ac:dyDescent="0.4">
      <c r="A2" s="1">
        <v>4</v>
      </c>
      <c r="B2">
        <v>1.5990139999999999E-3</v>
      </c>
      <c r="C2">
        <v>2.5502440000000001E-3</v>
      </c>
      <c r="D2">
        <v>1.1728680000000001E-3</v>
      </c>
      <c r="E2">
        <v>7.88023E-4</v>
      </c>
      <c r="F2">
        <v>8.9296799999999995E-4</v>
      </c>
      <c r="G2">
        <v>6.0386900000000004E-4</v>
      </c>
      <c r="H2">
        <v>7.6443699999999997E-4</v>
      </c>
      <c r="I2">
        <v>4.5391700000000002E-4</v>
      </c>
      <c r="J2" s="2">
        <f>($B2-H2)/$B2</f>
        <v>0.52193226575877383</v>
      </c>
      <c r="K2" s="2">
        <f>($B2-I2)/$B2</f>
        <v>0.71612693822568152</v>
      </c>
      <c r="L2">
        <f>$B2/H2</f>
        <v>2.0917538005093945</v>
      </c>
      <c r="M2">
        <f>$B2/I2</f>
        <v>3.5227012867991281</v>
      </c>
    </row>
    <row r="3" spans="1:13" x14ac:dyDescent="0.4">
      <c r="A3" s="1">
        <v>8</v>
      </c>
      <c r="B3">
        <v>1.725734E-3</v>
      </c>
      <c r="C3">
        <v>3.2593359999999998E-3</v>
      </c>
      <c r="D3">
        <v>1.938326E-3</v>
      </c>
      <c r="E3">
        <v>1.310931E-3</v>
      </c>
      <c r="F3">
        <v>1.4455150000000001E-3</v>
      </c>
      <c r="G3">
        <v>8.7474600000000003E-4</v>
      </c>
      <c r="H3">
        <v>1.2984450000000001E-3</v>
      </c>
      <c r="I3">
        <v>6.6828700000000005E-4</v>
      </c>
      <c r="J3" s="2">
        <f t="shared" ref="J3:K14" si="0">($B3-H3)/$B3</f>
        <v>0.24759841319693532</v>
      </c>
      <c r="K3" s="2">
        <f t="shared" si="0"/>
        <v>0.61275202319708599</v>
      </c>
      <c r="L3">
        <f t="shared" ref="L3:M14" si="1">$B3/H3</f>
        <v>1.3290774734393833</v>
      </c>
      <c r="M3">
        <f t="shared" si="1"/>
        <v>2.5823246599140788</v>
      </c>
    </row>
    <row r="4" spans="1:13" x14ac:dyDescent="0.4">
      <c r="A4" s="1">
        <v>16</v>
      </c>
      <c r="B4">
        <v>2.745118E-3</v>
      </c>
      <c r="C4">
        <v>4.4423739999999998E-3</v>
      </c>
      <c r="D4">
        <v>2.435937E-3</v>
      </c>
      <c r="E4">
        <v>1.8638249999999999E-3</v>
      </c>
      <c r="F4">
        <v>2.1683539999999999E-3</v>
      </c>
      <c r="G4">
        <v>1.2018840000000001E-3</v>
      </c>
      <c r="H4">
        <v>1.9912770000000001E-3</v>
      </c>
      <c r="I4">
        <v>1.018925E-3</v>
      </c>
      <c r="J4" s="2">
        <f t="shared" si="0"/>
        <v>0.27461151032487491</v>
      </c>
      <c r="K4" s="2">
        <f t="shared" si="0"/>
        <v>0.62882287755936173</v>
      </c>
      <c r="L4">
        <f t="shared" si="1"/>
        <v>1.3785716402087704</v>
      </c>
      <c r="M4">
        <f t="shared" si="1"/>
        <v>2.6941315602227838</v>
      </c>
    </row>
    <row r="5" spans="1:13" x14ac:dyDescent="0.4">
      <c r="A5" s="1">
        <v>32</v>
      </c>
      <c r="B5">
        <v>4.6006349999999996E-3</v>
      </c>
      <c r="C5">
        <v>7.6036879999999999E-3</v>
      </c>
      <c r="D5">
        <v>4.0350910000000002E-3</v>
      </c>
      <c r="E5">
        <v>2.6975499999999999E-3</v>
      </c>
      <c r="F5">
        <v>3.7135129999999999E-3</v>
      </c>
      <c r="G5">
        <v>1.876642E-3</v>
      </c>
      <c r="H5">
        <v>3.5152349999999998E-3</v>
      </c>
      <c r="I5">
        <v>1.7860580000000001E-3</v>
      </c>
      <c r="J5" s="2">
        <f t="shared" si="0"/>
        <v>0.23592395397591853</v>
      </c>
      <c r="K5" s="2">
        <f t="shared" si="0"/>
        <v>0.6117801129626671</v>
      </c>
      <c r="L5">
        <f t="shared" si="1"/>
        <v>1.3087702529133898</v>
      </c>
      <c r="M5">
        <f t="shared" si="1"/>
        <v>2.575859798505983</v>
      </c>
    </row>
    <row r="6" spans="1:13" x14ac:dyDescent="0.4">
      <c r="A6" s="1">
        <v>64</v>
      </c>
      <c r="B6">
        <v>8.1016409999999997E-3</v>
      </c>
      <c r="C6">
        <v>1.4179074E-2</v>
      </c>
      <c r="D6">
        <v>7.2463689999999999E-3</v>
      </c>
      <c r="E6">
        <v>4.6471330000000003E-3</v>
      </c>
      <c r="F6">
        <v>6.9768640000000002E-3</v>
      </c>
      <c r="G6">
        <v>3.7341549999999999E-3</v>
      </c>
      <c r="H6">
        <v>6.7671600000000004E-3</v>
      </c>
      <c r="I6">
        <v>3.5146890000000001E-3</v>
      </c>
      <c r="J6" s="2">
        <f t="shared" si="0"/>
        <v>0.16471737022166241</v>
      </c>
      <c r="K6" s="2">
        <f t="shared" si="0"/>
        <v>0.56617566737405423</v>
      </c>
      <c r="L6">
        <f t="shared" si="1"/>
        <v>1.1971995637756458</v>
      </c>
      <c r="M6">
        <f t="shared" si="1"/>
        <v>2.3050804779597853</v>
      </c>
    </row>
    <row r="7" spans="1:13" x14ac:dyDescent="0.4">
      <c r="A7" s="1">
        <v>128</v>
      </c>
      <c r="B7">
        <v>1.6238591E-2</v>
      </c>
      <c r="C7">
        <v>2.8054293000000001E-2</v>
      </c>
      <c r="D7">
        <v>1.5163863E-2</v>
      </c>
      <c r="E7">
        <v>8.9064539999999994E-3</v>
      </c>
      <c r="F7">
        <v>1.4453059000000001E-2</v>
      </c>
      <c r="G7">
        <v>7.9353779999999999E-3</v>
      </c>
      <c r="H7">
        <v>1.3921965E-2</v>
      </c>
      <c r="I7">
        <v>6.9904420000000004E-3</v>
      </c>
      <c r="J7" s="2">
        <f t="shared" si="0"/>
        <v>0.14266176172550935</v>
      </c>
      <c r="K7" s="2">
        <f t="shared" si="0"/>
        <v>0.56951671484305511</v>
      </c>
      <c r="L7">
        <f t="shared" si="1"/>
        <v>1.1664007918422437</v>
      </c>
      <c r="M7">
        <f t="shared" si="1"/>
        <v>2.3229705646652956</v>
      </c>
    </row>
    <row r="8" spans="1:13" x14ac:dyDescent="0.4">
      <c r="A8" s="1">
        <v>256</v>
      </c>
      <c r="B8">
        <v>3.1678484E-2</v>
      </c>
      <c r="C8">
        <v>5.3578364000000003E-2</v>
      </c>
      <c r="D8">
        <v>2.7498775999999999E-2</v>
      </c>
      <c r="E8">
        <v>1.4868281000000001E-2</v>
      </c>
      <c r="F8">
        <v>2.7563773999999999E-2</v>
      </c>
      <c r="G8">
        <v>1.5021056E-2</v>
      </c>
      <c r="H8">
        <v>2.6899560999999999E-2</v>
      </c>
      <c r="I8">
        <v>1.4299522E-2</v>
      </c>
      <c r="J8" s="2">
        <f t="shared" si="0"/>
        <v>0.15085706121542941</v>
      </c>
      <c r="K8" s="2">
        <f t="shared" si="0"/>
        <v>0.54860459862915145</v>
      </c>
      <c r="L8">
        <f t="shared" si="1"/>
        <v>1.1776580294377295</v>
      </c>
      <c r="M8">
        <f t="shared" si="1"/>
        <v>2.215352653046724</v>
      </c>
    </row>
    <row r="9" spans="1:13" x14ac:dyDescent="0.4">
      <c r="A9" s="1">
        <v>512</v>
      </c>
      <c r="B9">
        <v>0.497095919</v>
      </c>
      <c r="C9">
        <v>0.10863888300000001</v>
      </c>
      <c r="D9">
        <v>5.2175974999999999E-2</v>
      </c>
      <c r="E9">
        <v>2.9054940000000001E-2</v>
      </c>
      <c r="F9">
        <v>5.6650221000000001E-2</v>
      </c>
      <c r="G9">
        <v>2.8601277000000001E-2</v>
      </c>
      <c r="H9">
        <v>5.3692436000000003E-2</v>
      </c>
      <c r="I9">
        <v>2.7458285999999998E-2</v>
      </c>
      <c r="J9" s="2">
        <f t="shared" si="0"/>
        <v>0.89198777550213604</v>
      </c>
      <c r="K9" s="2">
        <f t="shared" si="0"/>
        <v>0.94476260023369851</v>
      </c>
      <c r="L9">
        <f t="shared" si="1"/>
        <v>9.2582113242170649</v>
      </c>
      <c r="M9" s="3">
        <f>$B9/I9</f>
        <v>18.103676209068549</v>
      </c>
    </row>
    <row r="10" spans="1:13" x14ac:dyDescent="0.4">
      <c r="A10" s="1" t="s">
        <v>13</v>
      </c>
      <c r="B10">
        <v>0.54711933099999999</v>
      </c>
      <c r="C10">
        <v>0.20984709300000001</v>
      </c>
      <c r="D10">
        <v>0.105957735</v>
      </c>
      <c r="E10">
        <v>5.7400799000000002E-2</v>
      </c>
      <c r="F10">
        <v>0.107384753</v>
      </c>
      <c r="G10">
        <v>5.7933021000000001E-2</v>
      </c>
      <c r="H10">
        <v>0.10521644400000001</v>
      </c>
      <c r="I10">
        <v>5.3269398000000003E-2</v>
      </c>
      <c r="J10" s="2">
        <f t="shared" si="0"/>
        <v>0.807690136249271</v>
      </c>
      <c r="K10" s="2">
        <f t="shared" si="0"/>
        <v>0.90263660049693983</v>
      </c>
      <c r="L10">
        <f t="shared" si="1"/>
        <v>5.1999412848432698</v>
      </c>
      <c r="M10">
        <f t="shared" si="1"/>
        <v>10.270799962860476</v>
      </c>
    </row>
    <row r="11" spans="1:13" x14ac:dyDescent="0.4">
      <c r="A11" s="1" t="s">
        <v>14</v>
      </c>
      <c r="B11">
        <v>0.66844608800000005</v>
      </c>
      <c r="C11">
        <v>0.41818467399999998</v>
      </c>
      <c r="D11">
        <v>0.21387062100000001</v>
      </c>
      <c r="E11">
        <v>0.108609724</v>
      </c>
      <c r="F11">
        <v>0.21109333</v>
      </c>
      <c r="G11">
        <v>0.11245583300000001</v>
      </c>
      <c r="H11">
        <v>0.21099463700000001</v>
      </c>
      <c r="I11">
        <v>0.10921458000000001</v>
      </c>
      <c r="J11" s="2">
        <f t="shared" si="0"/>
        <v>0.68435055453567117</v>
      </c>
      <c r="K11" s="2">
        <f t="shared" si="0"/>
        <v>0.83661422819187781</v>
      </c>
      <c r="L11">
        <f t="shared" si="1"/>
        <v>3.1680714614561505</v>
      </c>
      <c r="M11">
        <f t="shared" si="1"/>
        <v>6.1204839866618546</v>
      </c>
    </row>
    <row r="12" spans="1:13" x14ac:dyDescent="0.4">
      <c r="A12" s="1" t="s">
        <v>15</v>
      </c>
      <c r="B12">
        <v>0.862029767</v>
      </c>
      <c r="C12">
        <v>0.82773599600000003</v>
      </c>
      <c r="D12">
        <v>0.42104952299999998</v>
      </c>
      <c r="E12">
        <v>0.22307618900000001</v>
      </c>
      <c r="F12">
        <v>0.41794772099999999</v>
      </c>
      <c r="G12">
        <v>0.218964565</v>
      </c>
      <c r="H12">
        <v>0.41068683900000003</v>
      </c>
      <c r="I12">
        <v>0.21005383699999999</v>
      </c>
      <c r="J12" s="2">
        <f t="shared" si="0"/>
        <v>0.52358160388213137</v>
      </c>
      <c r="K12" s="2">
        <f t="shared" si="0"/>
        <v>0.75632646917632484</v>
      </c>
      <c r="L12">
        <f t="shared" si="1"/>
        <v>2.098995353975782</v>
      </c>
      <c r="M12">
        <f t="shared" si="1"/>
        <v>4.1038515616356008</v>
      </c>
    </row>
    <row r="13" spans="1:13" x14ac:dyDescent="0.4">
      <c r="A13" s="1" t="s">
        <v>16</v>
      </c>
      <c r="B13">
        <v>1.246650255</v>
      </c>
      <c r="C13">
        <v>1.6634507780000001</v>
      </c>
      <c r="D13">
        <v>0.84330986699999999</v>
      </c>
      <c r="E13">
        <v>0.43336496400000002</v>
      </c>
      <c r="F13">
        <v>0.84724500199999997</v>
      </c>
      <c r="G13">
        <v>0.44424685200000003</v>
      </c>
      <c r="H13">
        <v>0.82728393099999997</v>
      </c>
      <c r="I13">
        <v>0.42794029700000003</v>
      </c>
      <c r="J13" s="2">
        <f t="shared" si="0"/>
        <v>0.33639452791031599</v>
      </c>
      <c r="K13" s="2">
        <f t="shared" si="0"/>
        <v>0.65672786310062559</v>
      </c>
      <c r="L13">
        <f t="shared" si="1"/>
        <v>1.5069194605207437</v>
      </c>
      <c r="M13">
        <f t="shared" si="1"/>
        <v>2.9131406033491629</v>
      </c>
    </row>
    <row r="14" spans="1:13" x14ac:dyDescent="0.4">
      <c r="A14" s="1" t="s">
        <v>17</v>
      </c>
      <c r="B14">
        <v>1.9907046079999999</v>
      </c>
      <c r="C14">
        <v>3.3948673729999999</v>
      </c>
      <c r="D14">
        <v>1.71761148</v>
      </c>
      <c r="E14">
        <v>0.901210976</v>
      </c>
      <c r="F14">
        <v>1.716219425</v>
      </c>
      <c r="G14">
        <v>0.89052214600000001</v>
      </c>
      <c r="H14">
        <v>1.691381633</v>
      </c>
      <c r="I14">
        <v>0.85803831799999997</v>
      </c>
      <c r="J14" s="2">
        <f t="shared" si="0"/>
        <v>0.15036031654174981</v>
      </c>
      <c r="K14" s="2">
        <f t="shared" si="0"/>
        <v>0.56897757982182762</v>
      </c>
      <c r="L14">
        <f>$B14/H14</f>
        <v>1.1769695077444418</v>
      </c>
      <c r="M14">
        <f t="shared" si="1"/>
        <v>2.3200649274500118</v>
      </c>
    </row>
    <row r="15" spans="1:13" x14ac:dyDescent="0.4">
      <c r="A15" s="1"/>
      <c r="J15" s="2"/>
      <c r="K15" s="2"/>
    </row>
    <row r="16" spans="1:13" x14ac:dyDescent="0.4">
      <c r="D16" s="2">
        <f>(C2-D2)/C2</f>
        <v>0.54009577122816477</v>
      </c>
      <c r="E16" s="2">
        <f>(C2-E2)/C2</f>
        <v>0.69100093951794417</v>
      </c>
      <c r="F16" s="2">
        <f>(D2-F2)/D2</f>
        <v>0.23864578111091794</v>
      </c>
      <c r="G16" s="2">
        <f>(E2-G2)/E2</f>
        <v>0.23369114860860654</v>
      </c>
      <c r="H16" s="2">
        <f>(F2-H2)/F2</f>
        <v>0.14393684880085286</v>
      </c>
      <c r="I16" s="2">
        <f>ABS((G2-I2)/G2)</f>
        <v>0.24831875787629437</v>
      </c>
    </row>
    <row r="17" spans="4:11" x14ac:dyDescent="0.4">
      <c r="D17" s="2">
        <f t="shared" ref="D17:D28" si="2">(C3-D3)/C3</f>
        <v>0.40530034338282395</v>
      </c>
      <c r="E17" s="2">
        <f t="shared" ref="E16:G28" si="3">(C3-E3)/C3</f>
        <v>0.59779200426099055</v>
      </c>
      <c r="F17" s="2">
        <f t="shared" si="3"/>
        <v>0.25424567384433777</v>
      </c>
      <c r="G17" s="2">
        <f t="shared" si="3"/>
        <v>0.33272918254278827</v>
      </c>
      <c r="H17" s="2">
        <f t="shared" ref="H17" si="4">(F3-H3)/F3</f>
        <v>0.10174228562138754</v>
      </c>
      <c r="I17" s="2">
        <f t="shared" ref="I17:I28" si="5">ABS((G3-I3)/G3)</f>
        <v>0.23602165657230781</v>
      </c>
    </row>
    <row r="18" spans="4:11" x14ac:dyDescent="0.4">
      <c r="D18" s="2">
        <f t="shared" si="2"/>
        <v>0.45165873021947273</v>
      </c>
      <c r="E18" s="2">
        <f t="shared" si="3"/>
        <v>0.58044392480236917</v>
      </c>
      <c r="F18" s="2">
        <f t="shared" si="3"/>
        <v>0.10984807899383278</v>
      </c>
      <c r="G18" s="2">
        <f t="shared" si="3"/>
        <v>0.35515190535592123</v>
      </c>
      <c r="H18" s="2">
        <f>ABS((F4-H4)/F4)</f>
        <v>8.1664248549821614E-2</v>
      </c>
      <c r="I18" s="2">
        <f t="shared" si="5"/>
        <v>0.1522268371989311</v>
      </c>
      <c r="K18" t="s">
        <v>19</v>
      </c>
    </row>
    <row r="19" spans="4:11" x14ac:dyDescent="0.4">
      <c r="D19" s="2">
        <f t="shared" si="2"/>
        <v>0.46932449095754586</v>
      </c>
      <c r="E19" s="2">
        <f t="shared" si="3"/>
        <v>0.64523136667364578</v>
      </c>
      <c r="F19" s="2">
        <f t="shared" si="3"/>
        <v>7.9695352595517743E-2</v>
      </c>
      <c r="G19" s="2">
        <f t="shared" si="3"/>
        <v>0.30431613871846674</v>
      </c>
      <c r="H19" s="2">
        <f t="shared" ref="H19:H27" si="6">ABS((F5-H5)/F5)</f>
        <v>5.3393646393590136E-2</v>
      </c>
      <c r="I19" s="2">
        <f t="shared" si="5"/>
        <v>4.8269195722998787E-2</v>
      </c>
    </row>
    <row r="20" spans="4:11" x14ac:dyDescent="0.4">
      <c r="D20" s="2">
        <f t="shared" si="2"/>
        <v>0.48893919306719186</v>
      </c>
      <c r="E20" s="2">
        <f t="shared" si="3"/>
        <v>0.67225412604518453</v>
      </c>
      <c r="F20" s="2">
        <f t="shared" si="3"/>
        <v>3.7191730092685005E-2</v>
      </c>
      <c r="G20" s="2">
        <f t="shared" si="3"/>
        <v>0.19646048434593982</v>
      </c>
      <c r="H20" s="2">
        <f t="shared" si="6"/>
        <v>3.0057057153471789E-2</v>
      </c>
      <c r="I20" s="2">
        <f>ABS((G6-I6)/G6)</f>
        <v>5.8772600494623219E-2</v>
      </c>
    </row>
    <row r="21" spans="4:11" x14ac:dyDescent="0.4">
      <c r="D21" s="2">
        <f t="shared" si="2"/>
        <v>0.45948154886669218</v>
      </c>
      <c r="E21" s="2">
        <f t="shared" si="3"/>
        <v>0.68252794679231443</v>
      </c>
      <c r="F21" s="2">
        <f t="shared" si="3"/>
        <v>4.6874862955435491E-2</v>
      </c>
      <c r="G21" s="2">
        <f t="shared" si="3"/>
        <v>0.10903059736231721</v>
      </c>
      <c r="H21" s="2">
        <f t="shared" si="6"/>
        <v>3.6746131043954154E-2</v>
      </c>
      <c r="I21" s="2">
        <f t="shared" si="5"/>
        <v>0.11907888949965578</v>
      </c>
    </row>
    <row r="22" spans="4:11" x14ac:dyDescent="0.4">
      <c r="D22" s="2">
        <f t="shared" si="2"/>
        <v>0.48675595992442028</v>
      </c>
      <c r="E22" s="2">
        <f t="shared" si="3"/>
        <v>0.72249468087528768</v>
      </c>
      <c r="F22" s="2">
        <f t="shared" si="3"/>
        <v>-2.3636688411149695E-3</v>
      </c>
      <c r="G22" s="2">
        <f t="shared" si="3"/>
        <v>-1.0275229530569075E-2</v>
      </c>
      <c r="H22" s="2">
        <f t="shared" si="6"/>
        <v>2.4097317007460602E-2</v>
      </c>
      <c r="I22" s="2">
        <f t="shared" si="5"/>
        <v>4.8034838562615E-2</v>
      </c>
    </row>
    <row r="23" spans="4:11" x14ac:dyDescent="0.4">
      <c r="D23" s="2">
        <f t="shared" si="2"/>
        <v>0.51973019641595541</v>
      </c>
      <c r="E23" s="2">
        <f t="shared" si="3"/>
        <v>0.73255487172120504</v>
      </c>
      <c r="F23" s="2">
        <f t="shared" si="3"/>
        <v>-8.5752992636936851E-2</v>
      </c>
      <c r="G23" s="2">
        <f t="shared" si="3"/>
        <v>1.5613971324669745E-2</v>
      </c>
      <c r="H23" s="2">
        <f t="shared" si="6"/>
        <v>5.221135853997811E-2</v>
      </c>
      <c r="I23" s="2">
        <f t="shared" si="5"/>
        <v>3.9962935920658471E-2</v>
      </c>
    </row>
    <row r="24" spans="4:11" x14ac:dyDescent="0.4">
      <c r="D24" s="2">
        <f t="shared" si="2"/>
        <v>0.4950717044243258</v>
      </c>
      <c r="E24" s="2">
        <f t="shared" si="3"/>
        <v>0.72646369230380525</v>
      </c>
      <c r="F24" s="2">
        <f t="shared" si="3"/>
        <v>-1.3467803931444949E-2</v>
      </c>
      <c r="G24" s="2">
        <f t="shared" si="3"/>
        <v>-9.2720312133634034E-3</v>
      </c>
      <c r="H24" s="2">
        <f t="shared" si="6"/>
        <v>2.0191963378637125E-2</v>
      </c>
      <c r="I24" s="2">
        <f t="shared" si="5"/>
        <v>8.0500255631412679E-2</v>
      </c>
    </row>
    <row r="25" spans="4:11" x14ac:dyDescent="0.4">
      <c r="D25" s="2">
        <f t="shared" si="2"/>
        <v>0.48857374672702608</v>
      </c>
      <c r="E25" s="2">
        <f t="shared" si="3"/>
        <v>0.74028286842477631</v>
      </c>
      <c r="F25" s="2">
        <f t="shared" si="3"/>
        <v>1.2985846242060591E-2</v>
      </c>
      <c r="G25" s="2">
        <f t="shared" si="3"/>
        <v>-3.5412197530305854E-2</v>
      </c>
      <c r="H25" s="2">
        <f t="shared" si="6"/>
        <v>4.6753253643771239E-4</v>
      </c>
      <c r="I25" s="2">
        <f t="shared" si="5"/>
        <v>2.8822453344861172E-2</v>
      </c>
    </row>
    <row r="26" spans="4:11" x14ac:dyDescent="0.4">
      <c r="D26" s="2">
        <f t="shared" si="2"/>
        <v>0.49132389429153212</v>
      </c>
      <c r="E26" s="2">
        <f t="shared" si="3"/>
        <v>0.73049838344833795</v>
      </c>
      <c r="F26" s="2">
        <f t="shared" si="3"/>
        <v>7.3668341384155586E-3</v>
      </c>
      <c r="G26" s="2">
        <f t="shared" si="3"/>
        <v>1.8431478583310422E-2</v>
      </c>
      <c r="H26" s="2">
        <f t="shared" si="6"/>
        <v>1.7372703893748398E-2</v>
      </c>
      <c r="I26" s="2">
        <f t="shared" si="5"/>
        <v>4.0694840281577098E-2</v>
      </c>
    </row>
    <row r="27" spans="4:11" x14ac:dyDescent="0.4">
      <c r="D27" s="2">
        <f t="shared" si="2"/>
        <v>0.49303587569093676</v>
      </c>
      <c r="E27" s="2">
        <f t="shared" si="3"/>
        <v>0.7394783364007661</v>
      </c>
      <c r="F27" s="2">
        <f t="shared" si="3"/>
        <v>-4.6662978271544151E-3</v>
      </c>
      <c r="G27" s="2">
        <f t="shared" si="3"/>
        <v>-2.511021633950087E-2</v>
      </c>
      <c r="H27" s="2">
        <f t="shared" si="6"/>
        <v>2.3559974922106413E-2</v>
      </c>
      <c r="I27" s="2">
        <f t="shared" si="5"/>
        <v>3.6706067643671222E-2</v>
      </c>
    </row>
    <row r="28" spans="4:11" x14ac:dyDescent="0.4">
      <c r="D28" s="2">
        <f t="shared" si="2"/>
        <v>0.49405638239052352</v>
      </c>
      <c r="E28" s="2">
        <f t="shared" si="3"/>
        <v>0.73453720661740851</v>
      </c>
      <c r="F28" s="2">
        <f t="shared" si="3"/>
        <v>8.1045976707139124E-4</v>
      </c>
      <c r="G28" s="2">
        <f t="shared" si="3"/>
        <v>1.1860519106682498E-2</v>
      </c>
      <c r="H28" s="2">
        <f>ABS((F14-H14)/F14)</f>
        <v>1.4472387177414697E-2</v>
      </c>
      <c r="I28" s="2">
        <f t="shared" si="5"/>
        <v>3.6477282621110746E-2</v>
      </c>
    </row>
    <row r="29" spans="4:11" x14ac:dyDescent="0.4">
      <c r="E29" s="2" t="e">
        <f>(C15-E15)/C15</f>
        <v>#DIV/0!</v>
      </c>
      <c r="F29" s="2" t="e">
        <f>(D15-F15)/D15</f>
        <v>#DIV/0!</v>
      </c>
    </row>
    <row r="51" spans="1:11" x14ac:dyDescent="0.4">
      <c r="A51" t="s">
        <v>9</v>
      </c>
      <c r="B51" t="s">
        <v>10</v>
      </c>
      <c r="C51" t="s">
        <v>11</v>
      </c>
      <c r="D51" t="s">
        <v>12</v>
      </c>
      <c r="E51">
        <v>1</v>
      </c>
      <c r="F51">
        <v>1.364905E-3</v>
      </c>
      <c r="G51">
        <v>2.3712830000000001E-3</v>
      </c>
      <c r="H51">
        <v>1.192968E-3</v>
      </c>
      <c r="I51">
        <v>6.0386900000000004E-4</v>
      </c>
      <c r="J51">
        <v>9.6443699999999995E-4</v>
      </c>
      <c r="K51">
        <v>6.0391700000000004E-4</v>
      </c>
    </row>
    <row r="52" spans="1:11" x14ac:dyDescent="0.4">
      <c r="A52" t="s">
        <v>9</v>
      </c>
      <c r="B52" t="s">
        <v>10</v>
      </c>
      <c r="C52" t="s">
        <v>11</v>
      </c>
      <c r="D52" t="s">
        <v>12</v>
      </c>
      <c r="E52">
        <v>2</v>
      </c>
      <c r="F52">
        <v>1.498896E-3</v>
      </c>
      <c r="G52">
        <v>2.988428E-3</v>
      </c>
      <c r="H52">
        <v>1.4455150000000001E-3</v>
      </c>
      <c r="I52">
        <v>8.7474600000000003E-4</v>
      </c>
      <c r="J52">
        <v>1.2984450000000001E-3</v>
      </c>
      <c r="K52">
        <v>6.6828700000000005E-4</v>
      </c>
    </row>
    <row r="53" spans="1:11" x14ac:dyDescent="0.4">
      <c r="A53" t="s">
        <v>9</v>
      </c>
      <c r="B53" t="s">
        <v>10</v>
      </c>
      <c r="C53" t="s">
        <v>11</v>
      </c>
      <c r="D53" t="s">
        <v>12</v>
      </c>
      <c r="E53">
        <v>4</v>
      </c>
      <c r="F53">
        <v>2.6180679999999999E-3</v>
      </c>
      <c r="G53">
        <v>4.2687890000000003E-3</v>
      </c>
      <c r="H53">
        <v>2.1683539999999999E-3</v>
      </c>
      <c r="I53">
        <v>1.2018840000000001E-3</v>
      </c>
      <c r="J53">
        <v>1.9912770000000001E-3</v>
      </c>
      <c r="K53">
        <v>1.018925E-3</v>
      </c>
    </row>
    <row r="54" spans="1:11" x14ac:dyDescent="0.4">
      <c r="A54" t="s">
        <v>9</v>
      </c>
      <c r="B54" t="s">
        <v>10</v>
      </c>
      <c r="C54" t="s">
        <v>11</v>
      </c>
      <c r="D54" t="s">
        <v>12</v>
      </c>
      <c r="E54">
        <v>8</v>
      </c>
      <c r="F54">
        <v>4.40033E-3</v>
      </c>
      <c r="G54">
        <v>7.2366009999999996E-3</v>
      </c>
      <c r="H54">
        <v>3.7135129999999999E-3</v>
      </c>
      <c r="I54">
        <v>1.876642E-3</v>
      </c>
      <c r="J54">
        <v>3.5152349999999998E-3</v>
      </c>
      <c r="K54">
        <v>1.7860580000000001E-3</v>
      </c>
    </row>
    <row r="55" spans="1:11" x14ac:dyDescent="0.4">
      <c r="A55" t="s">
        <v>9</v>
      </c>
      <c r="B55" t="s">
        <v>10</v>
      </c>
      <c r="C55" t="s">
        <v>11</v>
      </c>
      <c r="D55" t="s">
        <v>12</v>
      </c>
      <c r="E55">
        <v>16</v>
      </c>
      <c r="F55">
        <v>8.1897810000000001E-3</v>
      </c>
      <c r="G55">
        <v>1.4042552E-2</v>
      </c>
      <c r="H55">
        <v>6.9768640000000002E-3</v>
      </c>
      <c r="I55">
        <v>3.7341549999999999E-3</v>
      </c>
      <c r="J55">
        <v>6.7671600000000004E-3</v>
      </c>
      <c r="K55">
        <v>3.5146890000000001E-3</v>
      </c>
    </row>
    <row r="56" spans="1:11" x14ac:dyDescent="0.4">
      <c r="A56" t="s">
        <v>9</v>
      </c>
      <c r="B56" t="s">
        <v>10</v>
      </c>
      <c r="C56" t="s">
        <v>11</v>
      </c>
      <c r="D56" t="s">
        <v>12</v>
      </c>
      <c r="E56">
        <v>32</v>
      </c>
      <c r="F56">
        <v>1.6047372000000001E-2</v>
      </c>
      <c r="G56">
        <v>2.8056076999999999E-2</v>
      </c>
      <c r="H56">
        <v>1.4453059000000001E-2</v>
      </c>
      <c r="I56">
        <v>7.9353779999999999E-3</v>
      </c>
      <c r="J56">
        <v>1.3921965E-2</v>
      </c>
      <c r="K56">
        <v>6.9904420000000004E-3</v>
      </c>
    </row>
    <row r="57" spans="1:11" x14ac:dyDescent="0.4">
      <c r="A57" t="s">
        <v>9</v>
      </c>
      <c r="B57" t="s">
        <v>10</v>
      </c>
      <c r="C57" t="s">
        <v>11</v>
      </c>
      <c r="D57" t="s">
        <v>12</v>
      </c>
      <c r="E57">
        <v>64</v>
      </c>
      <c r="F57">
        <v>3.1909527E-2</v>
      </c>
      <c r="G57">
        <v>5.3874202000000003E-2</v>
      </c>
      <c r="H57">
        <v>2.7563773999999999E-2</v>
      </c>
      <c r="I57">
        <v>1.5021056E-2</v>
      </c>
      <c r="J57">
        <v>2.6899560999999999E-2</v>
      </c>
      <c r="K57">
        <v>1.4299522E-2</v>
      </c>
    </row>
    <row r="58" spans="1:11" x14ac:dyDescent="0.4">
      <c r="A58" t="s">
        <v>9</v>
      </c>
      <c r="B58" t="s">
        <v>10</v>
      </c>
      <c r="C58" t="s">
        <v>11</v>
      </c>
      <c r="D58" t="s">
        <v>12</v>
      </c>
      <c r="E58">
        <v>128</v>
      </c>
      <c r="F58">
        <v>0.489425683</v>
      </c>
      <c r="G58">
        <v>0.105059421</v>
      </c>
      <c r="H58">
        <v>5.6650221000000001E-2</v>
      </c>
      <c r="I58">
        <v>2.8601277000000001E-2</v>
      </c>
      <c r="J58">
        <v>5.3692436000000003E-2</v>
      </c>
      <c r="K58">
        <v>2.7458285999999998E-2</v>
      </c>
    </row>
    <row r="59" spans="1:11" x14ac:dyDescent="0.4">
      <c r="A59" t="s">
        <v>9</v>
      </c>
      <c r="B59" t="s">
        <v>10</v>
      </c>
      <c r="C59" t="s">
        <v>11</v>
      </c>
      <c r="D59" t="s">
        <v>12</v>
      </c>
      <c r="E59">
        <v>256</v>
      </c>
      <c r="F59">
        <v>0.55557140100000002</v>
      </c>
      <c r="G59">
        <v>0.208271611</v>
      </c>
      <c r="H59">
        <v>0.107384753</v>
      </c>
      <c r="I59">
        <v>5.7933021000000001E-2</v>
      </c>
      <c r="J59">
        <v>0.10521644400000001</v>
      </c>
      <c r="K59">
        <v>5.3269398000000003E-2</v>
      </c>
    </row>
    <row r="60" spans="1:11" x14ac:dyDescent="0.4">
      <c r="A60" t="s">
        <v>9</v>
      </c>
      <c r="B60" t="s">
        <v>10</v>
      </c>
      <c r="C60" t="s">
        <v>11</v>
      </c>
      <c r="D60" t="s">
        <v>12</v>
      </c>
      <c r="E60">
        <v>512</v>
      </c>
      <c r="F60">
        <v>0.72802239700000004</v>
      </c>
      <c r="G60">
        <v>0.41357644799999999</v>
      </c>
      <c r="H60">
        <v>0.21109333</v>
      </c>
      <c r="I60">
        <v>0.11245583300000001</v>
      </c>
      <c r="J60">
        <v>0.21099463700000001</v>
      </c>
      <c r="K60">
        <v>0.10921458000000001</v>
      </c>
    </row>
    <row r="61" spans="1:11" x14ac:dyDescent="0.4">
      <c r="A61" t="s">
        <v>9</v>
      </c>
      <c r="B61" t="s">
        <v>10</v>
      </c>
      <c r="C61" t="s">
        <v>11</v>
      </c>
      <c r="D61" t="s">
        <v>12</v>
      </c>
      <c r="E61">
        <v>1024</v>
      </c>
      <c r="F61">
        <v>0.87725274600000003</v>
      </c>
      <c r="G61">
        <v>0.82404688599999998</v>
      </c>
      <c r="H61">
        <v>0.41794772099999999</v>
      </c>
      <c r="I61">
        <v>0.218964565</v>
      </c>
      <c r="J61">
        <v>0.41068683900000003</v>
      </c>
      <c r="K61">
        <v>0.21005383699999999</v>
      </c>
    </row>
    <row r="62" spans="1:11" x14ac:dyDescent="0.4">
      <c r="A62" t="s">
        <v>9</v>
      </c>
      <c r="B62" t="s">
        <v>10</v>
      </c>
      <c r="C62" t="s">
        <v>11</v>
      </c>
      <c r="D62" t="s">
        <v>12</v>
      </c>
      <c r="E62">
        <v>2048</v>
      </c>
      <c r="F62">
        <v>1.247145283</v>
      </c>
      <c r="G62">
        <v>1.65210433</v>
      </c>
      <c r="H62">
        <v>0.84724500199999997</v>
      </c>
      <c r="I62">
        <v>0.44424685200000003</v>
      </c>
      <c r="J62">
        <v>0.82728393099999997</v>
      </c>
      <c r="K62">
        <v>0.42794029700000003</v>
      </c>
    </row>
    <row r="63" spans="1:11" x14ac:dyDescent="0.4">
      <c r="A63" t="s">
        <v>9</v>
      </c>
      <c r="B63" t="s">
        <v>10</v>
      </c>
      <c r="C63" t="s">
        <v>11</v>
      </c>
      <c r="D63" t="s">
        <v>12</v>
      </c>
      <c r="E63">
        <v>4096</v>
      </c>
      <c r="F63">
        <v>1.991376829</v>
      </c>
      <c r="G63">
        <v>3.3822873000000002</v>
      </c>
      <c r="H63">
        <v>1.716219425</v>
      </c>
      <c r="I63">
        <v>0.89052214600000001</v>
      </c>
      <c r="J63">
        <v>1.691381633</v>
      </c>
      <c r="K63">
        <v>0.85803831799999997</v>
      </c>
    </row>
    <row r="65" spans="1:11" x14ac:dyDescent="0.4">
      <c r="F65" t="s">
        <v>0</v>
      </c>
      <c r="G65" t="s">
        <v>1</v>
      </c>
      <c r="H65" t="s">
        <v>40</v>
      </c>
      <c r="I65" t="s">
        <v>41</v>
      </c>
      <c r="J65" t="s">
        <v>42</v>
      </c>
      <c r="K65" t="s">
        <v>43</v>
      </c>
    </row>
    <row r="66" spans="1:11" x14ac:dyDescent="0.4">
      <c r="A66" t="s">
        <v>9</v>
      </c>
      <c r="B66" t="s">
        <v>10</v>
      </c>
      <c r="C66" t="s">
        <v>11</v>
      </c>
      <c r="D66" t="s">
        <v>12</v>
      </c>
      <c r="E66">
        <v>1</v>
      </c>
      <c r="F66">
        <v>1.5990139999999999E-3</v>
      </c>
      <c r="G66">
        <v>2.5502440000000001E-3</v>
      </c>
      <c r="H66">
        <v>1.1728680000000001E-3</v>
      </c>
      <c r="I66">
        <v>7.88023E-4</v>
      </c>
      <c r="J66">
        <v>1.024877E-3</v>
      </c>
      <c r="K66">
        <v>7.80428E-4</v>
      </c>
    </row>
    <row r="67" spans="1:11" x14ac:dyDescent="0.4">
      <c r="A67" t="s">
        <v>9</v>
      </c>
      <c r="B67" t="s">
        <v>10</v>
      </c>
      <c r="C67" t="s">
        <v>11</v>
      </c>
      <c r="D67" t="s">
        <v>12</v>
      </c>
      <c r="E67">
        <v>2</v>
      </c>
      <c r="F67">
        <v>1.725734E-3</v>
      </c>
      <c r="G67">
        <v>3.2593359999999998E-3</v>
      </c>
      <c r="H67">
        <v>1.938326E-3</v>
      </c>
      <c r="I67">
        <v>1.310931E-3</v>
      </c>
      <c r="J67">
        <v>1.4354890000000001E-3</v>
      </c>
      <c r="K67">
        <v>9.0222800000000004E-4</v>
      </c>
    </row>
    <row r="68" spans="1:11" x14ac:dyDescent="0.4">
      <c r="A68" t="s">
        <v>9</v>
      </c>
      <c r="B68" t="s">
        <v>10</v>
      </c>
      <c r="C68" t="s">
        <v>11</v>
      </c>
      <c r="D68" t="s">
        <v>12</v>
      </c>
      <c r="E68">
        <v>4</v>
      </c>
      <c r="F68">
        <v>2.745118E-3</v>
      </c>
      <c r="G68">
        <v>4.4423739999999998E-3</v>
      </c>
      <c r="H68">
        <v>2.435937E-3</v>
      </c>
      <c r="I68">
        <v>1.8638249999999999E-3</v>
      </c>
      <c r="J68">
        <v>2.281244E-3</v>
      </c>
      <c r="K68">
        <v>1.3818960000000001E-3</v>
      </c>
    </row>
    <row r="69" spans="1:11" x14ac:dyDescent="0.4">
      <c r="A69" t="s">
        <v>9</v>
      </c>
      <c r="B69" t="s">
        <v>10</v>
      </c>
      <c r="C69" t="s">
        <v>11</v>
      </c>
      <c r="D69" t="s">
        <v>12</v>
      </c>
      <c r="E69">
        <v>8</v>
      </c>
      <c r="F69">
        <v>4.6006349999999996E-3</v>
      </c>
      <c r="G69">
        <v>7.6036879999999999E-3</v>
      </c>
      <c r="H69">
        <v>4.0350910000000002E-3</v>
      </c>
      <c r="I69">
        <v>2.6975499999999999E-3</v>
      </c>
      <c r="J69">
        <v>3.6611579999999999E-3</v>
      </c>
      <c r="K69">
        <v>2.263176E-3</v>
      </c>
    </row>
    <row r="70" spans="1:11" x14ac:dyDescent="0.4">
      <c r="A70" t="s">
        <v>9</v>
      </c>
      <c r="B70" t="s">
        <v>10</v>
      </c>
      <c r="C70" t="s">
        <v>11</v>
      </c>
      <c r="D70" t="s">
        <v>12</v>
      </c>
      <c r="E70">
        <v>16</v>
      </c>
      <c r="F70">
        <v>8.1016409999999997E-3</v>
      </c>
      <c r="G70">
        <v>1.4179074E-2</v>
      </c>
      <c r="H70">
        <v>7.2463689999999999E-3</v>
      </c>
      <c r="I70">
        <v>4.6471330000000003E-3</v>
      </c>
      <c r="J70">
        <v>7.0202800000000003E-3</v>
      </c>
      <c r="K70">
        <v>4.2323919999999998E-3</v>
      </c>
    </row>
    <row r="71" spans="1:11" x14ac:dyDescent="0.4">
      <c r="A71" t="s">
        <v>9</v>
      </c>
      <c r="B71" t="s">
        <v>10</v>
      </c>
      <c r="C71" t="s">
        <v>11</v>
      </c>
      <c r="D71" t="s">
        <v>12</v>
      </c>
      <c r="E71">
        <v>32</v>
      </c>
      <c r="F71">
        <v>1.6238591E-2</v>
      </c>
      <c r="G71">
        <v>2.8054293000000001E-2</v>
      </c>
      <c r="H71">
        <v>1.5163863E-2</v>
      </c>
      <c r="I71">
        <v>8.9064539999999994E-3</v>
      </c>
      <c r="J71">
        <v>1.3893772E-2</v>
      </c>
      <c r="K71">
        <v>7.8501990000000004E-3</v>
      </c>
    </row>
    <row r="72" spans="1:11" x14ac:dyDescent="0.4">
      <c r="A72" t="s">
        <v>9</v>
      </c>
      <c r="B72" t="s">
        <v>10</v>
      </c>
      <c r="C72" t="s">
        <v>11</v>
      </c>
      <c r="D72" t="s">
        <v>12</v>
      </c>
      <c r="E72">
        <v>64</v>
      </c>
      <c r="F72">
        <v>3.1678484E-2</v>
      </c>
      <c r="G72">
        <v>5.3578364000000003E-2</v>
      </c>
      <c r="H72">
        <v>2.7498775999999999E-2</v>
      </c>
      <c r="I72">
        <v>1.4868281000000001E-2</v>
      </c>
      <c r="J72">
        <v>2.6919325000000001E-2</v>
      </c>
      <c r="K72">
        <v>1.3857025E-2</v>
      </c>
    </row>
    <row r="73" spans="1:11" x14ac:dyDescent="0.4">
      <c r="A73" t="s">
        <v>9</v>
      </c>
      <c r="B73" t="s">
        <v>10</v>
      </c>
      <c r="C73" t="s">
        <v>11</v>
      </c>
      <c r="D73" t="s">
        <v>12</v>
      </c>
      <c r="E73">
        <v>128</v>
      </c>
      <c r="F73">
        <v>0.497095919</v>
      </c>
      <c r="G73">
        <v>0.10863888300000001</v>
      </c>
      <c r="H73">
        <v>5.2175974999999999E-2</v>
      </c>
      <c r="I73">
        <v>2.9054940000000001E-2</v>
      </c>
      <c r="J73">
        <v>5.3128648000000001E-2</v>
      </c>
      <c r="K73">
        <v>2.8323698000000001E-2</v>
      </c>
    </row>
    <row r="74" spans="1:11" x14ac:dyDescent="0.4">
      <c r="A74" t="s">
        <v>9</v>
      </c>
      <c r="B74" t="s">
        <v>10</v>
      </c>
      <c r="C74" t="s">
        <v>11</v>
      </c>
      <c r="D74" t="s">
        <v>12</v>
      </c>
      <c r="E74">
        <v>256</v>
      </c>
      <c r="F74">
        <v>0.54711933099999999</v>
      </c>
      <c r="G74">
        <v>0.20984709300000001</v>
      </c>
      <c r="H74">
        <v>0.105957735</v>
      </c>
      <c r="I74">
        <v>5.7400799000000002E-2</v>
      </c>
      <c r="J74">
        <v>0.108478963</v>
      </c>
      <c r="K74">
        <v>5.3194773000000001E-2</v>
      </c>
    </row>
    <row r="75" spans="1:11" x14ac:dyDescent="0.4">
      <c r="A75" t="s">
        <v>9</v>
      </c>
      <c r="B75" t="s">
        <v>10</v>
      </c>
      <c r="C75" t="s">
        <v>11</v>
      </c>
      <c r="D75" t="s">
        <v>12</v>
      </c>
      <c r="E75">
        <v>512</v>
      </c>
      <c r="F75">
        <v>0.66844608800000005</v>
      </c>
      <c r="G75">
        <v>0.41818467399999998</v>
      </c>
      <c r="H75">
        <v>0.21387062100000001</v>
      </c>
      <c r="I75">
        <v>0.108609724</v>
      </c>
      <c r="J75">
        <v>0.208857608</v>
      </c>
      <c r="K75">
        <v>0.10894618</v>
      </c>
    </row>
    <row r="76" spans="1:11" x14ac:dyDescent="0.4">
      <c r="A76" t="s">
        <v>9</v>
      </c>
      <c r="B76" t="s">
        <v>10</v>
      </c>
      <c r="C76" t="s">
        <v>11</v>
      </c>
      <c r="D76" t="s">
        <v>12</v>
      </c>
      <c r="E76">
        <v>1024</v>
      </c>
      <c r="F76">
        <v>0.862029767</v>
      </c>
      <c r="G76">
        <v>0.82773599600000003</v>
      </c>
      <c r="H76">
        <v>0.42104952299999998</v>
      </c>
      <c r="I76">
        <v>0.22307618900000001</v>
      </c>
      <c r="J76">
        <v>0.41497280600000003</v>
      </c>
      <c r="K76">
        <v>0.21411171000000001</v>
      </c>
    </row>
    <row r="77" spans="1:11" x14ac:dyDescent="0.4">
      <c r="A77" t="s">
        <v>9</v>
      </c>
      <c r="B77" t="s">
        <v>10</v>
      </c>
      <c r="C77" t="s">
        <v>11</v>
      </c>
      <c r="D77" t="s">
        <v>12</v>
      </c>
      <c r="E77">
        <v>2048</v>
      </c>
      <c r="F77">
        <v>1.246650255</v>
      </c>
      <c r="G77">
        <v>1.6634507780000001</v>
      </c>
      <c r="H77">
        <v>0.84330986699999999</v>
      </c>
      <c r="I77">
        <v>0.43336496400000002</v>
      </c>
      <c r="J77">
        <v>0.87533186699999999</v>
      </c>
      <c r="K77">
        <v>0.41638860700000002</v>
      </c>
    </row>
    <row r="78" spans="1:11" x14ac:dyDescent="0.4">
      <c r="A78" t="s">
        <v>9</v>
      </c>
      <c r="B78" t="s">
        <v>10</v>
      </c>
      <c r="C78" t="s">
        <v>11</v>
      </c>
      <c r="D78" t="s">
        <v>12</v>
      </c>
      <c r="E78">
        <v>4096</v>
      </c>
      <c r="F78">
        <v>1.9907046079999999</v>
      </c>
      <c r="G78">
        <v>3.3948673729999999</v>
      </c>
      <c r="H78">
        <v>1.71761148</v>
      </c>
      <c r="I78">
        <v>0.901210976</v>
      </c>
      <c r="J78">
        <v>1.7687370060000001</v>
      </c>
      <c r="K78">
        <v>0.84849492299999996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50节点时间对比</vt:lpstr>
      <vt:lpstr>50节点，新数据</vt:lpstr>
      <vt:lpstr>50节点FFT</vt:lpstr>
      <vt:lpstr>200节点FFT</vt:lpstr>
      <vt:lpstr>200节点alltoall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peng</dc:creator>
  <cp:lastModifiedBy>jt peng</cp:lastModifiedBy>
  <cp:lastPrinted>2021-06-30T02:08:32Z</cp:lastPrinted>
  <dcterms:created xsi:type="dcterms:W3CDTF">2015-06-05T18:19:34Z</dcterms:created>
  <dcterms:modified xsi:type="dcterms:W3CDTF">2021-07-14T06:11:55Z</dcterms:modified>
</cp:coreProperties>
</file>