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00" windowHeight="8370" firstSheet="1" activeTab="1"/>
  </bookViews>
  <sheets>
    <sheet name="总体说明及32位DTC的解码" sheetId="1" r:id="rId1"/>
    <sheet name="纯电动故障码" sheetId="2" r:id="rId2"/>
  </sheets>
  <calcPr calcId="144525" concurrentCalc="0"/>
</workbook>
</file>

<file path=xl/sharedStrings.xml><?xml version="1.0" encoding="utf-8"?>
<sst xmlns="http://schemas.openxmlformats.org/spreadsheetml/2006/main" count="81">
  <si>
    <t>DTC(十六进制,不写0x)</t>
  </si>
  <si>
    <t>DTC十进制</t>
  </si>
  <si>
    <t>FMI</t>
  </si>
  <si>
    <t>SPN</t>
  </si>
  <si>
    <t>SPN（hex）</t>
  </si>
  <si>
    <t>OC</t>
  </si>
  <si>
    <t>两个高字节</t>
  </si>
  <si>
    <t>次高字节</t>
  </si>
  <si>
    <t>最高字节</t>
  </si>
  <si>
    <t>低两字节</t>
  </si>
  <si>
    <t>SPN高3位</t>
  </si>
  <si>
    <t>spn,dec</t>
  </si>
  <si>
    <t>spn,hex</t>
  </si>
  <si>
    <t>fmi</t>
  </si>
  <si>
    <t>DTC(十进制)</t>
  </si>
  <si>
    <t>SPN（dec）</t>
  </si>
  <si>
    <t>纯电动动力故障代码</t>
  </si>
  <si>
    <t>故障位置</t>
  </si>
  <si>
    <t>FMI的低三位</t>
  </si>
  <si>
    <t>故障描述</t>
  </si>
  <si>
    <t>十进制</t>
  </si>
  <si>
    <t>电池</t>
  </si>
  <si>
    <t>单体过压_严重</t>
  </si>
  <si>
    <t>单体过压_次严重</t>
  </si>
  <si>
    <t>单体过压_警告</t>
  </si>
  <si>
    <t>单体欠压_严重</t>
  </si>
  <si>
    <t>单体欠压压_次严重</t>
  </si>
  <si>
    <t>单体欠压_警告</t>
  </si>
  <si>
    <t>单体电压传感器异常（值过大）</t>
  </si>
  <si>
    <t xml:space="preserve">单体电压传感器异常（值过小） </t>
  </si>
  <si>
    <t>电池总电压过高</t>
  </si>
  <si>
    <t>电池总电压过低</t>
  </si>
  <si>
    <t>电池内部电压传感器异常（值过大）</t>
  </si>
  <si>
    <t>电池内部电压传感器异常（值过小）</t>
  </si>
  <si>
    <t>电池输出端电压传感器异常（值过大）</t>
  </si>
  <si>
    <t>电池输出端电压传感器异常（值过小）</t>
  </si>
  <si>
    <t>电池单体不均衡</t>
  </si>
  <si>
    <t>电池均衡电路故障</t>
  </si>
  <si>
    <t>单体过温_最严重</t>
  </si>
  <si>
    <t>单体过温_次严重</t>
  </si>
  <si>
    <t>单体过温_警告</t>
  </si>
  <si>
    <t>单体温度传感器异常（值过大）</t>
  </si>
  <si>
    <t>单体温度传感器异常（值过小）</t>
  </si>
  <si>
    <t>单体温差过大</t>
  </si>
  <si>
    <t>冷却入口温度传感器异常（值过大）</t>
  </si>
  <si>
    <t>冷却入口温度传感器异常（值过小）</t>
  </si>
  <si>
    <t>冷却装置失效</t>
  </si>
  <si>
    <t xml:space="preserve">电池绝缘异常_严重 </t>
  </si>
  <si>
    <t xml:space="preserve">电池绝缘异常_次严重 </t>
  </si>
  <si>
    <t>电池绝缘异常_警告</t>
  </si>
  <si>
    <t>绝缘电阻传感器异常</t>
  </si>
  <si>
    <t>充电电流过大</t>
  </si>
  <si>
    <t>放电电流过大</t>
  </si>
  <si>
    <t>电池精细电流传感器异常</t>
  </si>
  <si>
    <t>电池粗糙电流传感器异常</t>
  </si>
  <si>
    <t>电池EEPROM错误</t>
  </si>
  <si>
    <t>电池通讯错误</t>
  </si>
  <si>
    <t>电池低压供电异常</t>
  </si>
  <si>
    <t>电池预充继电器异常</t>
  </si>
  <si>
    <t>电池正极继电器异常</t>
  </si>
  <si>
    <t>电池负极继电器异常</t>
  </si>
  <si>
    <t>SOC过低严重</t>
  </si>
  <si>
    <t>SOC过低次严重</t>
  </si>
  <si>
    <t>SOC过低报警</t>
  </si>
  <si>
    <t>SOC过高</t>
  </si>
  <si>
    <t>SOC跳变</t>
  </si>
  <si>
    <t>单体管理控制器通讯错误</t>
  </si>
  <si>
    <t>BMS反馈电池状态异常</t>
  </si>
  <si>
    <t>单体管理控制器故障</t>
  </si>
  <si>
    <t>电池包错误</t>
  </si>
  <si>
    <t>充电插座温度过高</t>
  </si>
  <si>
    <t>可燃气体探测器故障</t>
  </si>
  <si>
    <t>主包熔丝断路</t>
  </si>
  <si>
    <t>电池内部继电器开路</t>
  </si>
  <si>
    <t>电池主高压互锁开路</t>
  </si>
  <si>
    <t>电池主高压互锁短路</t>
  </si>
  <si>
    <t>电池MSD开路</t>
  </si>
  <si>
    <t>可充电储能系统不匹配</t>
  </si>
  <si>
    <t>储能系统过冲</t>
  </si>
  <si>
    <t>火灾报警严重故障</t>
  </si>
  <si>
    <t>烟雾报警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</si>
</sst>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7">
    <font>
      <sz val="11"/>
      <color indexed="8"/>
      <name val="宋体"/>
      <charset val="134"/>
    </font>
    <font>
      <sz val="18"/>
      <color indexed="8"/>
      <name val="宋体"/>
      <charset val="134"/>
    </font>
    <font>
      <sz val="11"/>
      <name val="宋体"/>
      <charset val="134"/>
    </font>
    <font>
      <sz val="11"/>
      <color indexed="0"/>
      <name val="宋体"/>
      <charset val="134"/>
    </font>
    <font>
      <sz val="10.5"/>
      <color indexed="8"/>
      <name val="宋体"/>
      <charset val="134"/>
    </font>
    <font>
      <sz val="10.5"/>
      <name val="宋体"/>
      <charset val="134"/>
    </font>
    <font>
      <sz val="12"/>
      <name val="宋体"/>
      <charset val="134"/>
    </font>
    <font>
      <b/>
      <sz val="11"/>
      <color indexed="10"/>
      <name val="宋体"/>
      <charset val="134"/>
    </font>
    <font>
      <b/>
      <sz val="11"/>
      <color indexed="8"/>
      <name val="宋体"/>
      <charset val="134"/>
    </font>
    <font>
      <sz val="11"/>
      <color indexed="9"/>
      <name val="宋体"/>
      <charset val="0"/>
    </font>
    <font>
      <sz val="11"/>
      <color indexed="8"/>
      <name val="宋体"/>
      <charset val="0"/>
    </font>
    <font>
      <b/>
      <sz val="13"/>
      <color indexed="62"/>
      <name val="宋体"/>
      <charset val="134"/>
    </font>
    <font>
      <u/>
      <sz val="11"/>
      <color indexed="12"/>
      <name val="宋体"/>
      <charset val="0"/>
    </font>
    <font>
      <sz val="11"/>
      <color indexed="62"/>
      <name val="宋体"/>
      <charset val="0"/>
    </font>
    <font>
      <sz val="11"/>
      <color indexed="60"/>
      <name val="宋体"/>
      <charset val="0"/>
    </font>
    <font>
      <b/>
      <sz val="11"/>
      <color indexed="62"/>
      <name val="宋体"/>
      <charset val="134"/>
    </font>
    <font>
      <b/>
      <sz val="18"/>
      <color indexed="62"/>
      <name val="宋体"/>
      <charset val="134"/>
    </font>
    <font>
      <b/>
      <sz val="11"/>
      <color indexed="8"/>
      <name val="宋体"/>
      <charset val="0"/>
    </font>
    <font>
      <b/>
      <sz val="11"/>
      <color indexed="9"/>
      <name val="宋体"/>
      <charset val="0"/>
    </font>
    <font>
      <i/>
      <sz val="11"/>
      <color indexed="23"/>
      <name val="宋体"/>
      <charset val="0"/>
    </font>
    <font>
      <u/>
      <sz val="11"/>
      <color indexed="20"/>
      <name val="宋体"/>
      <charset val="0"/>
    </font>
    <font>
      <b/>
      <sz val="11"/>
      <color indexed="52"/>
      <name val="宋体"/>
      <charset val="0"/>
    </font>
    <font>
      <sz val="11"/>
      <color indexed="17"/>
      <name val="宋体"/>
      <charset val="0"/>
    </font>
    <font>
      <b/>
      <sz val="11"/>
      <color indexed="63"/>
      <name val="宋体"/>
      <charset val="0"/>
    </font>
    <font>
      <sz val="11"/>
      <color indexed="10"/>
      <name val="宋体"/>
      <charset val="0"/>
    </font>
    <font>
      <sz val="11"/>
      <color indexed="52"/>
      <name val="宋体"/>
      <charset val="0"/>
    </font>
    <font>
      <b/>
      <sz val="15"/>
      <color indexed="62"/>
      <name val="宋体"/>
      <charset val="134"/>
    </font>
  </fonts>
  <fills count="22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3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indexed="4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double">
        <color indexed="52"/>
      </bottom>
      <diagonal/>
    </border>
  </borders>
  <cellStyleXfs count="50">
    <xf numFmtId="0" fontId="0" fillId="0" borderId="0">
      <alignment vertical="center"/>
    </xf>
    <xf numFmtId="43" fontId="6" fillId="0" borderId="0" applyFont="0" applyFill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10" borderId="5" applyNumberForma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15" borderId="7" applyNumberFormat="0" applyFont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6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23" fillId="19" borderId="10" applyNumberFormat="0" applyAlignment="0" applyProtection="0">
      <alignment vertical="center"/>
    </xf>
    <xf numFmtId="0" fontId="21" fillId="19" borderId="5" applyNumberFormat="0" applyAlignment="0" applyProtection="0">
      <alignment vertical="center"/>
    </xf>
    <xf numFmtId="0" fontId="18" fillId="17" borderId="8" applyNumberForma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34">
    <xf numFmtId="0" fontId="0" fillId="0" borderId="0" xfId="0">
      <alignment vertical="center"/>
    </xf>
    <xf numFmtId="0" fontId="0" fillId="0" borderId="0" xfId="0" applyFill="1">
      <alignment vertical="center"/>
    </xf>
    <xf numFmtId="0" fontId="1" fillId="2" borderId="1" xfId="49" applyNumberFormat="1" applyFont="1" applyFill="1" applyBorder="1" applyAlignment="1">
      <alignment horizontal="center" vertical="center"/>
    </xf>
    <xf numFmtId="0" fontId="0" fillId="0" borderId="2" xfId="49" applyFont="1" applyBorder="1" applyAlignment="1">
      <alignment horizontal="center"/>
    </xf>
    <xf numFmtId="0" fontId="0" fillId="0" borderId="2" xfId="49" applyFont="1" applyBorder="1" applyAlignment="1">
      <alignment horizontal="center" wrapText="1"/>
    </xf>
    <xf numFmtId="0" fontId="0" fillId="0" borderId="2" xfId="0" applyBorder="1" applyAlignment="1">
      <alignment wrapText="1"/>
    </xf>
    <xf numFmtId="0" fontId="0" fillId="0" borderId="3" xfId="49" applyBorder="1" applyAlignment="1"/>
    <xf numFmtId="0" fontId="0" fillId="0" borderId="3" xfId="49" applyFont="1" applyBorder="1" applyAlignment="1"/>
    <xf numFmtId="0" fontId="0" fillId="3" borderId="2" xfId="0" applyFill="1" applyBorder="1" applyAlignment="1">
      <alignment horizontal="center" vertical="center"/>
    </xf>
    <xf numFmtId="0" fontId="2" fillId="0" borderId="2" xfId="49" applyFont="1" applyFill="1" applyBorder="1" applyAlignment="1"/>
    <xf numFmtId="0" fontId="0" fillId="4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right" vertical="center"/>
    </xf>
    <xf numFmtId="0" fontId="3" fillId="0" borderId="2" xfId="0" applyFont="1" applyBorder="1" applyAlignment="1">
      <alignment horizontal="left" vertical="center"/>
    </xf>
    <xf numFmtId="0" fontId="2" fillId="0" borderId="2" xfId="0" applyFont="1" applyFill="1" applyBorder="1" applyAlignment="1">
      <alignment horizontal="right" vertical="center"/>
    </xf>
    <xf numFmtId="0" fontId="2" fillId="0" borderId="2" xfId="0" applyFont="1" applyFill="1" applyBorder="1" applyAlignment="1">
      <alignment horizontal="left" vertical="center"/>
    </xf>
    <xf numFmtId="0" fontId="2" fillId="0" borderId="2" xfId="0" applyFont="1" applyBorder="1" applyAlignment="1">
      <alignment horizontal="right" vertical="center"/>
    </xf>
    <xf numFmtId="0" fontId="2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vertical="center"/>
    </xf>
    <xf numFmtId="0" fontId="3" fillId="0" borderId="2" xfId="0" applyFont="1" applyFill="1" applyBorder="1" applyAlignment="1">
      <alignment horizontal="right" vertical="center"/>
    </xf>
    <xf numFmtId="0" fontId="2" fillId="0" borderId="2" xfId="0" applyFont="1" applyFill="1" applyBorder="1" applyAlignment="1">
      <alignment vertical="center"/>
    </xf>
    <xf numFmtId="0" fontId="2" fillId="0" borderId="2" xfId="0" applyFont="1" applyFill="1" applyBorder="1">
      <alignment vertical="center"/>
    </xf>
    <xf numFmtId="0" fontId="5" fillId="0" borderId="2" xfId="0" applyFont="1" applyFill="1" applyBorder="1" applyAlignment="1">
      <alignment vertical="center"/>
    </xf>
    <xf numFmtId="0" fontId="0" fillId="0" borderId="2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vertical="center"/>
    </xf>
    <xf numFmtId="0" fontId="0" fillId="0" borderId="2" xfId="0" applyFill="1" applyBorder="1" applyAlignment="1">
      <alignment vertical="center"/>
    </xf>
    <xf numFmtId="0" fontId="0" fillId="0" borderId="2" xfId="0" applyBorder="1" applyAlignment="1">
      <alignment vertical="center"/>
    </xf>
    <xf numFmtId="0" fontId="7" fillId="0" borderId="0" xfId="0" applyFont="1" applyAlignment="1"/>
    <xf numFmtId="0" fontId="0" fillId="0" borderId="0" xfId="0" applyAlignment="1"/>
    <xf numFmtId="0" fontId="0" fillId="0" borderId="2" xfId="0" applyFill="1" applyBorder="1" applyAlignment="1">
      <alignment horizontal="left" vertical="center"/>
    </xf>
    <xf numFmtId="0" fontId="0" fillId="5" borderId="2" xfId="0" applyFill="1" applyBorder="1" applyAlignment="1">
      <alignment horizontal="left" vertical="center"/>
    </xf>
    <xf numFmtId="0" fontId="0" fillId="6" borderId="2" xfId="0" applyFill="1" applyBorder="1" applyAlignment="1">
      <alignment horizontal="left" vertical="center"/>
    </xf>
    <xf numFmtId="0" fontId="0" fillId="0" borderId="0" xfId="0" applyFill="1" applyAlignment="1"/>
    <xf numFmtId="0" fontId="8" fillId="0" borderId="0" xfId="0" applyFont="1" applyAlignment="1"/>
    <xf numFmtId="0" fontId="7" fillId="0" borderId="0" xfId="49" applyFont="1" applyFill="1" applyBorder="1" applyAlignment="1"/>
  </cellXfs>
  <cellStyles count="50">
    <cellStyle name="常规" xfId="0" builtinId="0"/>
    <cellStyle name="千位分隔" xfId="1" builtinId="3"/>
    <cellStyle name="货币" xfId="2" builtinId="4"/>
    <cellStyle name="千位分隔[0]" xfId="3" builtinId="6"/>
    <cellStyle name="强调文字颜色 4" xfId="4"/>
    <cellStyle name="百分比" xfId="5" builtinId="5"/>
    <cellStyle name="货币[0]" xfId="6" builtinId="7"/>
    <cellStyle name="标题" xfId="7"/>
    <cellStyle name="输入" xfId="8"/>
    <cellStyle name="20% - 强调文字颜色 3" xfId="9"/>
    <cellStyle name="40% - 强调文字颜色 3" xfId="10"/>
    <cellStyle name="差" xfId="11"/>
    <cellStyle name="60% - 强调文字颜色 3" xfId="12"/>
    <cellStyle name="超链接" xfId="13" builtinId="8"/>
    <cellStyle name="已访问的超链接" xfId="14" builtinId="9"/>
    <cellStyle name="注释" xfId="15"/>
    <cellStyle name="60% - 强调文字颜色 2" xfId="16"/>
    <cellStyle name="标题 4" xfId="17"/>
    <cellStyle name="警告文本" xfId="18"/>
    <cellStyle name="解释性文本" xfId="19"/>
    <cellStyle name="标题 1" xfId="20"/>
    <cellStyle name="标题 2" xfId="21"/>
    <cellStyle name="60% - 强调文字颜色 1" xfId="22"/>
    <cellStyle name="标题 3" xfId="23"/>
    <cellStyle name="60% - 强调文字颜色 4" xfId="24"/>
    <cellStyle name="输出" xfId="25"/>
    <cellStyle name="计算" xfId="26"/>
    <cellStyle name="检查单元格" xfId="27"/>
    <cellStyle name="20% - 强调文字颜色 6" xfId="28"/>
    <cellStyle name="强调文字颜色 2" xfId="29"/>
    <cellStyle name="链接单元格" xfId="30"/>
    <cellStyle name="汇总" xfId="31"/>
    <cellStyle name="好" xfId="32"/>
    <cellStyle name="适中" xfId="33"/>
    <cellStyle name="20% - 强调文字颜色 5" xfId="34"/>
    <cellStyle name="强调文字颜色 1" xfId="35"/>
    <cellStyle name="20% - 强调文字颜色 1" xfId="36"/>
    <cellStyle name="40% - 强调文字颜色 1" xfId="37"/>
    <cellStyle name="20% - 强调文字颜色 2" xfId="38"/>
    <cellStyle name="40% - 强调文字颜色 2" xfId="39"/>
    <cellStyle name="强调文字颜色 3" xfId="40"/>
    <cellStyle name="20% - 强调文字颜色 4" xfId="41"/>
    <cellStyle name="40% - 强调文字颜色 4" xfId="42"/>
    <cellStyle name="强调文字颜色 5" xfId="43"/>
    <cellStyle name="40% - 强调文字颜色 5" xfId="44"/>
    <cellStyle name="60% - 强调文字颜色 5" xfId="45"/>
    <cellStyle name="强调文字颜色 6" xfId="46"/>
    <cellStyle name="40% - 强调文字颜色 6" xfId="47"/>
    <cellStyle name="60% - 强调文字颜色 6" xfId="48"/>
    <cellStyle name="常规 2" xfId="49"/>
  </cellStyles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15"/>
  <sheetViews>
    <sheetView workbookViewId="0">
      <selection activeCell="H24" sqref="H24"/>
    </sheetView>
  </sheetViews>
  <sheetFormatPr defaultColWidth="9" defaultRowHeight="13.5"/>
  <cols>
    <col min="1" max="1" width="21.875" style="27" customWidth="1"/>
    <col min="2" max="2" width="14.25" style="27" customWidth="1"/>
    <col min="3" max="3" width="9" style="27"/>
    <col min="4" max="7" width="11.375" style="27" customWidth="1"/>
    <col min="8" max="8" width="9" style="27"/>
    <col min="9" max="9" width="9.5" style="27" customWidth="1"/>
    <col min="10" max="16384" width="9" style="27"/>
  </cols>
  <sheetData>
    <row r="1" spans="1:14">
      <c r="A1" s="27" t="s">
        <v>0</v>
      </c>
      <c r="B1" s="27" t="s">
        <v>1</v>
      </c>
      <c r="C1" s="27" t="s">
        <v>2</v>
      </c>
      <c r="D1" s="27" t="s">
        <v>3</v>
      </c>
      <c r="E1" s="28" t="s">
        <v>4</v>
      </c>
      <c r="F1" s="28" t="s">
        <v>5</v>
      </c>
      <c r="G1" s="28" t="s">
        <v>6</v>
      </c>
      <c r="H1" s="24" t="s">
        <v>7</v>
      </c>
      <c r="I1" s="24" t="s">
        <v>8</v>
      </c>
      <c r="J1" s="24" t="s">
        <v>9</v>
      </c>
      <c r="K1" s="24" t="s">
        <v>10</v>
      </c>
      <c r="L1" s="24" t="s">
        <v>11</v>
      </c>
      <c r="M1" s="24" t="s">
        <v>12</v>
      </c>
      <c r="N1" s="24" t="s">
        <v>13</v>
      </c>
    </row>
    <row r="2" spans="1:14">
      <c r="A2" s="29">
        <v>90</v>
      </c>
      <c r="B2" s="30">
        <f>HEX2DEC(A2)</f>
        <v>144</v>
      </c>
      <c r="C2" s="30">
        <f>N2</f>
        <v>0</v>
      </c>
      <c r="D2" s="30">
        <f>L2</f>
        <v>144</v>
      </c>
      <c r="E2" s="30" t="str">
        <f>M2</f>
        <v>90</v>
      </c>
      <c r="F2" s="30">
        <f>I2-FLOOR(I2/128,1)*128</f>
        <v>0</v>
      </c>
      <c r="G2" s="28">
        <f>FLOOR(B2/65536,1)</f>
        <v>0</v>
      </c>
      <c r="H2" s="25">
        <f>G2-FLOOR(G2/256,1)*256</f>
        <v>0</v>
      </c>
      <c r="I2" s="25">
        <f>FLOOR(B2/(65536*256),1)</f>
        <v>0</v>
      </c>
      <c r="J2" s="25">
        <f>B2-G2*65536</f>
        <v>144</v>
      </c>
      <c r="K2" s="25">
        <f>FLOOR(H2/32,1)</f>
        <v>0</v>
      </c>
      <c r="L2" s="25">
        <f>K2*65536+J2</f>
        <v>144</v>
      </c>
      <c r="M2" s="25" t="str">
        <f>DEC2HEX(L2)</f>
        <v>90</v>
      </c>
      <c r="N2" s="25">
        <f>H2-K2*32</f>
        <v>0</v>
      </c>
    </row>
    <row r="3" spans="7:7">
      <c r="G3" s="31"/>
    </row>
    <row r="4" s="24" customFormat="1" spans="1:14">
      <c r="A4" s="28" t="s">
        <v>14</v>
      </c>
      <c r="C4" s="28" t="s">
        <v>2</v>
      </c>
      <c r="D4" s="28" t="s">
        <v>15</v>
      </c>
      <c r="E4" s="28" t="s">
        <v>4</v>
      </c>
      <c r="F4" s="28" t="s">
        <v>5</v>
      </c>
      <c r="G4" s="28" t="s">
        <v>6</v>
      </c>
      <c r="H4" s="24" t="s">
        <v>7</v>
      </c>
      <c r="I4" s="24" t="s">
        <v>8</v>
      </c>
      <c r="J4" s="24" t="s">
        <v>9</v>
      </c>
      <c r="K4" s="24" t="s">
        <v>10</v>
      </c>
      <c r="L4" s="24" t="s">
        <v>11</v>
      </c>
      <c r="M4" s="24" t="s">
        <v>12</v>
      </c>
      <c r="N4" s="24" t="s">
        <v>13</v>
      </c>
    </row>
    <row r="5" s="25" customFormat="1" spans="1:14">
      <c r="A5" s="29">
        <v>31584367</v>
      </c>
      <c r="C5" s="30">
        <f>N5</f>
        <v>1</v>
      </c>
      <c r="D5" s="30">
        <f>L5</f>
        <v>520303</v>
      </c>
      <c r="E5" s="30" t="str">
        <f>M5</f>
        <v>7F06F</v>
      </c>
      <c r="F5" s="30">
        <f>I5-FLOOR(I5/128,1)*128</f>
        <v>1</v>
      </c>
      <c r="G5" s="28">
        <f>FLOOR(A5/65536,1)</f>
        <v>481</v>
      </c>
      <c r="H5" s="25">
        <f>G5-FLOOR(G5/256,1)*256</f>
        <v>225</v>
      </c>
      <c r="I5" s="25">
        <f>FLOOR(A5/(65536*256),1)</f>
        <v>1</v>
      </c>
      <c r="J5" s="25">
        <f>A5-G5*65536</f>
        <v>61551</v>
      </c>
      <c r="K5" s="25">
        <f>FLOOR(H5/32,1)</f>
        <v>7</v>
      </c>
      <c r="L5" s="25">
        <f>K5*65536+J5</f>
        <v>520303</v>
      </c>
      <c r="M5" s="25" t="str">
        <f>DEC2HEX(L5)</f>
        <v>7F06F</v>
      </c>
      <c r="N5" s="25">
        <f>H5-K5*32</f>
        <v>1</v>
      </c>
    </row>
    <row r="6" spans="7:7">
      <c r="G6" s="31"/>
    </row>
    <row r="7" spans="7:7">
      <c r="G7" s="31"/>
    </row>
    <row r="8" ht="17.45" customHeight="1" spans="1:1">
      <c r="A8" s="32"/>
    </row>
    <row r="9" ht="17.45" customHeight="1"/>
    <row r="10" ht="17.45" customHeight="1"/>
    <row r="11" ht="17.45" customHeight="1"/>
    <row r="12" ht="17.45" customHeight="1" spans="1:1">
      <c r="A12" s="32"/>
    </row>
    <row r="13" ht="17.45" customHeight="1" spans="1:1">
      <c r="A13" s="33"/>
    </row>
    <row r="14" s="26" customFormat="1" ht="17.45" customHeight="1"/>
    <row r="15" s="26" customFormat="1" ht="17.45" customHeight="1"/>
  </sheetData>
  <pageMargins left="0.699305555555556" right="0.699305555555556" top="0.75" bottom="0.75" header="0.3" footer="0.3"/>
  <pageSetup paperSize="9" orientation="portrait" horizontalDpi="1200" verticalDpi="12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83"/>
  <sheetViews>
    <sheetView tabSelected="1" topLeftCell="A27" workbookViewId="0">
      <selection activeCell="E13" sqref="E13"/>
    </sheetView>
  </sheetViews>
  <sheetFormatPr defaultColWidth="9" defaultRowHeight="13.5" outlineLevelCol="3"/>
  <cols>
    <col min="1" max="1" width="18.75" customWidth="1"/>
    <col min="3" max="3" width="7.25" customWidth="1"/>
    <col min="4" max="4" width="41.75" customWidth="1"/>
  </cols>
  <sheetData>
    <row r="1" spans="1:4">
      <c r="A1" s="2" t="s">
        <v>16</v>
      </c>
      <c r="B1" s="2"/>
      <c r="C1" s="2"/>
      <c r="D1" s="2"/>
    </row>
    <row r="2" spans="1:4">
      <c r="A2" s="2"/>
      <c r="B2" s="2"/>
      <c r="C2" s="2"/>
      <c r="D2" s="2"/>
    </row>
    <row r="3" ht="27" spans="1:4">
      <c r="A3" s="3" t="s">
        <v>17</v>
      </c>
      <c r="B3" s="4" t="s">
        <v>3</v>
      </c>
      <c r="C3" s="5" t="s">
        <v>18</v>
      </c>
      <c r="D3" s="3" t="s">
        <v>19</v>
      </c>
    </row>
    <row r="4" spans="1:4">
      <c r="A4" s="6"/>
      <c r="B4" s="7" t="s">
        <v>20</v>
      </c>
      <c r="C4" s="7" t="s">
        <v>20</v>
      </c>
      <c r="D4" s="6"/>
    </row>
    <row r="5" spans="1:4">
      <c r="A5" s="8"/>
      <c r="B5" s="9"/>
      <c r="C5" s="9"/>
      <c r="D5" s="9"/>
    </row>
    <row r="6" spans="1:4">
      <c r="A6" s="10" t="s">
        <v>21</v>
      </c>
      <c r="B6" s="11">
        <v>520294</v>
      </c>
      <c r="C6" s="11">
        <v>0</v>
      </c>
      <c r="D6" s="12" t="s">
        <v>22</v>
      </c>
    </row>
    <row r="7" spans="1:4">
      <c r="A7" s="10"/>
      <c r="B7" s="13">
        <v>520294</v>
      </c>
      <c r="C7" s="13">
        <v>5</v>
      </c>
      <c r="D7" s="14" t="s">
        <v>23</v>
      </c>
    </row>
    <row r="8" spans="1:4">
      <c r="A8" s="10"/>
      <c r="B8" s="15">
        <v>520294</v>
      </c>
      <c r="C8" s="15">
        <v>15</v>
      </c>
      <c r="D8" s="16" t="s">
        <v>24</v>
      </c>
    </row>
    <row r="9" spans="1:4">
      <c r="A9" s="10"/>
      <c r="B9" s="15">
        <v>520294</v>
      </c>
      <c r="C9" s="15">
        <v>1</v>
      </c>
      <c r="D9" s="16" t="s">
        <v>25</v>
      </c>
    </row>
    <row r="10" spans="1:4">
      <c r="A10" s="10"/>
      <c r="B10" s="13">
        <v>520294</v>
      </c>
      <c r="C10" s="13">
        <v>6</v>
      </c>
      <c r="D10" s="14" t="s">
        <v>26</v>
      </c>
    </row>
    <row r="11" spans="1:4">
      <c r="A11" s="10"/>
      <c r="B11" s="11">
        <v>520294</v>
      </c>
      <c r="C11" s="11">
        <v>17</v>
      </c>
      <c r="D11" s="12" t="s">
        <v>27</v>
      </c>
    </row>
    <row r="12" spans="1:4">
      <c r="A12" s="10"/>
      <c r="B12" s="11">
        <v>520294</v>
      </c>
      <c r="C12" s="11">
        <v>3</v>
      </c>
      <c r="D12" s="12" t="s">
        <v>28</v>
      </c>
    </row>
    <row r="13" spans="1:4">
      <c r="A13" s="10"/>
      <c r="B13" s="11">
        <v>520294</v>
      </c>
      <c r="C13" s="11">
        <v>4</v>
      </c>
      <c r="D13" s="12" t="s">
        <v>29</v>
      </c>
    </row>
    <row r="14" spans="1:4">
      <c r="A14" s="10"/>
      <c r="B14" s="11">
        <v>520295</v>
      </c>
      <c r="C14" s="11">
        <v>0</v>
      </c>
      <c r="D14" s="12" t="s">
        <v>30</v>
      </c>
    </row>
    <row r="15" spans="1:4">
      <c r="A15" s="10"/>
      <c r="B15" s="11">
        <v>520295</v>
      </c>
      <c r="C15" s="11">
        <v>1</v>
      </c>
      <c r="D15" s="12" t="s">
        <v>31</v>
      </c>
    </row>
    <row r="16" spans="1:4">
      <c r="A16" s="10"/>
      <c r="B16" s="11">
        <v>520295</v>
      </c>
      <c r="C16" s="11">
        <v>3</v>
      </c>
      <c r="D16" s="12" t="s">
        <v>32</v>
      </c>
    </row>
    <row r="17" spans="1:4">
      <c r="A17" s="10"/>
      <c r="B17" s="11">
        <v>520295</v>
      </c>
      <c r="C17" s="11">
        <v>4</v>
      </c>
      <c r="D17" s="12" t="s">
        <v>33</v>
      </c>
    </row>
    <row r="18" spans="1:4">
      <c r="A18" s="10"/>
      <c r="B18" s="11">
        <v>520296</v>
      </c>
      <c r="C18" s="11">
        <v>3</v>
      </c>
      <c r="D18" s="12" t="s">
        <v>34</v>
      </c>
    </row>
    <row r="19" spans="1:4">
      <c r="A19" s="10"/>
      <c r="B19" s="11">
        <v>520296</v>
      </c>
      <c r="C19" s="11">
        <v>4</v>
      </c>
      <c r="D19" s="12" t="s">
        <v>35</v>
      </c>
    </row>
    <row r="20" spans="1:4">
      <c r="A20" s="10"/>
      <c r="B20" s="11">
        <v>520297</v>
      </c>
      <c r="C20" s="11">
        <v>0</v>
      </c>
      <c r="D20" s="12" t="s">
        <v>36</v>
      </c>
    </row>
    <row r="21" spans="1:4">
      <c r="A21" s="10"/>
      <c r="B21" s="11">
        <v>520298</v>
      </c>
      <c r="C21" s="11">
        <v>11</v>
      </c>
      <c r="D21" s="12" t="s">
        <v>37</v>
      </c>
    </row>
    <row r="22" spans="1:4">
      <c r="A22" s="10"/>
      <c r="B22" s="11">
        <v>520299</v>
      </c>
      <c r="C22" s="11">
        <v>0</v>
      </c>
      <c r="D22" s="12" t="s">
        <v>38</v>
      </c>
    </row>
    <row r="23" spans="1:4">
      <c r="A23" s="10"/>
      <c r="B23" s="11">
        <v>520299</v>
      </c>
      <c r="C23" s="11">
        <v>16</v>
      </c>
      <c r="D23" s="12" t="s">
        <v>39</v>
      </c>
    </row>
    <row r="24" spans="1:4">
      <c r="A24" s="10"/>
      <c r="B24" s="11">
        <v>520299</v>
      </c>
      <c r="C24" s="11">
        <v>15</v>
      </c>
      <c r="D24" s="12" t="s">
        <v>40</v>
      </c>
    </row>
    <row r="25" spans="1:4">
      <c r="A25" s="10"/>
      <c r="B25" s="11">
        <v>520300</v>
      </c>
      <c r="C25" s="11">
        <v>3</v>
      </c>
      <c r="D25" s="12" t="s">
        <v>41</v>
      </c>
    </row>
    <row r="26" spans="1:4">
      <c r="A26" s="10"/>
      <c r="B26" s="11">
        <v>520300</v>
      </c>
      <c r="C26" s="11">
        <v>4</v>
      </c>
      <c r="D26" s="12" t="s">
        <v>42</v>
      </c>
    </row>
    <row r="27" spans="1:4">
      <c r="A27" s="10"/>
      <c r="B27" s="11">
        <v>520300</v>
      </c>
      <c r="C27" s="11">
        <v>1</v>
      </c>
      <c r="D27" s="17" t="s">
        <v>43</v>
      </c>
    </row>
    <row r="28" spans="1:4">
      <c r="A28" s="10"/>
      <c r="B28" s="11">
        <v>520301</v>
      </c>
      <c r="C28" s="11">
        <v>3</v>
      </c>
      <c r="D28" s="12" t="s">
        <v>44</v>
      </c>
    </row>
    <row r="29" spans="1:4">
      <c r="A29" s="10"/>
      <c r="B29" s="11">
        <v>520301</v>
      </c>
      <c r="C29" s="11">
        <v>4</v>
      </c>
      <c r="D29" s="12" t="s">
        <v>45</v>
      </c>
    </row>
    <row r="30" spans="1:4">
      <c r="A30" s="10"/>
      <c r="B30" s="11">
        <v>520302</v>
      </c>
      <c r="C30" s="11">
        <v>7</v>
      </c>
      <c r="D30" s="12" t="s">
        <v>46</v>
      </c>
    </row>
    <row r="31" spans="1:4">
      <c r="A31" s="10"/>
      <c r="B31" s="11">
        <v>520303</v>
      </c>
      <c r="C31" s="11">
        <v>1</v>
      </c>
      <c r="D31" s="12" t="s">
        <v>47</v>
      </c>
    </row>
    <row r="32" spans="1:4">
      <c r="A32" s="10"/>
      <c r="B32" s="13">
        <v>520303</v>
      </c>
      <c r="C32" s="13">
        <v>2</v>
      </c>
      <c r="D32" s="14" t="s">
        <v>48</v>
      </c>
    </row>
    <row r="33" spans="1:4">
      <c r="A33" s="10"/>
      <c r="B33" s="11">
        <v>520303</v>
      </c>
      <c r="C33" s="11">
        <v>17</v>
      </c>
      <c r="D33" s="12" t="s">
        <v>49</v>
      </c>
    </row>
    <row r="34" spans="1:4">
      <c r="A34" s="10"/>
      <c r="B34" s="11">
        <v>520303</v>
      </c>
      <c r="C34" s="11">
        <v>11</v>
      </c>
      <c r="D34" s="12" t="s">
        <v>50</v>
      </c>
    </row>
    <row r="35" spans="1:4">
      <c r="A35" s="10"/>
      <c r="B35" s="11">
        <v>520304</v>
      </c>
      <c r="C35" s="11">
        <v>3</v>
      </c>
      <c r="D35" s="17" t="s">
        <v>51</v>
      </c>
    </row>
    <row r="36" spans="1:4">
      <c r="A36" s="10"/>
      <c r="B36" s="11">
        <v>520304</v>
      </c>
      <c r="C36" s="11">
        <v>4</v>
      </c>
      <c r="D36" s="17" t="s">
        <v>52</v>
      </c>
    </row>
    <row r="37" spans="1:4">
      <c r="A37" s="10"/>
      <c r="B37" s="11">
        <v>520305</v>
      </c>
      <c r="C37" s="11">
        <v>2</v>
      </c>
      <c r="D37" s="17" t="s">
        <v>53</v>
      </c>
    </row>
    <row r="38" spans="1:4">
      <c r="A38" s="10"/>
      <c r="B38" s="11">
        <v>520305</v>
      </c>
      <c r="C38" s="11">
        <v>3</v>
      </c>
      <c r="D38" s="17"/>
    </row>
    <row r="39" spans="1:4">
      <c r="A39" s="10"/>
      <c r="B39" s="11">
        <v>520305</v>
      </c>
      <c r="C39" s="11">
        <v>4</v>
      </c>
      <c r="D39" s="17"/>
    </row>
    <row r="40" spans="1:4">
      <c r="A40" s="10"/>
      <c r="B40" s="11">
        <v>520305</v>
      </c>
      <c r="C40" s="11">
        <v>5</v>
      </c>
      <c r="D40" s="17"/>
    </row>
    <row r="41" spans="1:4">
      <c r="A41" s="10"/>
      <c r="B41" s="11">
        <v>520306</v>
      </c>
      <c r="C41" s="11">
        <v>2</v>
      </c>
      <c r="D41" s="17" t="s">
        <v>54</v>
      </c>
    </row>
    <row r="42" spans="1:4">
      <c r="A42" s="10"/>
      <c r="B42" s="11">
        <v>520306</v>
      </c>
      <c r="C42" s="11">
        <v>3</v>
      </c>
      <c r="D42" s="17"/>
    </row>
    <row r="43" spans="1:4">
      <c r="A43" s="10"/>
      <c r="B43" s="11">
        <v>520306</v>
      </c>
      <c r="C43" s="11">
        <v>4</v>
      </c>
      <c r="D43" s="17"/>
    </row>
    <row r="44" spans="1:4">
      <c r="A44" s="10"/>
      <c r="B44" s="11">
        <v>520306</v>
      </c>
      <c r="C44" s="11">
        <v>5</v>
      </c>
      <c r="D44" s="17"/>
    </row>
    <row r="45" spans="1:4">
      <c r="A45" s="10"/>
      <c r="B45" s="11">
        <v>520307</v>
      </c>
      <c r="C45" s="11">
        <v>31</v>
      </c>
      <c r="D45" s="17" t="s">
        <v>55</v>
      </c>
    </row>
    <row r="46" spans="1:4">
      <c r="A46" s="10"/>
      <c r="B46" s="18">
        <v>520308</v>
      </c>
      <c r="C46" s="18">
        <v>2</v>
      </c>
      <c r="D46" s="17" t="s">
        <v>56</v>
      </c>
    </row>
    <row r="47" spans="1:4">
      <c r="A47" s="10"/>
      <c r="B47" s="18">
        <v>520309</v>
      </c>
      <c r="C47" s="18">
        <v>3</v>
      </c>
      <c r="D47" s="17" t="s">
        <v>57</v>
      </c>
    </row>
    <row r="48" spans="1:4">
      <c r="A48" s="10"/>
      <c r="B48" s="18">
        <v>520309</v>
      </c>
      <c r="C48" s="18">
        <v>4</v>
      </c>
      <c r="D48" s="17"/>
    </row>
    <row r="49" spans="1:4">
      <c r="A49" s="10"/>
      <c r="B49" s="18">
        <v>520310</v>
      </c>
      <c r="C49" s="18">
        <v>7</v>
      </c>
      <c r="D49" s="17" t="s">
        <v>58</v>
      </c>
    </row>
    <row r="50" spans="1:4">
      <c r="A50" s="10"/>
      <c r="B50" s="11">
        <v>520310</v>
      </c>
      <c r="C50" s="11">
        <v>3</v>
      </c>
      <c r="D50" s="17"/>
    </row>
    <row r="51" spans="1:4">
      <c r="A51" s="10"/>
      <c r="B51" s="11">
        <v>520310</v>
      </c>
      <c r="C51" s="11">
        <v>4</v>
      </c>
      <c r="D51" s="17"/>
    </row>
    <row r="52" spans="1:4">
      <c r="A52" s="10"/>
      <c r="B52" s="11">
        <v>520310</v>
      </c>
      <c r="C52" s="11">
        <v>5</v>
      </c>
      <c r="D52" s="17"/>
    </row>
    <row r="53" spans="1:4">
      <c r="A53" s="10"/>
      <c r="B53" s="11">
        <v>520311</v>
      </c>
      <c r="C53" s="11">
        <v>7</v>
      </c>
      <c r="D53" s="17" t="s">
        <v>59</v>
      </c>
    </row>
    <row r="54" spans="1:4">
      <c r="A54" s="10"/>
      <c r="B54" s="11">
        <v>520311</v>
      </c>
      <c r="C54" s="11">
        <v>3</v>
      </c>
      <c r="D54" s="17"/>
    </row>
    <row r="55" spans="1:4">
      <c r="A55" s="10"/>
      <c r="B55" s="11">
        <v>520311</v>
      </c>
      <c r="C55" s="11">
        <v>4</v>
      </c>
      <c r="D55" s="17"/>
    </row>
    <row r="56" spans="1:4">
      <c r="A56" s="10"/>
      <c r="B56" s="11">
        <v>520311</v>
      </c>
      <c r="C56" s="11">
        <v>5</v>
      </c>
      <c r="D56" s="17"/>
    </row>
    <row r="57" spans="1:4">
      <c r="A57" s="10"/>
      <c r="B57" s="11">
        <v>520312</v>
      </c>
      <c r="C57" s="11">
        <v>7</v>
      </c>
      <c r="D57" s="17" t="s">
        <v>60</v>
      </c>
    </row>
    <row r="58" spans="1:4">
      <c r="A58" s="10"/>
      <c r="B58" s="11">
        <v>520312</v>
      </c>
      <c r="C58" s="11">
        <v>3</v>
      </c>
      <c r="D58" s="17"/>
    </row>
    <row r="59" spans="1:4">
      <c r="A59" s="10"/>
      <c r="B59" s="11">
        <v>520312</v>
      </c>
      <c r="C59" s="11">
        <v>4</v>
      </c>
      <c r="D59" s="17"/>
    </row>
    <row r="60" spans="1:4">
      <c r="A60" s="10"/>
      <c r="B60" s="11">
        <v>520312</v>
      </c>
      <c r="C60" s="11">
        <v>5</v>
      </c>
      <c r="D60" s="17"/>
    </row>
    <row r="61" spans="1:4">
      <c r="A61" s="10"/>
      <c r="B61" s="19">
        <v>520500</v>
      </c>
      <c r="C61" s="19">
        <v>1</v>
      </c>
      <c r="D61" s="19" t="s">
        <v>61</v>
      </c>
    </row>
    <row r="62" spans="1:4">
      <c r="A62" s="10"/>
      <c r="B62" s="19">
        <v>520500</v>
      </c>
      <c r="C62" s="19">
        <v>2</v>
      </c>
      <c r="D62" s="19" t="s">
        <v>62</v>
      </c>
    </row>
    <row r="63" spans="1:4">
      <c r="A63" s="10"/>
      <c r="B63" s="19">
        <v>520500</v>
      </c>
      <c r="C63" s="19">
        <v>3</v>
      </c>
      <c r="D63" s="19" t="s">
        <v>63</v>
      </c>
    </row>
    <row r="64" spans="1:4">
      <c r="A64" s="10"/>
      <c r="B64" s="19">
        <v>520501</v>
      </c>
      <c r="C64" s="19">
        <v>1</v>
      </c>
      <c r="D64" s="19" t="s">
        <v>64</v>
      </c>
    </row>
    <row r="65" spans="1:4">
      <c r="A65" s="10"/>
      <c r="B65" s="19">
        <v>520502</v>
      </c>
      <c r="C65" s="19">
        <v>1</v>
      </c>
      <c r="D65" s="19" t="s">
        <v>65</v>
      </c>
    </row>
    <row r="66" spans="1:4">
      <c r="A66" s="10"/>
      <c r="B66" s="20">
        <v>520313</v>
      </c>
      <c r="C66" s="20">
        <v>1</v>
      </c>
      <c r="D66" s="20" t="s">
        <v>61</v>
      </c>
    </row>
    <row r="67" spans="1:4">
      <c r="A67" s="10"/>
      <c r="B67" s="20">
        <v>520313</v>
      </c>
      <c r="C67" s="20">
        <v>2</v>
      </c>
      <c r="D67" s="20" t="s">
        <v>62</v>
      </c>
    </row>
    <row r="68" spans="1:4">
      <c r="A68" s="10"/>
      <c r="B68" s="20">
        <v>520313</v>
      </c>
      <c r="C68" s="20">
        <v>3</v>
      </c>
      <c r="D68" s="20" t="s">
        <v>63</v>
      </c>
    </row>
    <row r="69" spans="1:4">
      <c r="A69" s="10"/>
      <c r="B69" s="13">
        <v>520315</v>
      </c>
      <c r="C69" s="13">
        <v>9</v>
      </c>
      <c r="D69" s="14" t="s">
        <v>66</v>
      </c>
    </row>
    <row r="70" spans="1:4">
      <c r="A70" s="10"/>
      <c r="B70" s="13">
        <v>520315</v>
      </c>
      <c r="C70" s="20">
        <v>10</v>
      </c>
      <c r="D70" s="20" t="s">
        <v>67</v>
      </c>
    </row>
    <row r="71" spans="1:4">
      <c r="A71" s="10"/>
      <c r="B71" s="13">
        <v>520315</v>
      </c>
      <c r="C71" s="13">
        <v>12</v>
      </c>
      <c r="D71" s="14" t="s">
        <v>68</v>
      </c>
    </row>
    <row r="72" spans="1:4">
      <c r="A72" s="10"/>
      <c r="B72" s="13">
        <v>520316</v>
      </c>
      <c r="C72" s="13">
        <v>12</v>
      </c>
      <c r="D72" s="21" t="s">
        <v>69</v>
      </c>
    </row>
    <row r="73" spans="1:4">
      <c r="A73" s="10"/>
      <c r="B73" s="13">
        <v>520317</v>
      </c>
      <c r="C73" s="13">
        <v>3</v>
      </c>
      <c r="D73" s="21" t="s">
        <v>70</v>
      </c>
    </row>
    <row r="74" customFormat="1" spans="1:4">
      <c r="A74" s="10"/>
      <c r="B74" s="13">
        <v>520317</v>
      </c>
      <c r="C74" s="13">
        <v>11</v>
      </c>
      <c r="D74" s="21" t="s">
        <v>71</v>
      </c>
    </row>
    <row r="75" s="1" customFormat="1" spans="1:4">
      <c r="A75" s="22"/>
      <c r="B75" s="13">
        <v>520318</v>
      </c>
      <c r="C75" s="13">
        <v>5</v>
      </c>
      <c r="D75" s="21" t="s">
        <v>72</v>
      </c>
    </row>
    <row r="76" spans="1:4">
      <c r="A76" s="10"/>
      <c r="B76" s="13">
        <v>520320</v>
      </c>
      <c r="C76" s="13">
        <v>1</v>
      </c>
      <c r="D76" s="21" t="s">
        <v>73</v>
      </c>
    </row>
    <row r="77" spans="1:4">
      <c r="A77" s="10"/>
      <c r="B77" s="13">
        <v>520448</v>
      </c>
      <c r="C77" s="13">
        <v>5</v>
      </c>
      <c r="D77" s="21" t="s">
        <v>74</v>
      </c>
    </row>
    <row r="78" spans="1:4">
      <c r="A78" s="10"/>
      <c r="B78" s="13">
        <v>520448</v>
      </c>
      <c r="C78" s="13">
        <v>4</v>
      </c>
      <c r="D78" s="21" t="s">
        <v>75</v>
      </c>
    </row>
    <row r="79" spans="1:4">
      <c r="A79" s="10"/>
      <c r="B79" s="13">
        <v>520448</v>
      </c>
      <c r="C79" s="13">
        <v>3</v>
      </c>
      <c r="D79" s="21" t="s">
        <v>76</v>
      </c>
    </row>
    <row r="80" spans="1:4">
      <c r="A80" s="10"/>
      <c r="B80" s="19">
        <v>520503</v>
      </c>
      <c r="C80" s="19">
        <v>1</v>
      </c>
      <c r="D80" s="19" t="s">
        <v>77</v>
      </c>
    </row>
    <row r="81" spans="1:4">
      <c r="A81" s="10"/>
      <c r="B81" s="19">
        <v>520504</v>
      </c>
      <c r="C81" s="19">
        <v>1</v>
      </c>
      <c r="D81" s="19" t="s">
        <v>78</v>
      </c>
    </row>
    <row r="82" ht="14.25" spans="1:4">
      <c r="A82" s="10"/>
      <c r="B82" s="23">
        <v>520505</v>
      </c>
      <c r="C82" s="23">
        <v>1</v>
      </c>
      <c r="D82" s="23" t="s">
        <v>79</v>
      </c>
    </row>
    <row r="83" ht="14.25" spans="1:4">
      <c r="A83" s="10"/>
      <c r="B83" s="23">
        <v>520506</v>
      </c>
      <c r="C83" s="23">
        <v>1</v>
      </c>
      <c r="D83" s="23" t="s">
        <v>80</v>
      </c>
    </row>
  </sheetData>
  <mergeCells count="8">
    <mergeCell ref="A6:A83"/>
    <mergeCell ref="D37:D40"/>
    <mergeCell ref="D41:D44"/>
    <mergeCell ref="D47:D48"/>
    <mergeCell ref="D49:D52"/>
    <mergeCell ref="D53:D56"/>
    <mergeCell ref="D57:D60"/>
    <mergeCell ref="A1:D2"/>
  </mergeCell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总体说明及32位DTC的解码</vt:lpstr>
      <vt:lpstr>纯电动故障码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LHZ</dc:creator>
  <cp:lastModifiedBy>yuyuxiang</cp:lastModifiedBy>
  <dcterms:created xsi:type="dcterms:W3CDTF">2015-01-08T20:11:00Z</dcterms:created>
  <dcterms:modified xsi:type="dcterms:W3CDTF">2017-12-04T16:22:51Z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2052-9.1.0.4953</vt:lpwstr>
  </property>
</Properties>
</file>