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ko Urbanc\Documents\FMF\Fizikalni Praktikum I\TezniPospesek_10\"/>
    </mc:Choice>
  </mc:AlternateContent>
  <bookViews>
    <workbookView xWindow="-105" yWindow="-105" windowWidth="25815" windowHeight="15615" activeTab="1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3" i="2" l="1"/>
  <c r="G4" i="2"/>
  <c r="K4" i="2" s="1"/>
  <c r="K5" i="2" s="1"/>
  <c r="K6" i="2" s="1"/>
  <c r="K7" i="2" s="1"/>
  <c r="K8" i="2" s="1"/>
  <c r="K9" i="2" s="1"/>
  <c r="K10" i="2" s="1"/>
  <c r="K11" i="2" s="1"/>
  <c r="K12" i="2" s="1"/>
  <c r="K3" i="2"/>
  <c r="G3" i="2"/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6" i="1"/>
  <c r="G5" i="1"/>
  <c r="G4" i="1"/>
  <c r="G3" i="1"/>
  <c r="G56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4" i="1"/>
  <c r="E3" i="1"/>
</calcChain>
</file>

<file path=xl/sharedStrings.xml><?xml version="1.0" encoding="utf-8"?>
<sst xmlns="http://schemas.openxmlformats.org/spreadsheetml/2006/main" count="14" uniqueCount="11">
  <si>
    <t>Martive Casov za Tezni Pospesek</t>
  </si>
  <si>
    <t>N</t>
  </si>
  <si>
    <t>t[s]</t>
  </si>
  <si>
    <t>Pospesek</t>
  </si>
  <si>
    <t>g[m/s^2]</t>
  </si>
  <si>
    <t xml:space="preserve">Pot s [m]: </t>
  </si>
  <si>
    <t>Pot h [m]:</t>
  </si>
  <si>
    <t>Razlika intervala</t>
  </si>
  <si>
    <t>Velikost delitve</t>
  </si>
  <si>
    <t>Intervals</t>
  </si>
  <si>
    <t>Interval border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</si>
</sst>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0.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4" xfId="0" applyBorder="1"/>
    <xf numFmtId="0" fontId="0" fillId="0" borderId="7" xfId="0" applyBorder="1"/>
    <xf numFmtId="0" fontId="1" fillId="2" borderId="4" xfId="0" applyFont="1" applyFill="1" applyBorder="1" applyAlignment="1">
      <alignment horizontal="center" vertical="center"/>
    </xf>
    <xf numFmtId="0" fontId="0" fillId="3" borderId="0" xfId="0" applyFill="1"/>
    <xf numFmtId="165" fontId="0" fillId="0" borderId="0" xfId="0" applyNumberFormat="1"/>
    <xf numFmtId="164" fontId="0" fillId="0" borderId="5" xfId="0" applyNumberFormat="1" applyBorder="1" applyAlignment="1"/>
    <xf numFmtId="164" fontId="0" fillId="0" borderId="6" xfId="0" applyNumberFormat="1" applyBorder="1" applyAlignment="1"/>
    <xf numFmtId="164" fontId="0" fillId="0" borderId="8" xfId="0" applyNumberFormat="1" applyBorder="1" applyAlignment="1"/>
    <xf numFmtId="164" fontId="0" fillId="0" borderId="9" xfId="0" applyNumberFormat="1" applyBorder="1" applyAlignment="1"/>
    <xf numFmtId="164" fontId="0" fillId="0" borderId="12" xfId="0" applyNumberFormat="1" applyBorder="1" applyAlignment="1"/>
    <xf numFmtId="164" fontId="0" fillId="0" borderId="13" xfId="0" applyNumberFormat="1" applyBorder="1" applyAlignment="1"/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0" fillId="5" borderId="4" xfId="0" applyFill="1" applyBorder="1"/>
    <xf numFmtId="164" fontId="0" fillId="5" borderId="11" xfId="0" applyNumberFormat="1" applyFill="1" applyBorder="1" applyAlignment="1"/>
    <xf numFmtId="164" fontId="0" fillId="5" borderId="5" xfId="0" applyNumberFormat="1" applyFill="1" applyBorder="1" applyAlignment="1"/>
    <xf numFmtId="0" fontId="0" fillId="6" borderId="4" xfId="0" applyFill="1" applyBorder="1"/>
    <xf numFmtId="164" fontId="0" fillId="6" borderId="5" xfId="0" applyNumberFormat="1" applyFill="1" applyBorder="1" applyAlignment="1"/>
    <xf numFmtId="0" fontId="0" fillId="5" borderId="7" xfId="0" applyFill="1" applyBorder="1"/>
    <xf numFmtId="164" fontId="0" fillId="5" borderId="8" xfId="0" applyNumberFormat="1" applyFill="1" applyBorder="1" applyAlignment="1"/>
    <xf numFmtId="164" fontId="0" fillId="0" borderId="0" xfId="0" applyNumberFormat="1"/>
    <xf numFmtId="164" fontId="0" fillId="7" borderId="5" xfId="0" applyNumberFormat="1" applyFill="1" applyBorder="1" applyAlignment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Sheet2!$K$3:$K$12</c:f>
              <c:numCache>
                <c:formatCode>0.0000000</c:formatCode>
                <c:ptCount val="10"/>
                <c:pt idx="0">
                  <c:v>0.1103457</c:v>
                </c:pt>
                <c:pt idx="1">
                  <c:v>0.11041368888888889</c:v>
                </c:pt>
                <c:pt idx="2">
                  <c:v>0.11048167777777777</c:v>
                </c:pt>
                <c:pt idx="3">
                  <c:v>0.11054966666666666</c:v>
                </c:pt>
                <c:pt idx="4">
                  <c:v>0.11061765555555554</c:v>
                </c:pt>
                <c:pt idx="5">
                  <c:v>0.11068564444444443</c:v>
                </c:pt>
                <c:pt idx="6">
                  <c:v>0.11075363333333331</c:v>
                </c:pt>
                <c:pt idx="7">
                  <c:v>0.11082162222222219</c:v>
                </c:pt>
                <c:pt idx="8">
                  <c:v>0.11088961111111108</c:v>
                </c:pt>
                <c:pt idx="9">
                  <c:v>0.11095759999999996</c:v>
                </c:pt>
              </c:numCache>
            </c:numRef>
          </c:cat>
          <c:val>
            <c:numRef>
              <c:f>Sheet2!$L$3:$L$12</c:f>
              <c:numCache>
                <c:formatCode>General</c:formatCode>
                <c:ptCount val="10"/>
                <c:pt idx="0">
                  <c:v>4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10</c:v>
                </c:pt>
                <c:pt idx="5">
                  <c:v>11</c:v>
                </c:pt>
                <c:pt idx="6">
                  <c:v>6</c:v>
                </c:pt>
                <c:pt idx="7">
                  <c:v>10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C0-4F0E-99D5-BA7A27E26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08189472"/>
        <c:axId val="-509026944"/>
      </c:lineChart>
      <c:catAx>
        <c:axId val="-308189472"/>
        <c:scaling>
          <c:orientation val="minMax"/>
        </c:scaling>
        <c:delete val="0"/>
        <c:axPos val="b"/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9026944"/>
        <c:crosses val="autoZero"/>
        <c:auto val="1"/>
        <c:lblAlgn val="ctr"/>
        <c:lblOffset val="100"/>
        <c:noMultiLvlLbl val="0"/>
      </c:catAx>
      <c:valAx>
        <c:axId val="-5090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818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533400</xdr:colOff>
      <xdr:row>55</xdr:row>
      <xdr:rowOff>57150</xdr:rowOff>
    </xdr:from>
    <xdr:ext cx="2598071" cy="4670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xmlns="" id="{00000000-0008-0000-0000-000002000000}"/>
                </a:ext>
              </a:extLst>
            </xdr:cNvPr>
            <xdr:cNvSpPr txBox="1"/>
          </xdr:nvSpPr>
          <xdr:spPr>
            <a:xfrm>
              <a:off x="533400" y="10544175"/>
              <a:ext cx="2598071" cy="4670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𝑔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+2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h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rad>
                          <m:radPr>
                            <m:degHide m:val="on"/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+2</m:t>
                                </m:r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e>
                              <m: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rad>
                      </m:num>
                      <m:den>
                        <m:sSup>
                          <m:sSup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p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33400" y="10544175"/>
              <a:ext cx="2598071" cy="4670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𝑔=  (2(𝑠+2ℎ−√(〖(𝑠+2ℎ)〗^2−𝑠^2 ))/𝑡^2 </a:t>
              </a:r>
              <a:endParaRPr lang="en-US" sz="14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31750</xdr:colOff>
      <xdr:row>3</xdr:row>
      <xdr:rowOff>101600</xdr:rowOff>
    </xdr:from>
    <xdr:to>
      <xdr:col>21</xdr:col>
      <xdr:colOff>111125</xdr:colOff>
      <xdr:row>22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E29C1DB-8864-42AB-B3D7-8EE7CAC01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opLeftCell="A34" workbookViewId="0">
      <selection activeCell="M7" sqref="M7"/>
    </sheetView>
  </sheetViews>
  <sheetFormatPr defaultRowHeight="15" x14ac:dyDescent="0.25"/>
  <cols>
    <col min="7" max="7" width="12.5703125" bestFit="1" customWidth="1"/>
  </cols>
  <sheetData>
    <row r="1" spans="1:7" x14ac:dyDescent="0.25">
      <c r="A1" s="29" t="s">
        <v>0</v>
      </c>
      <c r="B1" s="30"/>
      <c r="C1" s="30"/>
      <c r="D1" s="31"/>
      <c r="E1" s="34" t="s">
        <v>3</v>
      </c>
      <c r="F1" s="35"/>
    </row>
    <row r="2" spans="1:7" x14ac:dyDescent="0.25">
      <c r="A2" s="3" t="s">
        <v>1</v>
      </c>
      <c r="B2" s="32" t="s">
        <v>2</v>
      </c>
      <c r="C2" s="32"/>
      <c r="D2" s="33"/>
      <c r="E2" s="34" t="s">
        <v>4</v>
      </c>
      <c r="F2" s="35"/>
    </row>
    <row r="3" spans="1:7" x14ac:dyDescent="0.25">
      <c r="A3" s="1">
        <v>1</v>
      </c>
      <c r="B3" s="25">
        <v>0.1107979</v>
      </c>
      <c r="C3" s="25"/>
      <c r="D3" s="26"/>
      <c r="E3" s="23">
        <f>(2*$B$54)/(B3^2)</f>
        <v>34.538446403829049</v>
      </c>
      <c r="F3" s="24"/>
      <c r="G3" s="5">
        <f>(2*($B$54+2*$B$55-SQRT(($B$54+2*$B$55)^2-($B$54)^2)))/(B3)^2</f>
        <v>9.5035287536647832</v>
      </c>
    </row>
    <row r="4" spans="1:7" x14ac:dyDescent="0.25">
      <c r="A4" s="1">
        <v>2</v>
      </c>
      <c r="B4" s="25">
        <v>0.1106941</v>
      </c>
      <c r="C4" s="25"/>
      <c r="D4" s="26"/>
      <c r="E4" s="23">
        <f>(2*$B$54)/(B4^2)</f>
        <v>34.603251513427544</v>
      </c>
      <c r="F4" s="24"/>
      <c r="G4" s="5">
        <f>(2*($B$54+2*$B$55-SQRT(($B$54+2*$B$55)^2-($B$54)^2)))/(B4)^2</f>
        <v>9.5213603959816613</v>
      </c>
    </row>
    <row r="5" spans="1:7" x14ac:dyDescent="0.25">
      <c r="A5" s="1">
        <v>3</v>
      </c>
      <c r="B5" s="25">
        <v>0.1107336</v>
      </c>
      <c r="C5" s="25"/>
      <c r="D5" s="26"/>
      <c r="E5" s="23">
        <f t="shared" ref="E5:E52" si="0">(2*$B$54)/(B5^2)</f>
        <v>34.57856912880802</v>
      </c>
      <c r="F5" s="24"/>
      <c r="G5" s="5">
        <f>(2*($B$54+2*$B$55-SQRT(($B$54+2*$B$55)^2-($B$54)^2)))/(B5)^2</f>
        <v>9.5145688411676996</v>
      </c>
    </row>
    <row r="6" spans="1:7" x14ac:dyDescent="0.25">
      <c r="A6" s="1">
        <v>4</v>
      </c>
      <c r="B6" s="25">
        <v>0.1106497</v>
      </c>
      <c r="C6" s="25"/>
      <c r="D6" s="26"/>
      <c r="E6" s="23">
        <f t="shared" si="0"/>
        <v>34.631027325144366</v>
      </c>
      <c r="F6" s="24"/>
      <c r="G6" s="5">
        <f>(2*($B$54+2*$B$55-SQRT(($B$54+2*$B$55)^2-($B$54)^2)))/(B6)^2</f>
        <v>9.5290031319119564</v>
      </c>
    </row>
    <row r="7" spans="1:7" x14ac:dyDescent="0.25">
      <c r="A7" s="1">
        <v>5</v>
      </c>
      <c r="B7" s="25">
        <v>0.1105262</v>
      </c>
      <c r="C7" s="25"/>
      <c r="D7" s="26"/>
      <c r="E7" s="23">
        <f t="shared" si="0"/>
        <v>34.708462745131015</v>
      </c>
      <c r="F7" s="24"/>
      <c r="G7" s="5">
        <f t="shared" ref="G7:G52" si="1">(2*($B$54+2*$B$55-SQRT(($B$54+2*$B$55)^2-($B$54)^2)))/(B7)^2</f>
        <v>9.5503101047789727</v>
      </c>
    </row>
    <row r="8" spans="1:7" x14ac:dyDescent="0.25">
      <c r="A8" s="1">
        <v>6</v>
      </c>
      <c r="B8" s="25">
        <v>0.1107028</v>
      </c>
      <c r="C8" s="25"/>
      <c r="D8" s="26"/>
      <c r="E8" s="23">
        <f t="shared" si="0"/>
        <v>34.597812871249474</v>
      </c>
      <c r="F8" s="24"/>
      <c r="G8" s="5">
        <f t="shared" si="1"/>
        <v>9.5198639102475919</v>
      </c>
    </row>
    <row r="9" spans="1:7" x14ac:dyDescent="0.25">
      <c r="A9" s="1">
        <v>7</v>
      </c>
      <c r="B9" s="25">
        <v>0.1103457</v>
      </c>
      <c r="C9" s="25"/>
      <c r="D9" s="26"/>
      <c r="E9" s="23">
        <f t="shared" si="0"/>
        <v>34.822105623278141</v>
      </c>
      <c r="F9" s="24"/>
      <c r="G9" s="5">
        <f t="shared" si="1"/>
        <v>9.5815798482843064</v>
      </c>
    </row>
    <row r="10" spans="1:7" x14ac:dyDescent="0.25">
      <c r="A10" s="1">
        <v>8</v>
      </c>
      <c r="B10" s="25">
        <v>0.1108562</v>
      </c>
      <c r="C10" s="25"/>
      <c r="D10" s="26"/>
      <c r="E10" s="23">
        <f t="shared" si="0"/>
        <v>34.502127967063252</v>
      </c>
      <c r="F10" s="24"/>
      <c r="G10" s="5">
        <f t="shared" si="1"/>
        <v>9.4935354463788588</v>
      </c>
    </row>
    <row r="11" spans="1:7" x14ac:dyDescent="0.25">
      <c r="A11" s="1">
        <v>9</v>
      </c>
      <c r="B11" s="25">
        <v>0.1108562</v>
      </c>
      <c r="C11" s="25"/>
      <c r="D11" s="26"/>
      <c r="E11" s="23">
        <f t="shared" si="0"/>
        <v>34.502127967063252</v>
      </c>
      <c r="F11" s="24"/>
      <c r="G11" s="5">
        <f t="shared" si="1"/>
        <v>9.4935354463788588</v>
      </c>
    </row>
    <row r="12" spans="1:7" x14ac:dyDescent="0.25">
      <c r="A12" s="1">
        <v>10</v>
      </c>
      <c r="B12" s="25">
        <v>0.1108562</v>
      </c>
      <c r="C12" s="25"/>
      <c r="D12" s="26"/>
      <c r="E12" s="23">
        <f t="shared" si="0"/>
        <v>34.502127967063252</v>
      </c>
      <c r="F12" s="24"/>
      <c r="G12" s="5">
        <f t="shared" si="1"/>
        <v>9.4935354463788588</v>
      </c>
    </row>
    <row r="13" spans="1:7" x14ac:dyDescent="0.25">
      <c r="A13" s="1">
        <v>11</v>
      </c>
      <c r="B13" s="25">
        <v>0.1107527</v>
      </c>
      <c r="C13" s="25"/>
      <c r="D13" s="26"/>
      <c r="E13" s="23">
        <f t="shared" si="0"/>
        <v>34.566643573567866</v>
      </c>
      <c r="F13" s="24"/>
      <c r="G13" s="5">
        <f t="shared" si="1"/>
        <v>9.5112874296124978</v>
      </c>
    </row>
    <row r="14" spans="1:7" x14ac:dyDescent="0.25">
      <c r="A14" s="1">
        <v>12</v>
      </c>
      <c r="B14" s="25">
        <v>0.1106347</v>
      </c>
      <c r="C14" s="25"/>
      <c r="D14" s="26"/>
      <c r="E14" s="23">
        <f t="shared" si="0"/>
        <v>34.64041860337413</v>
      </c>
      <c r="F14" s="24"/>
      <c r="G14" s="5">
        <f t="shared" si="1"/>
        <v>9.5315872169529197</v>
      </c>
    </row>
    <row r="15" spans="1:7" x14ac:dyDescent="0.25">
      <c r="A15" s="1">
        <v>13</v>
      </c>
      <c r="B15" s="25">
        <v>0.11064350000000001</v>
      </c>
      <c r="C15" s="25"/>
      <c r="D15" s="26"/>
      <c r="E15" s="23">
        <f t="shared" si="0"/>
        <v>34.634908590382864</v>
      </c>
      <c r="F15" s="24"/>
      <c r="G15" s="5">
        <f t="shared" si="1"/>
        <v>9.5300710929708714</v>
      </c>
    </row>
    <row r="16" spans="1:7" x14ac:dyDescent="0.25">
      <c r="A16" s="1">
        <v>14</v>
      </c>
      <c r="B16" s="25">
        <v>0.1106491</v>
      </c>
      <c r="C16" s="25"/>
      <c r="D16" s="26"/>
      <c r="E16" s="23">
        <f t="shared" si="0"/>
        <v>34.631402902943577</v>
      </c>
      <c r="F16" s="24"/>
      <c r="G16" s="5">
        <f t="shared" si="1"/>
        <v>9.5291064751362686</v>
      </c>
    </row>
    <row r="17" spans="1:7" x14ac:dyDescent="0.25">
      <c r="A17" s="1">
        <v>15</v>
      </c>
      <c r="B17" s="25">
        <v>0.1108065</v>
      </c>
      <c r="C17" s="25"/>
      <c r="D17" s="26"/>
      <c r="E17" s="23">
        <f t="shared" si="0"/>
        <v>34.533085362511315</v>
      </c>
      <c r="F17" s="24"/>
      <c r="G17" s="5">
        <f t="shared" si="1"/>
        <v>9.5020536204258139</v>
      </c>
    </row>
    <row r="18" spans="1:7" x14ac:dyDescent="0.25">
      <c r="A18" s="1">
        <v>16</v>
      </c>
      <c r="B18" s="25">
        <v>0.1107471</v>
      </c>
      <c r="C18" s="25"/>
      <c r="D18" s="26"/>
      <c r="E18" s="23">
        <f t="shared" si="0"/>
        <v>34.570139432115674</v>
      </c>
      <c r="F18" s="24"/>
      <c r="G18" s="5">
        <f t="shared" si="1"/>
        <v>9.5122493429492874</v>
      </c>
    </row>
    <row r="19" spans="1:7" x14ac:dyDescent="0.25">
      <c r="A19" s="1">
        <v>17</v>
      </c>
      <c r="B19" s="25">
        <v>0.1105464</v>
      </c>
      <c r="C19" s="25"/>
      <c r="D19" s="26"/>
      <c r="E19" s="23">
        <f t="shared" si="0"/>
        <v>34.69577943946198</v>
      </c>
      <c r="F19" s="24"/>
      <c r="G19" s="5">
        <f t="shared" si="1"/>
        <v>9.546820192154998</v>
      </c>
    </row>
    <row r="20" spans="1:7" x14ac:dyDescent="0.25">
      <c r="A20" s="1">
        <v>18</v>
      </c>
      <c r="B20" s="25">
        <v>0.110837</v>
      </c>
      <c r="C20" s="25"/>
      <c r="D20" s="26"/>
      <c r="E20" s="23">
        <f t="shared" si="0"/>
        <v>34.514082426917</v>
      </c>
      <c r="F20" s="24"/>
      <c r="G20" s="5">
        <f t="shared" si="1"/>
        <v>9.4968248112688212</v>
      </c>
    </row>
    <row r="21" spans="1:7" x14ac:dyDescent="0.25">
      <c r="A21" s="1">
        <v>19</v>
      </c>
      <c r="B21" s="25">
        <v>0.110847</v>
      </c>
      <c r="C21" s="25"/>
      <c r="D21" s="26"/>
      <c r="E21" s="23">
        <f t="shared" si="0"/>
        <v>34.507855370597461</v>
      </c>
      <c r="F21" s="24"/>
      <c r="G21" s="5">
        <f t="shared" si="1"/>
        <v>9.4951113871011135</v>
      </c>
    </row>
    <row r="22" spans="1:7" x14ac:dyDescent="0.25">
      <c r="A22" s="1">
        <v>20</v>
      </c>
      <c r="B22" s="25">
        <v>0.1103782</v>
      </c>
      <c r="C22" s="25"/>
      <c r="D22" s="26"/>
      <c r="E22" s="23">
        <f t="shared" si="0"/>
        <v>34.801602447471254</v>
      </c>
      <c r="F22" s="24"/>
      <c r="G22" s="5">
        <f t="shared" si="1"/>
        <v>9.5759382360778975</v>
      </c>
    </row>
    <row r="23" spans="1:7" x14ac:dyDescent="0.25">
      <c r="A23" s="1">
        <v>21</v>
      </c>
      <c r="B23" s="25">
        <v>0.11086600000000001</v>
      </c>
      <c r="C23" s="25"/>
      <c r="D23" s="26"/>
      <c r="E23" s="23">
        <f t="shared" si="0"/>
        <v>34.496028605491965</v>
      </c>
      <c r="F23" s="24"/>
      <c r="G23" s="5">
        <f t="shared" si="1"/>
        <v>9.4918571584386893</v>
      </c>
    </row>
    <row r="24" spans="1:7" x14ac:dyDescent="0.25">
      <c r="A24" s="1">
        <v>22</v>
      </c>
      <c r="B24" s="25">
        <v>0.1107812</v>
      </c>
      <c r="C24" s="25"/>
      <c r="D24" s="26"/>
      <c r="E24" s="23">
        <f t="shared" si="0"/>
        <v>34.548860364500229</v>
      </c>
      <c r="F24" s="24"/>
      <c r="G24" s="5">
        <f t="shared" si="1"/>
        <v>9.5063942379289266</v>
      </c>
    </row>
    <row r="25" spans="1:7" x14ac:dyDescent="0.25">
      <c r="A25" s="1">
        <v>23</v>
      </c>
      <c r="B25" s="25">
        <v>0.11092970000000001</v>
      </c>
      <c r="C25" s="25"/>
      <c r="D25" s="26"/>
      <c r="E25" s="23">
        <f t="shared" si="0"/>
        <v>34.456422150084258</v>
      </c>
      <c r="F25" s="24"/>
      <c r="G25" s="5">
        <f t="shared" si="1"/>
        <v>9.4809591266222917</v>
      </c>
    </row>
    <row r="26" spans="1:7" x14ac:dyDescent="0.25">
      <c r="A26" s="1">
        <v>24</v>
      </c>
      <c r="B26" s="25">
        <v>0.1107191</v>
      </c>
      <c r="C26" s="25"/>
      <c r="D26" s="26"/>
      <c r="E26" s="23">
        <f t="shared" si="0"/>
        <v>34.587626682271683</v>
      </c>
      <c r="F26" s="24"/>
      <c r="G26" s="5">
        <f t="shared" si="1"/>
        <v>9.5170610991799247</v>
      </c>
    </row>
    <row r="27" spans="1:7" x14ac:dyDescent="0.25">
      <c r="A27" s="1">
        <v>25</v>
      </c>
      <c r="B27" s="25">
        <v>0.1106226</v>
      </c>
      <c r="C27" s="25"/>
      <c r="D27" s="26"/>
      <c r="E27" s="23">
        <f t="shared" si="0"/>
        <v>34.647997018427702</v>
      </c>
      <c r="F27" s="24"/>
      <c r="G27" s="5">
        <f t="shared" si="1"/>
        <v>9.5336724782448368</v>
      </c>
    </row>
    <row r="28" spans="1:7" x14ac:dyDescent="0.25">
      <c r="A28" s="1">
        <v>26</v>
      </c>
      <c r="B28" s="25">
        <v>0.1106935</v>
      </c>
      <c r="C28" s="25"/>
      <c r="D28" s="26"/>
      <c r="E28" s="23">
        <f t="shared" si="0"/>
        <v>34.603626639467954</v>
      </c>
      <c r="F28" s="24"/>
      <c r="G28" s="5">
        <f t="shared" si="1"/>
        <v>9.5214636149009362</v>
      </c>
    </row>
    <row r="29" spans="1:7" x14ac:dyDescent="0.25">
      <c r="A29" s="1">
        <v>27</v>
      </c>
      <c r="B29" s="25">
        <v>0.11086600000000001</v>
      </c>
      <c r="C29" s="25"/>
      <c r="D29" s="26"/>
      <c r="E29" s="23">
        <f t="shared" si="0"/>
        <v>34.496028605491965</v>
      </c>
      <c r="F29" s="24"/>
      <c r="G29" s="5">
        <f t="shared" si="1"/>
        <v>9.4918571584386893</v>
      </c>
    </row>
    <row r="30" spans="1:7" x14ac:dyDescent="0.25">
      <c r="A30" s="1">
        <v>28</v>
      </c>
      <c r="B30" s="25">
        <v>0.1106567</v>
      </c>
      <c r="C30" s="25"/>
      <c r="D30" s="26"/>
      <c r="E30" s="23">
        <f t="shared" si="0"/>
        <v>34.626646035556355</v>
      </c>
      <c r="F30" s="24"/>
      <c r="G30" s="5">
        <f t="shared" si="1"/>
        <v>9.5277975851687433</v>
      </c>
    </row>
    <row r="31" spans="1:7" x14ac:dyDescent="0.25">
      <c r="A31" s="1">
        <v>29</v>
      </c>
      <c r="B31" s="25">
        <v>0.11061120000000001</v>
      </c>
      <c r="C31" s="25"/>
      <c r="D31" s="26"/>
      <c r="E31" s="23">
        <f t="shared" si="0"/>
        <v>34.655139288296034</v>
      </c>
      <c r="F31" s="24"/>
      <c r="G31" s="5">
        <f t="shared" si="1"/>
        <v>9.5356377307135336</v>
      </c>
    </row>
    <row r="32" spans="1:7" x14ac:dyDescent="0.25">
      <c r="A32" s="1">
        <v>30</v>
      </c>
      <c r="B32" s="25">
        <v>0.1107143</v>
      </c>
      <c r="C32" s="25"/>
      <c r="D32" s="26"/>
      <c r="E32" s="23">
        <f t="shared" si="0"/>
        <v>34.590625828849369</v>
      </c>
      <c r="F32" s="24"/>
      <c r="G32" s="5">
        <f t="shared" si="1"/>
        <v>9.5178863382599985</v>
      </c>
    </row>
    <row r="33" spans="1:7" x14ac:dyDescent="0.25">
      <c r="A33" s="1">
        <v>31</v>
      </c>
      <c r="B33" s="25">
        <v>0.1104885</v>
      </c>
      <c r="C33" s="25"/>
      <c r="D33" s="26"/>
      <c r="E33" s="23">
        <f t="shared" si="0"/>
        <v>34.732152672770063</v>
      </c>
      <c r="F33" s="24"/>
      <c r="G33" s="5">
        <f t="shared" si="1"/>
        <v>9.5568285771461881</v>
      </c>
    </row>
    <row r="34" spans="1:7" x14ac:dyDescent="0.25">
      <c r="A34" s="1">
        <v>32</v>
      </c>
      <c r="B34" s="25">
        <v>0.1107117</v>
      </c>
      <c r="C34" s="25"/>
      <c r="D34" s="26"/>
      <c r="E34" s="23">
        <f t="shared" si="0"/>
        <v>34.592250529458212</v>
      </c>
      <c r="F34" s="24"/>
      <c r="G34" s="5">
        <f t="shared" si="1"/>
        <v>9.5183333875792329</v>
      </c>
    </row>
    <row r="35" spans="1:7" x14ac:dyDescent="0.25">
      <c r="A35" s="1">
        <v>33</v>
      </c>
      <c r="B35" s="25">
        <v>0.1106246</v>
      </c>
      <c r="C35" s="25"/>
      <c r="D35" s="26"/>
      <c r="E35" s="23">
        <f t="shared" si="0"/>
        <v>34.646744216290919</v>
      </c>
      <c r="F35" s="24"/>
      <c r="G35" s="5">
        <f t="shared" si="1"/>
        <v>9.5333277597537283</v>
      </c>
    </row>
    <row r="36" spans="1:7" x14ac:dyDescent="0.25">
      <c r="A36" s="1">
        <v>34</v>
      </c>
      <c r="B36" s="25">
        <v>0.11091860000000001</v>
      </c>
      <c r="C36" s="25"/>
      <c r="D36" s="26"/>
      <c r="E36" s="23">
        <f t="shared" si="0"/>
        <v>34.463318836901692</v>
      </c>
      <c r="F36" s="24"/>
      <c r="G36" s="5">
        <f t="shared" si="1"/>
        <v>9.4828568049575637</v>
      </c>
    </row>
    <row r="37" spans="1:7" x14ac:dyDescent="0.25">
      <c r="A37" s="1">
        <v>35</v>
      </c>
      <c r="B37" s="25">
        <v>0.1106642</v>
      </c>
      <c r="C37" s="25"/>
      <c r="D37" s="26"/>
      <c r="E37" s="23">
        <f t="shared" si="0"/>
        <v>34.621952719289652</v>
      </c>
      <c r="F37" s="24"/>
      <c r="G37" s="5">
        <f t="shared" si="1"/>
        <v>9.5265061817984495</v>
      </c>
    </row>
    <row r="38" spans="1:7" x14ac:dyDescent="0.25">
      <c r="A38" s="1">
        <v>36</v>
      </c>
      <c r="B38" s="25">
        <v>0.1107997</v>
      </c>
      <c r="C38" s="25"/>
      <c r="D38" s="26"/>
      <c r="E38" s="23">
        <f t="shared" si="0"/>
        <v>34.537324222116631</v>
      </c>
      <c r="F38" s="24"/>
      <c r="G38" s="5">
        <f t="shared" si="1"/>
        <v>9.5032199764243117</v>
      </c>
    </row>
    <row r="39" spans="1:7" x14ac:dyDescent="0.25">
      <c r="A39" s="1">
        <v>37</v>
      </c>
      <c r="B39" s="25">
        <v>0.1107457</v>
      </c>
      <c r="C39" s="25"/>
      <c r="D39" s="26"/>
      <c r="E39" s="23">
        <f t="shared" si="0"/>
        <v>34.571013479615843</v>
      </c>
      <c r="F39" s="24"/>
      <c r="G39" s="5">
        <f t="shared" si="1"/>
        <v>9.5124898440839605</v>
      </c>
    </row>
    <row r="40" spans="1:7" x14ac:dyDescent="0.25">
      <c r="A40" s="1">
        <v>38</v>
      </c>
      <c r="B40" s="25">
        <v>0.11038679999999999</v>
      </c>
      <c r="C40" s="25"/>
      <c r="D40" s="26"/>
      <c r="E40" s="23">
        <f t="shared" si="0"/>
        <v>34.796180021558406</v>
      </c>
      <c r="F40" s="24"/>
      <c r="G40" s="5">
        <f t="shared" si="1"/>
        <v>9.5744462123784277</v>
      </c>
    </row>
    <row r="41" spans="1:7" x14ac:dyDescent="0.25">
      <c r="A41" s="1">
        <v>39</v>
      </c>
      <c r="B41" s="25">
        <v>0.1105801</v>
      </c>
      <c r="C41" s="25"/>
      <c r="D41" s="26"/>
      <c r="E41" s="23">
        <f t="shared" si="0"/>
        <v>34.674635135935326</v>
      </c>
      <c r="F41" s="24"/>
      <c r="G41" s="5">
        <f t="shared" si="1"/>
        <v>9.5410021685475588</v>
      </c>
    </row>
    <row r="42" spans="1:7" x14ac:dyDescent="0.25">
      <c r="A42" s="1">
        <v>40</v>
      </c>
      <c r="B42" s="25">
        <v>0.1106688</v>
      </c>
      <c r="C42" s="25"/>
      <c r="D42" s="26"/>
      <c r="E42" s="23">
        <f t="shared" si="0"/>
        <v>34.619074624060829</v>
      </c>
      <c r="F42" s="24"/>
      <c r="G42" s="5">
        <f t="shared" si="1"/>
        <v>9.5257142509616326</v>
      </c>
    </row>
    <row r="43" spans="1:7" x14ac:dyDescent="0.25">
      <c r="A43" s="1">
        <v>41</v>
      </c>
      <c r="B43" s="25">
        <v>0.1107245</v>
      </c>
      <c r="C43" s="25"/>
      <c r="D43" s="26"/>
      <c r="E43" s="23">
        <f t="shared" si="0"/>
        <v>34.584253108588371</v>
      </c>
      <c r="F43" s="24"/>
      <c r="G43" s="5">
        <f t="shared" si="1"/>
        <v>9.5161328334980499</v>
      </c>
    </row>
    <row r="44" spans="1:7" x14ac:dyDescent="0.25">
      <c r="A44" s="1">
        <v>42</v>
      </c>
      <c r="B44" s="25">
        <v>0.1108526</v>
      </c>
      <c r="C44" s="25"/>
      <c r="D44" s="26"/>
      <c r="E44" s="23">
        <f t="shared" si="0"/>
        <v>34.5043689551418</v>
      </c>
      <c r="F44" s="24"/>
      <c r="G44" s="5">
        <f t="shared" si="1"/>
        <v>9.4941520721063775</v>
      </c>
    </row>
    <row r="45" spans="1:7" x14ac:dyDescent="0.25">
      <c r="A45" s="1">
        <v>43</v>
      </c>
      <c r="B45" s="25">
        <v>0.1109576</v>
      </c>
      <c r="C45" s="25"/>
      <c r="D45" s="26"/>
      <c r="E45" s="23">
        <f t="shared" si="0"/>
        <v>34.43909637311183</v>
      </c>
      <c r="F45" s="24"/>
      <c r="G45" s="5">
        <f t="shared" si="1"/>
        <v>9.4761918010248447</v>
      </c>
    </row>
    <row r="46" spans="1:7" x14ac:dyDescent="0.25">
      <c r="A46" s="1">
        <v>44</v>
      </c>
      <c r="B46" s="25">
        <v>0.1108191</v>
      </c>
      <c r="C46" s="25"/>
      <c r="D46" s="26"/>
      <c r="E46" s="23">
        <f t="shared" si="0"/>
        <v>34.525233067384725</v>
      </c>
      <c r="F46" s="24"/>
      <c r="G46" s="5">
        <f t="shared" si="1"/>
        <v>9.4998929988493455</v>
      </c>
    </row>
    <row r="47" spans="1:7" x14ac:dyDescent="0.25">
      <c r="A47" s="1">
        <v>45</v>
      </c>
      <c r="B47" s="25">
        <v>0.1106529</v>
      </c>
      <c r="C47" s="25"/>
      <c r="D47" s="26"/>
      <c r="E47" s="23">
        <f t="shared" si="0"/>
        <v>34.629024346731065</v>
      </c>
      <c r="F47" s="24"/>
      <c r="G47" s="5">
        <f t="shared" si="1"/>
        <v>9.5284519964404542</v>
      </c>
    </row>
    <row r="48" spans="1:7" x14ac:dyDescent="0.25">
      <c r="A48" s="1">
        <v>46</v>
      </c>
      <c r="B48" s="25">
        <v>0.1107915</v>
      </c>
      <c r="C48" s="25"/>
      <c r="D48" s="26"/>
      <c r="E48" s="23">
        <f t="shared" si="0"/>
        <v>34.542436826225646</v>
      </c>
      <c r="F48" s="24"/>
      <c r="G48" s="5">
        <f t="shared" si="1"/>
        <v>9.5046267501855848</v>
      </c>
    </row>
    <row r="49" spans="1:7" x14ac:dyDescent="0.25">
      <c r="A49" s="1">
        <v>47</v>
      </c>
      <c r="B49" s="25">
        <v>0.11084090000000001</v>
      </c>
      <c r="C49" s="25"/>
      <c r="D49" s="26"/>
      <c r="E49" s="23">
        <f t="shared" si="0"/>
        <v>34.511653674472917</v>
      </c>
      <c r="F49" s="24"/>
      <c r="G49" s="5">
        <f t="shared" si="1"/>
        <v>9.496156520679893</v>
      </c>
    </row>
    <row r="50" spans="1:7" x14ac:dyDescent="0.25">
      <c r="A50" s="1">
        <v>48</v>
      </c>
      <c r="B50" s="25">
        <v>0.11095679999999999</v>
      </c>
      <c r="C50" s="25"/>
      <c r="D50" s="26"/>
      <c r="E50" s="23">
        <f t="shared" si="0"/>
        <v>34.439592987585598</v>
      </c>
      <c r="F50" s="24"/>
      <c r="G50" s="5">
        <f t="shared" si="1"/>
        <v>9.4763284484546606</v>
      </c>
    </row>
    <row r="51" spans="1:7" x14ac:dyDescent="0.25">
      <c r="A51" s="1">
        <v>49</v>
      </c>
      <c r="B51" s="25">
        <v>0.1108237</v>
      </c>
      <c r="C51" s="25"/>
      <c r="D51" s="26"/>
      <c r="E51" s="23">
        <f t="shared" si="0"/>
        <v>34.522367023820195</v>
      </c>
      <c r="F51" s="24"/>
      <c r="G51" s="5">
        <f t="shared" si="1"/>
        <v>9.4991043841239957</v>
      </c>
    </row>
    <row r="52" spans="1:7" ht="15.75" thickBot="1" x14ac:dyDescent="0.3">
      <c r="A52" s="2">
        <v>50</v>
      </c>
      <c r="B52" s="27">
        <v>0.1103722</v>
      </c>
      <c r="C52" s="27"/>
      <c r="D52" s="28"/>
      <c r="E52" s="23">
        <f t="shared" si="0"/>
        <v>34.805386285979289</v>
      </c>
      <c r="F52" s="24"/>
      <c r="G52" s="5">
        <f t="shared" si="1"/>
        <v>9.5769793893955626</v>
      </c>
    </row>
    <row r="54" spans="1:7" x14ac:dyDescent="0.25">
      <c r="A54" s="4" t="s">
        <v>5</v>
      </c>
      <c r="B54" s="4">
        <v>0.21199999999999999</v>
      </c>
    </row>
    <row r="55" spans="1:7" x14ac:dyDescent="0.25">
      <c r="A55" s="4" t="s">
        <v>6</v>
      </c>
      <c r="B55" s="4">
        <v>0.1012</v>
      </c>
    </row>
    <row r="56" spans="1:7" x14ac:dyDescent="0.25">
      <c r="B56" s="24"/>
      <c r="C56" s="24"/>
      <c r="D56" s="24"/>
      <c r="E56" s="24"/>
      <c r="G56">
        <f>(2*($B$54+2*$B$55-SQRT(($B$54+2*$B$55)^2-($B$54)^2)))/(B3)^2</f>
        <v>9.5035287536647832</v>
      </c>
    </row>
    <row r="57" spans="1:7" x14ac:dyDescent="0.25">
      <c r="B57" s="24"/>
      <c r="C57" s="24"/>
      <c r="D57" s="24"/>
      <c r="E57" s="24"/>
    </row>
    <row r="58" spans="1:7" x14ac:dyDescent="0.25">
      <c r="B58" s="24"/>
      <c r="C58" s="24"/>
      <c r="D58" s="24"/>
      <c r="E58" s="24"/>
    </row>
  </sheetData>
  <mergeCells count="105">
    <mergeCell ref="B42:D42"/>
    <mergeCell ref="B43:D43"/>
    <mergeCell ref="B44:D44"/>
    <mergeCell ref="B45:D45"/>
    <mergeCell ref="B46:D46"/>
    <mergeCell ref="B47:D47"/>
    <mergeCell ref="B41:D41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29:D29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17:D17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E10:F10"/>
    <mergeCell ref="E11:F11"/>
    <mergeCell ref="E12:F12"/>
    <mergeCell ref="E13:F13"/>
    <mergeCell ref="E14:F14"/>
    <mergeCell ref="A1:D1"/>
    <mergeCell ref="B2:D2"/>
    <mergeCell ref="B3:D3"/>
    <mergeCell ref="B4:D4"/>
    <mergeCell ref="B5:D5"/>
    <mergeCell ref="E1:F1"/>
    <mergeCell ref="E2:F2"/>
    <mergeCell ref="E3:F3"/>
    <mergeCell ref="E4:F4"/>
    <mergeCell ref="E5:F5"/>
    <mergeCell ref="E6:F6"/>
    <mergeCell ref="E7:F7"/>
    <mergeCell ref="E8:F8"/>
    <mergeCell ref="E9:F9"/>
    <mergeCell ref="E20:F20"/>
    <mergeCell ref="E21:F21"/>
    <mergeCell ref="E22:F22"/>
    <mergeCell ref="E23:F23"/>
    <mergeCell ref="E24:F24"/>
    <mergeCell ref="E15:F15"/>
    <mergeCell ref="E16:F16"/>
    <mergeCell ref="E17:F17"/>
    <mergeCell ref="E18:F18"/>
    <mergeCell ref="E19:F19"/>
    <mergeCell ref="E30:F30"/>
    <mergeCell ref="E31:F31"/>
    <mergeCell ref="E32:F32"/>
    <mergeCell ref="E33:F33"/>
    <mergeCell ref="E34:F34"/>
    <mergeCell ref="E25:F25"/>
    <mergeCell ref="E26:F26"/>
    <mergeCell ref="E27:F27"/>
    <mergeCell ref="E28:F28"/>
    <mergeCell ref="E29:F29"/>
    <mergeCell ref="E40:F40"/>
    <mergeCell ref="E41:F41"/>
    <mergeCell ref="E42:F42"/>
    <mergeCell ref="E43:F43"/>
    <mergeCell ref="E44:F44"/>
    <mergeCell ref="E35:F35"/>
    <mergeCell ref="E36:F36"/>
    <mergeCell ref="E37:F37"/>
    <mergeCell ref="E38:F38"/>
    <mergeCell ref="E39:F39"/>
    <mergeCell ref="E50:F50"/>
    <mergeCell ref="E51:F51"/>
    <mergeCell ref="E52:F52"/>
    <mergeCell ref="B56:E58"/>
    <mergeCell ref="E45:F45"/>
    <mergeCell ref="E46:F46"/>
    <mergeCell ref="E47:F47"/>
    <mergeCell ref="E48:F48"/>
    <mergeCell ref="E49:F49"/>
    <mergeCell ref="B51:D51"/>
    <mergeCell ref="B52:D52"/>
    <mergeCell ref="B48:D48"/>
    <mergeCell ref="B49:D49"/>
    <mergeCell ref="B50:D50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workbookViewId="0">
      <selection activeCell="E36" sqref="E36"/>
    </sheetView>
  </sheetViews>
  <sheetFormatPr defaultRowHeight="15" x14ac:dyDescent="0.25"/>
  <cols>
    <col min="2" max="2" width="11.42578125" customWidth="1"/>
    <col min="3" max="3" width="14.5703125" customWidth="1"/>
    <col min="6" max="6" width="14.5703125" customWidth="1"/>
    <col min="7" max="7" width="9.28515625" customWidth="1"/>
    <col min="11" max="11" width="10.140625" customWidth="1"/>
  </cols>
  <sheetData>
    <row r="1" spans="1:12" x14ac:dyDescent="0.25">
      <c r="A1" s="29" t="s">
        <v>0</v>
      </c>
      <c r="B1" s="30"/>
      <c r="C1" s="30"/>
      <c r="D1" s="31"/>
    </row>
    <row r="2" spans="1:12" x14ac:dyDescent="0.25">
      <c r="A2" s="3" t="s">
        <v>1</v>
      </c>
      <c r="B2" s="12" t="s">
        <v>2</v>
      </c>
      <c r="C2" s="12" t="s">
        <v>10</v>
      </c>
      <c r="D2" s="13"/>
      <c r="J2" s="24" t="s">
        <v>9</v>
      </c>
      <c r="K2" s="24"/>
    </row>
    <row r="3" spans="1:12" x14ac:dyDescent="0.25">
      <c r="A3" s="14">
        <v>7</v>
      </c>
      <c r="B3" s="15">
        <v>0.1103457</v>
      </c>
      <c r="C3" s="10"/>
      <c r="D3" s="11"/>
      <c r="F3" t="s">
        <v>7</v>
      </c>
      <c r="G3" s="21">
        <f>B52-B3</f>
        <v>6.1189999999999856E-4</v>
      </c>
      <c r="J3">
        <v>1</v>
      </c>
      <c r="K3" s="21">
        <f>B3</f>
        <v>0.1103457</v>
      </c>
      <c r="L3">
        <v>4</v>
      </c>
    </row>
    <row r="4" spans="1:12" x14ac:dyDescent="0.25">
      <c r="A4" s="14">
        <v>50</v>
      </c>
      <c r="B4" s="16">
        <v>0.1103722</v>
      </c>
      <c r="C4" s="6"/>
      <c r="D4" s="7"/>
      <c r="F4" t="s">
        <v>8</v>
      </c>
      <c r="G4">
        <f>G3/9</f>
        <v>6.7988888888888724E-5</v>
      </c>
      <c r="J4">
        <v>2</v>
      </c>
      <c r="K4" s="21">
        <f>K3+$G$4</f>
        <v>0.11041368888888889</v>
      </c>
      <c r="L4">
        <v>0</v>
      </c>
    </row>
    <row r="5" spans="1:12" x14ac:dyDescent="0.25">
      <c r="A5" s="14">
        <v>20</v>
      </c>
      <c r="B5" s="16">
        <v>0.1103782</v>
      </c>
      <c r="C5" s="6"/>
      <c r="D5" s="7"/>
      <c r="J5">
        <v>3</v>
      </c>
      <c r="K5" s="21">
        <f t="shared" ref="K5:K12" si="0">K4+$G$4</f>
        <v>0.11048167777777777</v>
      </c>
      <c r="L5">
        <v>3</v>
      </c>
    </row>
    <row r="6" spans="1:12" x14ac:dyDescent="0.25">
      <c r="A6" s="14">
        <v>38</v>
      </c>
      <c r="B6" s="16">
        <v>0.11038679999999999</v>
      </c>
      <c r="C6" s="22"/>
      <c r="D6" s="7"/>
      <c r="J6">
        <v>4</v>
      </c>
      <c r="K6" s="21">
        <f t="shared" si="0"/>
        <v>0.11054966666666666</v>
      </c>
      <c r="L6">
        <v>2</v>
      </c>
    </row>
    <row r="7" spans="1:12" x14ac:dyDescent="0.25">
      <c r="A7" s="14">
        <v>31</v>
      </c>
      <c r="B7" s="16">
        <v>0.1104885</v>
      </c>
      <c r="C7" s="6"/>
      <c r="D7" s="7"/>
      <c r="J7">
        <v>5</v>
      </c>
      <c r="K7" s="21">
        <f t="shared" si="0"/>
        <v>0.11061765555555554</v>
      </c>
      <c r="L7">
        <v>10</v>
      </c>
    </row>
    <row r="8" spans="1:12" x14ac:dyDescent="0.25">
      <c r="A8" s="14">
        <v>5</v>
      </c>
      <c r="B8" s="16">
        <v>0.1105262</v>
      </c>
      <c r="C8" s="6"/>
      <c r="D8" s="7"/>
      <c r="J8">
        <v>6</v>
      </c>
      <c r="K8" s="21">
        <f t="shared" si="0"/>
        <v>0.11068564444444443</v>
      </c>
      <c r="L8">
        <v>11</v>
      </c>
    </row>
    <row r="9" spans="1:12" x14ac:dyDescent="0.25">
      <c r="A9" s="14">
        <v>17</v>
      </c>
      <c r="B9" s="16">
        <v>0.1105464</v>
      </c>
      <c r="C9" s="22"/>
      <c r="D9" s="7"/>
      <c r="J9">
        <v>7</v>
      </c>
      <c r="K9" s="21">
        <f t="shared" si="0"/>
        <v>0.11075363333333331</v>
      </c>
      <c r="L9">
        <v>6</v>
      </c>
    </row>
    <row r="10" spans="1:12" x14ac:dyDescent="0.25">
      <c r="A10" s="14">
        <v>39</v>
      </c>
      <c r="B10" s="16">
        <v>0.1105801</v>
      </c>
      <c r="C10" s="6"/>
      <c r="D10" s="7"/>
      <c r="J10">
        <v>8</v>
      </c>
      <c r="K10" s="21">
        <f t="shared" si="0"/>
        <v>0.11082162222222219</v>
      </c>
      <c r="L10">
        <v>10</v>
      </c>
    </row>
    <row r="11" spans="1:12" x14ac:dyDescent="0.25">
      <c r="A11" s="14">
        <v>29</v>
      </c>
      <c r="B11" s="16">
        <v>0.11061120000000001</v>
      </c>
      <c r="C11" s="22"/>
      <c r="D11" s="7"/>
      <c r="J11">
        <v>9</v>
      </c>
      <c r="K11" s="21">
        <f t="shared" si="0"/>
        <v>0.11088961111111108</v>
      </c>
      <c r="L11">
        <v>3</v>
      </c>
    </row>
    <row r="12" spans="1:12" x14ac:dyDescent="0.25">
      <c r="A12" s="14">
        <v>25</v>
      </c>
      <c r="B12" s="16">
        <v>0.1106226</v>
      </c>
      <c r="C12" s="6"/>
      <c r="D12" s="7"/>
      <c r="J12">
        <v>10</v>
      </c>
      <c r="K12" s="21">
        <f t="shared" si="0"/>
        <v>0.11095759999999996</v>
      </c>
      <c r="L12">
        <v>1</v>
      </c>
    </row>
    <row r="13" spans="1:12" x14ac:dyDescent="0.25">
      <c r="A13" s="17">
        <v>33</v>
      </c>
      <c r="B13" s="18">
        <v>0.1106246</v>
      </c>
      <c r="C13" s="6"/>
      <c r="D13" s="7"/>
      <c r="K13" s="21"/>
      <c r="L13">
        <f>SUM(L3:L12)</f>
        <v>50</v>
      </c>
    </row>
    <row r="14" spans="1:12" x14ac:dyDescent="0.25">
      <c r="A14" s="17">
        <v>12</v>
      </c>
      <c r="B14" s="18">
        <v>0.1106347</v>
      </c>
      <c r="C14" s="6"/>
      <c r="D14" s="7"/>
    </row>
    <row r="15" spans="1:12" x14ac:dyDescent="0.25">
      <c r="A15" s="17">
        <v>13</v>
      </c>
      <c r="B15" s="18">
        <v>0.11064350000000001</v>
      </c>
      <c r="C15" s="6"/>
      <c r="D15" s="7"/>
    </row>
    <row r="16" spans="1:12" x14ac:dyDescent="0.25">
      <c r="A16" s="17">
        <v>14</v>
      </c>
      <c r="B16" s="18">
        <v>0.1106491</v>
      </c>
      <c r="C16" s="6"/>
      <c r="D16" s="7"/>
    </row>
    <row r="17" spans="1:11" x14ac:dyDescent="0.25">
      <c r="A17" s="17">
        <v>4</v>
      </c>
      <c r="B17" s="18">
        <v>0.1106497</v>
      </c>
      <c r="C17" s="6"/>
      <c r="D17" s="7"/>
    </row>
    <row r="18" spans="1:11" x14ac:dyDescent="0.25">
      <c r="A18" s="17">
        <v>45</v>
      </c>
      <c r="B18" s="18">
        <v>0.1106529</v>
      </c>
      <c r="C18" s="6"/>
      <c r="D18" s="7"/>
    </row>
    <row r="19" spans="1:11" x14ac:dyDescent="0.25">
      <c r="A19" s="17">
        <v>28</v>
      </c>
      <c r="B19" s="18">
        <v>0.1106567</v>
      </c>
      <c r="C19" s="6"/>
      <c r="D19" s="7"/>
    </row>
    <row r="20" spans="1:11" x14ac:dyDescent="0.25">
      <c r="A20" s="17">
        <v>35</v>
      </c>
      <c r="B20" s="18">
        <v>0.1106642</v>
      </c>
      <c r="C20" s="6"/>
      <c r="D20" s="7"/>
    </row>
    <row r="21" spans="1:11" x14ac:dyDescent="0.25">
      <c r="A21" s="17">
        <v>40</v>
      </c>
      <c r="B21" s="18">
        <v>0.1106688</v>
      </c>
      <c r="C21" s="22"/>
      <c r="D21" s="7"/>
    </row>
    <row r="22" spans="1:11" x14ac:dyDescent="0.25">
      <c r="A22" s="17">
        <v>26</v>
      </c>
      <c r="B22" s="18">
        <v>0.1106935</v>
      </c>
      <c r="C22" s="6"/>
      <c r="D22" s="7"/>
    </row>
    <row r="23" spans="1:11" x14ac:dyDescent="0.25">
      <c r="A23" s="14">
        <v>2</v>
      </c>
      <c r="B23" s="16">
        <v>0.1106941</v>
      </c>
      <c r="C23" s="6"/>
      <c r="D23" s="7"/>
    </row>
    <row r="24" spans="1:11" x14ac:dyDescent="0.25">
      <c r="A24" s="14">
        <v>6</v>
      </c>
      <c r="B24" s="16">
        <v>0.1107028</v>
      </c>
      <c r="C24" s="6"/>
      <c r="D24" s="7"/>
    </row>
    <row r="25" spans="1:11" x14ac:dyDescent="0.25">
      <c r="A25" s="14">
        <v>32</v>
      </c>
      <c r="B25" s="16">
        <v>0.1107117</v>
      </c>
      <c r="C25" s="6"/>
      <c r="D25" s="7"/>
      <c r="J25">
        <v>8</v>
      </c>
      <c r="K25">
        <v>0.11082162222222219</v>
      </c>
    </row>
    <row r="26" spans="1:11" x14ac:dyDescent="0.25">
      <c r="A26" s="14">
        <v>30</v>
      </c>
      <c r="B26" s="16">
        <v>0.1107143</v>
      </c>
      <c r="C26" s="6"/>
      <c r="D26" s="7"/>
      <c r="J26">
        <v>9</v>
      </c>
      <c r="K26">
        <v>0.11088961111111108</v>
      </c>
    </row>
    <row r="27" spans="1:11" x14ac:dyDescent="0.25">
      <c r="A27" s="14">
        <v>24</v>
      </c>
      <c r="B27" s="16">
        <v>0.1107191</v>
      </c>
      <c r="C27" s="6"/>
      <c r="D27" s="7"/>
      <c r="J27">
        <v>10</v>
      </c>
      <c r="K27">
        <v>0.11095759999999996</v>
      </c>
    </row>
    <row r="28" spans="1:11" x14ac:dyDescent="0.25">
      <c r="A28" s="14">
        <v>41</v>
      </c>
      <c r="B28" s="16">
        <v>0.1107245</v>
      </c>
      <c r="C28" s="6"/>
      <c r="D28" s="7"/>
    </row>
    <row r="29" spans="1:11" x14ac:dyDescent="0.25">
      <c r="A29" s="14">
        <v>3</v>
      </c>
      <c r="B29" s="16">
        <v>0.1107336</v>
      </c>
      <c r="C29" s="6"/>
      <c r="D29" s="7"/>
    </row>
    <row r="30" spans="1:11" x14ac:dyDescent="0.25">
      <c r="A30" s="14">
        <v>37</v>
      </c>
      <c r="B30" s="16">
        <v>0.1107457</v>
      </c>
      <c r="C30" s="6"/>
      <c r="D30" s="7"/>
    </row>
    <row r="31" spans="1:11" x14ac:dyDescent="0.25">
      <c r="A31" s="14">
        <v>16</v>
      </c>
      <c r="B31" s="16">
        <v>0.1107471</v>
      </c>
      <c r="C31" s="6"/>
      <c r="D31" s="7"/>
    </row>
    <row r="32" spans="1:11" x14ac:dyDescent="0.25">
      <c r="A32" s="14">
        <v>11</v>
      </c>
      <c r="B32" s="16">
        <v>0.1107527</v>
      </c>
      <c r="C32" s="22"/>
      <c r="D32" s="7"/>
    </row>
    <row r="33" spans="1:4" x14ac:dyDescent="0.25">
      <c r="A33" s="17">
        <v>22</v>
      </c>
      <c r="B33" s="18">
        <v>0.1107812</v>
      </c>
      <c r="C33" s="6"/>
      <c r="D33" s="7"/>
    </row>
    <row r="34" spans="1:4" x14ac:dyDescent="0.25">
      <c r="A34" s="17">
        <v>46</v>
      </c>
      <c r="B34" s="18">
        <v>0.1107915</v>
      </c>
      <c r="C34" s="6"/>
      <c r="D34" s="7"/>
    </row>
    <row r="35" spans="1:4" x14ac:dyDescent="0.25">
      <c r="A35" s="17">
        <v>1</v>
      </c>
      <c r="B35" s="18">
        <v>0.1107979</v>
      </c>
      <c r="C35" s="6"/>
      <c r="D35" s="7"/>
    </row>
    <row r="36" spans="1:4" x14ac:dyDescent="0.25">
      <c r="A36" s="17">
        <v>36</v>
      </c>
      <c r="B36" s="18">
        <v>0.1107997</v>
      </c>
      <c r="C36" s="6"/>
      <c r="D36" s="7"/>
    </row>
    <row r="37" spans="1:4" x14ac:dyDescent="0.25">
      <c r="A37" s="17">
        <v>15</v>
      </c>
      <c r="B37" s="18">
        <v>0.1108065</v>
      </c>
      <c r="C37" s="6"/>
      <c r="D37" s="7"/>
    </row>
    <row r="38" spans="1:4" x14ac:dyDescent="0.25">
      <c r="A38" s="17">
        <v>44</v>
      </c>
      <c r="B38" s="18">
        <v>0.1108191</v>
      </c>
      <c r="C38" s="22"/>
      <c r="D38" s="7"/>
    </row>
    <row r="39" spans="1:4" x14ac:dyDescent="0.25">
      <c r="A39" s="17">
        <v>49</v>
      </c>
      <c r="B39" s="18">
        <v>0.1108237</v>
      </c>
      <c r="C39" s="6"/>
      <c r="D39" s="7"/>
    </row>
    <row r="40" spans="1:4" x14ac:dyDescent="0.25">
      <c r="A40" s="17">
        <v>18</v>
      </c>
      <c r="B40" s="18">
        <v>0.110837</v>
      </c>
      <c r="C40" s="6"/>
      <c r="D40" s="7"/>
    </row>
    <row r="41" spans="1:4" x14ac:dyDescent="0.25">
      <c r="A41" s="17">
        <v>47</v>
      </c>
      <c r="B41" s="18">
        <v>0.11084090000000001</v>
      </c>
      <c r="C41" s="6"/>
      <c r="D41" s="7"/>
    </row>
    <row r="42" spans="1:4" x14ac:dyDescent="0.25">
      <c r="A42" s="17">
        <v>19</v>
      </c>
      <c r="B42" s="18">
        <v>0.110847</v>
      </c>
      <c r="C42" s="6"/>
      <c r="D42" s="7"/>
    </row>
    <row r="43" spans="1:4" x14ac:dyDescent="0.25">
      <c r="A43" s="14">
        <v>42</v>
      </c>
      <c r="B43" s="16">
        <v>0.1108526</v>
      </c>
      <c r="C43" s="6"/>
      <c r="D43" s="7"/>
    </row>
    <row r="44" spans="1:4" x14ac:dyDescent="0.25">
      <c r="A44" s="14">
        <v>8</v>
      </c>
      <c r="B44" s="16">
        <v>0.1108562</v>
      </c>
      <c r="C44" s="6"/>
      <c r="D44" s="7"/>
    </row>
    <row r="45" spans="1:4" x14ac:dyDescent="0.25">
      <c r="A45" s="14">
        <v>9</v>
      </c>
      <c r="B45" s="16">
        <v>0.1108562</v>
      </c>
      <c r="C45" s="6"/>
      <c r="D45" s="7"/>
    </row>
    <row r="46" spans="1:4" x14ac:dyDescent="0.25">
      <c r="A46" s="14">
        <v>10</v>
      </c>
      <c r="B46" s="16">
        <v>0.1108562</v>
      </c>
      <c r="C46" s="6"/>
      <c r="D46" s="7"/>
    </row>
    <row r="47" spans="1:4" x14ac:dyDescent="0.25">
      <c r="A47" s="14">
        <v>21</v>
      </c>
      <c r="B47" s="16">
        <v>0.11086600000000001</v>
      </c>
      <c r="C47" s="6"/>
      <c r="D47" s="7"/>
    </row>
    <row r="48" spans="1:4" x14ac:dyDescent="0.25">
      <c r="A48" s="14">
        <v>27</v>
      </c>
      <c r="B48" s="16">
        <v>0.11086600000000001</v>
      </c>
      <c r="C48" s="22"/>
      <c r="D48" s="7"/>
    </row>
    <row r="49" spans="1:4" x14ac:dyDescent="0.25">
      <c r="A49" s="14">
        <v>34</v>
      </c>
      <c r="B49" s="16">
        <v>0.11091860000000001</v>
      </c>
      <c r="C49" s="6"/>
      <c r="D49" s="7"/>
    </row>
    <row r="50" spans="1:4" x14ac:dyDescent="0.25">
      <c r="A50" s="14">
        <v>23</v>
      </c>
      <c r="B50" s="16">
        <v>0.11092970000000001</v>
      </c>
      <c r="C50" s="6"/>
      <c r="D50" s="7"/>
    </row>
    <row r="51" spans="1:4" x14ac:dyDescent="0.25">
      <c r="A51" s="14">
        <v>48</v>
      </c>
      <c r="B51" s="16">
        <v>0.11095679999999999</v>
      </c>
      <c r="C51" s="6"/>
      <c r="D51" s="7"/>
    </row>
    <row r="52" spans="1:4" ht="15.75" thickBot="1" x14ac:dyDescent="0.3">
      <c r="A52" s="19">
        <v>43</v>
      </c>
      <c r="B52" s="20">
        <v>0.1109576</v>
      </c>
      <c r="C52" s="8"/>
      <c r="D52" s="9"/>
    </row>
  </sheetData>
  <sortState ref="A3:B52">
    <sortCondition ref="B52"/>
  </sortState>
  <mergeCells count="2">
    <mergeCell ref="J2:K2"/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2019-12-17T16:12:05Z</dcterms:created>
  <dcterms:modified xsi:type="dcterms:W3CDTF">2020-01-11T12:28:16Z</dcterms:modified>
</cp:coreProperties>
</file>