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Fizikalni Praktikum II\TuljavaVMagnetnemPolju_45\"/>
    </mc:Choice>
  </mc:AlternateContent>
  <bookViews>
    <workbookView xWindow="0" yWindow="0" windowWidth="28770" windowHeight="8145" activeTab="1"/>
  </bookViews>
  <sheets>
    <sheet name="Racunsko" sheetId="1" r:id="rId1"/>
    <sheet name="Graficn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L9" i="2"/>
  <c r="L8" i="2"/>
  <c r="M12" i="1"/>
  <c r="D29" i="1"/>
  <c r="D11" i="1"/>
  <c r="D24" i="1"/>
  <c r="D26" i="1"/>
  <c r="D28" i="1"/>
  <c r="D4" i="1"/>
  <c r="M9" i="1"/>
  <c r="D21" i="1" s="1"/>
  <c r="M8" i="1"/>
  <c r="D20" i="1" l="1"/>
  <c r="D27" i="1"/>
  <c r="D23" i="1"/>
  <c r="D7" i="1"/>
  <c r="D22" i="1"/>
  <c r="D25" i="1"/>
  <c r="D5" i="1"/>
  <c r="D10" i="1"/>
  <c r="D9" i="1"/>
  <c r="D8" i="1"/>
  <c r="D6" i="1"/>
</calcChain>
</file>

<file path=xl/sharedStrings.xml><?xml version="1.0" encoding="utf-8"?>
<sst xmlns="http://schemas.openxmlformats.org/spreadsheetml/2006/main" count="38" uniqueCount="16">
  <si>
    <t>I = 4,0A</t>
  </si>
  <si>
    <t>I_H [A]</t>
  </si>
  <si>
    <t>I_H = 3,0A</t>
  </si>
  <si>
    <t>I [A]</t>
  </si>
  <si>
    <t>Dodatne meritve</t>
  </si>
  <si>
    <t>N</t>
  </si>
  <si>
    <t>N_H</t>
  </si>
  <si>
    <t>r [m]</t>
  </si>
  <si>
    <t>l [m]</t>
  </si>
  <si>
    <t>R_H [m]</t>
  </si>
  <si>
    <t>S [m^2]</t>
  </si>
  <si>
    <t xml:space="preserve">τ </t>
  </si>
  <si>
    <t>F [N]</t>
  </si>
  <si>
    <r>
      <t>μ</t>
    </r>
    <r>
      <rPr>
        <b/>
        <vertAlign val="subscript"/>
        <sz val="11"/>
        <color theme="1"/>
        <rFont val="Calibri"/>
        <family val="2"/>
      </rPr>
      <t xml:space="preserve">0  </t>
    </r>
    <r>
      <rPr>
        <b/>
        <sz val="11"/>
        <color theme="1"/>
        <rFont val="Calibri"/>
        <family val="2"/>
      </rPr>
      <t>[Vs/Am]</t>
    </r>
  </si>
  <si>
    <t>Value:</t>
  </si>
  <si>
    <r>
      <t>μ</t>
    </r>
    <r>
      <rPr>
        <b/>
        <vertAlign val="subscript"/>
        <sz val="11"/>
        <color theme="1"/>
        <rFont val="Calibri"/>
        <family val="2"/>
      </rPr>
      <t>0, ref</t>
    </r>
    <r>
      <rPr>
        <b/>
        <sz val="11"/>
        <color theme="1"/>
        <rFont val="Calibri"/>
        <family val="2"/>
      </rPr>
      <t xml:space="preserve"> [Vs/Am]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</si>
</sst>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" fillId="2" borderId="8" xfId="0" applyFont="1" applyFill="1" applyBorder="1"/>
    <xf numFmtId="0" fontId="1" fillId="2" borderId="4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5" xfId="0" applyFill="1" applyBorder="1"/>
    <xf numFmtId="2" fontId="0" fillId="0" borderId="5" xfId="0" applyNumberFormat="1" applyFill="1" applyBorder="1"/>
    <xf numFmtId="0" fontId="1" fillId="3" borderId="4" xfId="0" applyFont="1" applyFill="1" applyBorder="1"/>
    <xf numFmtId="0" fontId="2" fillId="3" borderId="4" xfId="0" applyFont="1" applyFill="1" applyBorder="1"/>
    <xf numFmtId="164" fontId="0" fillId="0" borderId="5" xfId="0" applyNumberFormat="1" applyBorder="1"/>
    <xf numFmtId="2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 vertical="center"/>
    </xf>
    <xf numFmtId="0" fontId="2" fillId="2" borderId="1" xfId="0" applyFont="1" applyFill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0" fontId="0" fillId="4" borderId="1" xfId="0" applyFill="1" applyBorder="1"/>
    <xf numFmtId="0" fontId="1" fillId="2" borderId="10" xfId="0" applyFont="1" applyFill="1" applyBorder="1"/>
    <xf numFmtId="164" fontId="0" fillId="0" borderId="11" xfId="0" applyNumberFormat="1" applyBorder="1"/>
    <xf numFmtId="0" fontId="2" fillId="2" borderId="6" xfId="0" applyFont="1" applyFill="1" applyBorder="1"/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workbookViewId="0">
      <selection activeCell="B17" sqref="B17:D18"/>
    </sheetView>
  </sheetViews>
  <sheetFormatPr defaultRowHeight="15" x14ac:dyDescent="0.25"/>
  <cols>
    <col min="4" max="4" width="14.28515625" customWidth="1"/>
    <col min="12" max="12" width="13.5703125" customWidth="1"/>
    <col min="13" max="13" width="13" customWidth="1"/>
  </cols>
  <sheetData>
    <row r="1" spans="2:13" x14ac:dyDescent="0.25">
      <c r="B1" s="25" t="s">
        <v>0</v>
      </c>
      <c r="C1" s="40"/>
      <c r="D1" s="26"/>
      <c r="L1" s="12" t="s">
        <v>4</v>
      </c>
      <c r="M1" s="13"/>
    </row>
    <row r="2" spans="2:13" ht="15.75" thickBot="1" x14ac:dyDescent="0.3">
      <c r="B2" s="27"/>
      <c r="C2" s="41"/>
      <c r="D2" s="28"/>
      <c r="L2" s="14"/>
      <c r="M2" s="15"/>
    </row>
    <row r="3" spans="2:13" ht="18.75" thickBot="1" x14ac:dyDescent="0.4">
      <c r="B3" s="4" t="s">
        <v>1</v>
      </c>
      <c r="C3" s="4" t="s">
        <v>12</v>
      </c>
      <c r="D3" s="32" t="s">
        <v>13</v>
      </c>
      <c r="L3" s="10" t="s">
        <v>7</v>
      </c>
      <c r="M3" s="9">
        <v>0.06</v>
      </c>
    </row>
    <row r="4" spans="2:13" x14ac:dyDescent="0.25">
      <c r="B4" s="3">
        <v>0.38</v>
      </c>
      <c r="C4" s="31">
        <v>2.9999999999999997E-4</v>
      </c>
      <c r="D4" s="9">
        <f>(C4/($M$10*B4))*$M$9</f>
        <v>9.5021272564024184E-7</v>
      </c>
      <c r="L4" s="11" t="s">
        <v>5</v>
      </c>
      <c r="M4" s="7">
        <v>2</v>
      </c>
    </row>
    <row r="5" spans="2:13" x14ac:dyDescent="0.25">
      <c r="B5" s="1">
        <v>0.75</v>
      </c>
      <c r="C5" s="29">
        <v>5.8E-4</v>
      </c>
      <c r="D5" s="7">
        <f t="shared" ref="D5:D10" si="0">(C5/($M$10*B5))*$M$9</f>
        <v>9.307861543604859E-7</v>
      </c>
      <c r="L5" s="11" t="s">
        <v>8</v>
      </c>
      <c r="M5" s="7">
        <v>0.06</v>
      </c>
    </row>
    <row r="6" spans="2:13" x14ac:dyDescent="0.25">
      <c r="B6" s="1">
        <v>1.1200000000000001</v>
      </c>
      <c r="C6" s="29">
        <v>9.3000000000000005E-4</v>
      </c>
      <c r="D6" s="7">
        <f t="shared" si="0"/>
        <v>9.9942017036089725E-7</v>
      </c>
      <c r="L6" s="11" t="s">
        <v>6</v>
      </c>
      <c r="M6" s="16">
        <v>154</v>
      </c>
    </row>
    <row r="7" spans="2:13" x14ac:dyDescent="0.25">
      <c r="B7" s="1">
        <v>1.5</v>
      </c>
      <c r="C7" s="29">
        <v>1.16E-3</v>
      </c>
      <c r="D7" s="7">
        <f t="shared" si="0"/>
        <v>9.307861543604859E-7</v>
      </c>
      <c r="L7" s="11" t="s">
        <v>9</v>
      </c>
      <c r="M7" s="17">
        <v>0.2</v>
      </c>
    </row>
    <row r="8" spans="2:13" x14ac:dyDescent="0.25">
      <c r="B8" s="1">
        <v>1.88</v>
      </c>
      <c r="C8" s="29">
        <v>1.49E-3</v>
      </c>
      <c r="D8" s="7">
        <f t="shared" si="0"/>
        <v>9.5391922917997361E-7</v>
      </c>
      <c r="L8" s="18" t="s">
        <v>10</v>
      </c>
      <c r="M8" s="7">
        <f>PI()*M3^2</f>
        <v>1.1309733552923255E-2</v>
      </c>
    </row>
    <row r="9" spans="2:13" x14ac:dyDescent="0.25">
      <c r="B9" s="1">
        <v>2.25</v>
      </c>
      <c r="C9" s="29">
        <v>1.7900000000000001E-3</v>
      </c>
      <c r="D9" s="7">
        <f t="shared" si="0"/>
        <v>9.5753288293406325E-7</v>
      </c>
      <c r="L9" s="19" t="s">
        <v>11</v>
      </c>
      <c r="M9" s="7">
        <f>(M7*M5)/(M4*M6*M8*(4/5)^(3/2))</f>
        <v>4.8144111432438927E-3</v>
      </c>
    </row>
    <row r="10" spans="2:13" ht="15.75" thickBot="1" x14ac:dyDescent="0.3">
      <c r="B10" s="2">
        <v>2.62</v>
      </c>
      <c r="C10" s="30">
        <v>2.0699999999999998E-3</v>
      </c>
      <c r="D10" s="8">
        <f t="shared" si="0"/>
        <v>9.5093807886592139E-7</v>
      </c>
      <c r="L10" s="11" t="s">
        <v>3</v>
      </c>
      <c r="M10" s="20">
        <v>4</v>
      </c>
    </row>
    <row r="11" spans="2:13" ht="15.75" thickBot="1" x14ac:dyDescent="0.3">
      <c r="B11">
        <v>0.75866835387235543</v>
      </c>
      <c r="C11" s="36" t="s">
        <v>14</v>
      </c>
      <c r="D11" s="36">
        <f>AVERAGE(D4:D10)</f>
        <v>9.5337077081458132E-7</v>
      </c>
      <c r="L11" s="37" t="s">
        <v>1</v>
      </c>
      <c r="M11" s="38">
        <v>3</v>
      </c>
    </row>
    <row r="12" spans="2:13" ht="18.75" thickBot="1" x14ac:dyDescent="0.4">
      <c r="L12" s="39" t="s">
        <v>15</v>
      </c>
      <c r="M12" s="8">
        <f>(4* PI()* 10^-7)</f>
        <v>1.2566370614359173E-6</v>
      </c>
    </row>
    <row r="16" spans="2:13" ht="15.75" thickBot="1" x14ac:dyDescent="0.3"/>
    <row r="17" spans="2:4" x14ac:dyDescent="0.25">
      <c r="B17" s="25" t="s">
        <v>2</v>
      </c>
      <c r="C17" s="40"/>
      <c r="D17" s="26"/>
    </row>
    <row r="18" spans="2:4" ht="15.75" thickBot="1" x14ac:dyDescent="0.3">
      <c r="B18" s="27"/>
      <c r="C18" s="41"/>
      <c r="D18" s="28"/>
    </row>
    <row r="19" spans="2:4" ht="18.75" thickBot="1" x14ac:dyDescent="0.4">
      <c r="B19" s="4" t="s">
        <v>3</v>
      </c>
      <c r="C19" s="4" t="s">
        <v>12</v>
      </c>
      <c r="D19" s="32" t="s">
        <v>13</v>
      </c>
    </row>
    <row r="20" spans="2:4" x14ac:dyDescent="0.25">
      <c r="B20" s="3">
        <v>0.5</v>
      </c>
      <c r="C20" s="35">
        <v>3.5999999999999997E-4</v>
      </c>
      <c r="D20" s="9">
        <f>(C20/(B20*$M$11))*$M$9</f>
        <v>1.1554586743785342E-6</v>
      </c>
    </row>
    <row r="21" spans="2:4" x14ac:dyDescent="0.25">
      <c r="B21" s="1">
        <v>1</v>
      </c>
      <c r="C21" s="33">
        <v>7.7000000000000007E-4</v>
      </c>
      <c r="D21" s="7">
        <f t="shared" ref="D21:D28" si="1">(C21/(B21*$M$11))*$M$9</f>
        <v>1.2356988600992659E-6</v>
      </c>
    </row>
    <row r="22" spans="2:4" x14ac:dyDescent="0.25">
      <c r="B22" s="1">
        <v>1.5</v>
      </c>
      <c r="C22" s="33">
        <v>1.17E-3</v>
      </c>
      <c r="D22" s="7">
        <f t="shared" si="1"/>
        <v>1.2517468972434123E-6</v>
      </c>
    </row>
    <row r="23" spans="2:4" x14ac:dyDescent="0.25">
      <c r="B23" s="1">
        <v>2</v>
      </c>
      <c r="C23" s="33">
        <v>1.58E-3</v>
      </c>
      <c r="D23" s="7">
        <f t="shared" si="1"/>
        <v>1.2677949343875584E-6</v>
      </c>
    </row>
    <row r="24" spans="2:4" x14ac:dyDescent="0.25">
      <c r="B24" s="1">
        <v>2.5</v>
      </c>
      <c r="C24" s="33">
        <v>1.97E-3</v>
      </c>
      <c r="D24" s="7">
        <f t="shared" si="1"/>
        <v>1.2645853269587289E-6</v>
      </c>
    </row>
    <row r="25" spans="2:4" x14ac:dyDescent="0.25">
      <c r="B25" s="1">
        <v>3</v>
      </c>
      <c r="C25" s="33">
        <v>2.3500000000000001E-3</v>
      </c>
      <c r="D25" s="7">
        <f t="shared" si="1"/>
        <v>1.2570962429581276E-6</v>
      </c>
    </row>
    <row r="26" spans="2:4" x14ac:dyDescent="0.25">
      <c r="B26" s="1">
        <v>3.5</v>
      </c>
      <c r="C26" s="33">
        <v>2.7599999999999999E-3</v>
      </c>
      <c r="D26" s="7">
        <f t="shared" si="1"/>
        <v>1.2655023576526804E-6</v>
      </c>
    </row>
    <row r="27" spans="2:4" x14ac:dyDescent="0.25">
      <c r="B27" s="5">
        <v>4</v>
      </c>
      <c r="C27" s="33">
        <v>3.1099999999999999E-3</v>
      </c>
      <c r="D27" s="7">
        <f t="shared" si="1"/>
        <v>1.2477348879573755E-6</v>
      </c>
    </row>
    <row r="28" spans="2:4" ht="15.75" thickBot="1" x14ac:dyDescent="0.3">
      <c r="B28" s="6">
        <v>4.5</v>
      </c>
      <c r="C28" s="34">
        <v>3.5099999999999997E-3</v>
      </c>
      <c r="D28" s="8">
        <f t="shared" si="1"/>
        <v>1.2517468972434121E-6</v>
      </c>
    </row>
    <row r="29" spans="2:4" ht="15.75" thickBot="1" x14ac:dyDescent="0.3">
      <c r="B29">
        <v>0.99006444550454353</v>
      </c>
      <c r="C29" s="36" t="s">
        <v>14</v>
      </c>
      <c r="D29" s="36">
        <f>AVERAGE(D20:D28)</f>
        <v>1.2441516754310104E-6</v>
      </c>
    </row>
  </sheetData>
  <mergeCells count="3">
    <mergeCell ref="L1:M2"/>
    <mergeCell ref="B1:D2"/>
    <mergeCell ref="B17:D1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tabSelected="1" workbookViewId="0">
      <selection activeCell="L12" sqref="K1:L12"/>
    </sheetView>
  </sheetViews>
  <sheetFormatPr defaultRowHeight="15" x14ac:dyDescent="0.25"/>
  <cols>
    <col min="11" max="11" width="14.42578125" customWidth="1"/>
    <col min="12" max="12" width="14.28515625" customWidth="1"/>
  </cols>
  <sheetData>
    <row r="1" spans="2:12" x14ac:dyDescent="0.25">
      <c r="B1" s="25" t="s">
        <v>0</v>
      </c>
      <c r="C1" s="26"/>
      <c r="G1" s="25" t="s">
        <v>2</v>
      </c>
      <c r="H1" s="26"/>
      <c r="K1" s="12" t="s">
        <v>4</v>
      </c>
      <c r="L1" s="13"/>
    </row>
    <row r="2" spans="2:12" ht="15.75" thickBot="1" x14ac:dyDescent="0.3">
      <c r="B2" s="27"/>
      <c r="C2" s="28"/>
      <c r="G2" s="27"/>
      <c r="H2" s="28"/>
      <c r="K2" s="14"/>
      <c r="L2" s="15"/>
    </row>
    <row r="3" spans="2:12" ht="15.75" thickBot="1" x14ac:dyDescent="0.3">
      <c r="B3" s="4" t="s">
        <v>1</v>
      </c>
      <c r="C3" s="4" t="s">
        <v>12</v>
      </c>
      <c r="G3" s="4" t="s">
        <v>3</v>
      </c>
      <c r="H3" s="4" t="s">
        <v>12</v>
      </c>
      <c r="K3" s="10" t="s">
        <v>7</v>
      </c>
      <c r="L3" s="9">
        <v>0.06</v>
      </c>
    </row>
    <row r="4" spans="2:12" x14ac:dyDescent="0.25">
      <c r="B4" s="21">
        <v>0.38</v>
      </c>
      <c r="C4" s="22">
        <v>2.9999999999999997E-4</v>
      </c>
      <c r="G4" s="3">
        <v>0.5</v>
      </c>
      <c r="H4" s="42">
        <v>3.5999999999999997E-4</v>
      </c>
      <c r="K4" s="11" t="s">
        <v>5</v>
      </c>
      <c r="L4" s="7">
        <v>2</v>
      </c>
    </row>
    <row r="5" spans="2:12" x14ac:dyDescent="0.25">
      <c r="B5" s="1">
        <v>0.75</v>
      </c>
      <c r="C5" s="23">
        <v>5.8E-4</v>
      </c>
      <c r="G5" s="1">
        <v>1</v>
      </c>
      <c r="H5" s="23">
        <v>7.7000000000000007E-4</v>
      </c>
      <c r="K5" s="11" t="s">
        <v>8</v>
      </c>
      <c r="L5" s="7">
        <v>0.06</v>
      </c>
    </row>
    <row r="6" spans="2:12" x14ac:dyDescent="0.25">
      <c r="B6" s="1">
        <v>1.1200000000000001</v>
      </c>
      <c r="C6" s="23">
        <v>9.3000000000000005E-4</v>
      </c>
      <c r="G6" s="1">
        <v>1.5</v>
      </c>
      <c r="H6" s="23">
        <v>1.17E-3</v>
      </c>
      <c r="K6" s="11" t="s">
        <v>6</v>
      </c>
      <c r="L6" s="16">
        <v>154</v>
      </c>
    </row>
    <row r="7" spans="2:12" x14ac:dyDescent="0.25">
      <c r="B7" s="1">
        <v>1.5</v>
      </c>
      <c r="C7" s="23">
        <v>1.16E-3</v>
      </c>
      <c r="G7" s="1">
        <v>2</v>
      </c>
      <c r="H7" s="23">
        <v>1.58E-3</v>
      </c>
      <c r="K7" s="11" t="s">
        <v>9</v>
      </c>
      <c r="L7" s="17">
        <v>0.2</v>
      </c>
    </row>
    <row r="8" spans="2:12" x14ac:dyDescent="0.25">
      <c r="B8" s="1">
        <v>1.88</v>
      </c>
      <c r="C8" s="23">
        <v>1.49E-3</v>
      </c>
      <c r="G8" s="1">
        <v>2.5</v>
      </c>
      <c r="H8" s="23">
        <v>1.97E-3</v>
      </c>
      <c r="K8" s="18" t="s">
        <v>10</v>
      </c>
      <c r="L8" s="7">
        <f>PI()*L3^2</f>
        <v>1.1309733552923255E-2</v>
      </c>
    </row>
    <row r="9" spans="2:12" x14ac:dyDescent="0.25">
      <c r="B9" s="1">
        <v>2.25</v>
      </c>
      <c r="C9" s="23">
        <v>1.7900000000000001E-3</v>
      </c>
      <c r="G9" s="1">
        <v>3</v>
      </c>
      <c r="H9" s="23">
        <v>2.3500000000000001E-3</v>
      </c>
      <c r="K9" s="19" t="s">
        <v>11</v>
      </c>
      <c r="L9" s="7">
        <f>(L7*L5)/(L4*L6*L8*(4/5)^(3/2))</f>
        <v>4.8144111432438927E-3</v>
      </c>
    </row>
    <row r="10" spans="2:12" ht="15.75" thickBot="1" x14ac:dyDescent="0.3">
      <c r="B10" s="2">
        <v>2.62</v>
      </c>
      <c r="C10" s="24">
        <v>2.0699999999999998E-3</v>
      </c>
      <c r="G10" s="1">
        <v>3.5</v>
      </c>
      <c r="H10" s="23">
        <v>2.7599999999999999E-3</v>
      </c>
      <c r="K10" s="11" t="s">
        <v>3</v>
      </c>
      <c r="L10" s="20">
        <v>4</v>
      </c>
    </row>
    <row r="11" spans="2:12" x14ac:dyDescent="0.25">
      <c r="G11" s="5">
        <v>4</v>
      </c>
      <c r="H11" s="23">
        <v>3.1099999999999999E-3</v>
      </c>
      <c r="K11" s="37" t="s">
        <v>1</v>
      </c>
      <c r="L11" s="38">
        <v>3</v>
      </c>
    </row>
    <row r="12" spans="2:12" ht="18.75" thickBot="1" x14ac:dyDescent="0.4">
      <c r="G12" s="6">
        <v>4.5</v>
      </c>
      <c r="H12" s="24">
        <v>3.5099999999999997E-3</v>
      </c>
      <c r="K12" s="39" t="s">
        <v>15</v>
      </c>
      <c r="L12" s="8">
        <f>(4* PI()* 10^-7)</f>
        <v>1.2566370614359173E-6</v>
      </c>
    </row>
  </sheetData>
  <mergeCells count="3">
    <mergeCell ref="B1:C2"/>
    <mergeCell ref="K1:L2"/>
    <mergeCell ref="G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Racunsko</vt:lpstr>
      <vt:lpstr>Graficno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2020-05-04T18:41:02Z</dcterms:created>
  <dcterms:modified xsi:type="dcterms:W3CDTF">2020-05-05T15:12:14Z</dcterms:modified>
</cp:coreProperties>
</file>