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II\GamaBeta\"/>
    </mc:Choice>
  </mc:AlternateContent>
  <bookViews>
    <workbookView xWindow="0" yWindow="0" windowWidth="38400" windowHeight="12435"/>
  </bookViews>
  <sheets>
    <sheet name="Razdalja" sheetId="1" r:id="rId1"/>
    <sheet name="Gama" sheetId="2" r:id="rId2"/>
    <sheet name="Be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1" i="3"/>
  <c r="E11" i="2"/>
  <c r="E2" i="2"/>
  <c r="E3" i="2"/>
  <c r="E4" i="2"/>
  <c r="E5" i="2"/>
  <c r="E6" i="2"/>
  <c r="E7" i="2"/>
  <c r="E8" i="2"/>
  <c r="E9" i="2"/>
  <c r="E10" i="2"/>
  <c r="E1" i="2"/>
  <c r="D2" i="2"/>
  <c r="D3" i="2"/>
  <c r="D4" i="2"/>
  <c r="D5" i="2"/>
  <c r="D6" i="2"/>
  <c r="D7" i="2"/>
  <c r="D8" i="2"/>
  <c r="D9" i="2"/>
  <c r="D10" i="2"/>
  <c r="D1" i="2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C5" i="1"/>
  <c r="C6" i="1"/>
  <c r="C7" i="1"/>
  <c r="C8" i="1"/>
  <c r="C9" i="1"/>
  <c r="C10" i="1"/>
  <c r="C11" i="1"/>
  <c r="C12" i="1"/>
  <c r="C13" i="1"/>
  <c r="C4" i="1"/>
  <c r="G5" i="1"/>
  <c r="G6" i="1"/>
  <c r="G7" i="1"/>
  <c r="G8" i="1"/>
  <c r="G9" i="1"/>
  <c r="G10" i="1"/>
  <c r="G11" i="1"/>
  <c r="G12" i="1"/>
  <c r="G13" i="1"/>
  <c r="G4" i="1"/>
  <c r="N4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<sst xmlns="http://schemas.openxmlformats.org/spreadsheetml/2006/main" count="50" uniqueCount="48">
  <si>
    <t>Aktivnost v odvisnosti 
od razdalje do vira</t>
  </si>
  <si>
    <t>Predal</t>
  </si>
  <si>
    <t>d [cm]</t>
  </si>
  <si>
    <t>N</t>
  </si>
  <si>
    <t>t [s]</t>
  </si>
  <si>
    <t>A [Bq]</t>
  </si>
  <si>
    <t>Additional Data</t>
  </si>
  <si>
    <r>
      <t>d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charset val="1"/>
        <scheme val="minor"/>
      </rPr>
      <t xml:space="preserve"> [mm]</t>
    </r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</si>
  <si>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charset val="1"/>
        <scheme val="minor"/>
      </rPr>
      <t>[mm]</t>
    </r>
  </si>
  <si>
    <t>1/√A</t>
  </si>
  <si>
    <t>Ga</t>
  </si>
  <si>
    <t>Q</t>
  </si>
  <si>
    <t>R</t>
  </si>
  <si>
    <t>S</t>
  </si>
  <si>
    <t>T</t>
  </si>
  <si>
    <t>Q+R</t>
  </si>
  <si>
    <t>Q+S</t>
  </si>
  <si>
    <t>S+T</t>
  </si>
  <si>
    <t>R+S</t>
  </si>
  <si>
    <t>Q+T</t>
  </si>
  <si>
    <t>AVERAGE</t>
  </si>
  <si>
    <t>0.000</t>
  </si>
  <si>
    <t>G</t>
  </si>
  <si>
    <t>H</t>
  </si>
  <si>
    <t>I</t>
  </si>
  <si>
    <t>J</t>
  </si>
  <si>
    <t>G+H</t>
  </si>
  <si>
    <t>K</t>
  </si>
  <si>
    <t>H+I</t>
  </si>
  <si>
    <t>L</t>
  </si>
  <si>
    <t>I+J</t>
  </si>
  <si>
    <t>M</t>
  </si>
  <si>
    <t>O</t>
  </si>
  <si>
    <t>A</t>
  </si>
  <si>
    <t>B</t>
  </si>
  <si>
    <t>A+B</t>
  </si>
  <si>
    <t>0.230</t>
  </si>
  <si>
    <t>0.280</t>
  </si>
  <si>
    <t>0.380</t>
  </si>
  <si>
    <t>0.150</t>
  </si>
  <si>
    <t>0.150+A</t>
  </si>
  <si>
    <t>0.150+A+B</t>
  </si>
  <si>
    <t>0.025+A+B</t>
  </si>
  <si>
    <t>0.050+A+B</t>
  </si>
  <si>
    <t>0.075+A+B</t>
  </si>
  <si>
    <t>0.380+A</t>
  </si>
  <si>
    <t>0.380+B</t>
  </si>
  <si>
    <t>0.380+A+B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</si>
</sst>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tabSelected="1" zoomScale="115" zoomScaleNormal="115" workbookViewId="0">
      <selection activeCell="H25" sqref="H25"/>
    </sheetView>
  </sheetViews>
  <sheetFormatPr defaultRowHeight="15" x14ac:dyDescent="0.25"/>
  <sheetData>
    <row r="1" spans="2:14" ht="15" customHeight="1" thickBot="1" x14ac:dyDescent="0.3">
      <c r="B1" s="10" t="s">
        <v>0</v>
      </c>
      <c r="C1" s="10"/>
      <c r="D1" s="10"/>
      <c r="E1" s="10"/>
      <c r="F1" s="10"/>
      <c r="G1" s="10"/>
      <c r="M1" s="12" t="s">
        <v>6</v>
      </c>
      <c r="N1" s="13"/>
    </row>
    <row r="2" spans="2:14" ht="15.75" thickBot="1" x14ac:dyDescent="0.3">
      <c r="B2" s="10"/>
      <c r="C2" s="10"/>
      <c r="D2" s="10"/>
      <c r="E2" s="10"/>
      <c r="F2" s="10"/>
      <c r="G2" s="10"/>
      <c r="M2" s="14"/>
      <c r="N2" s="15"/>
    </row>
    <row r="3" spans="2:14" ht="18.75" thickBot="1" x14ac:dyDescent="0.4"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9</v>
      </c>
      <c r="M3" s="16" t="s">
        <v>7</v>
      </c>
      <c r="N3" s="9">
        <v>90.12</v>
      </c>
    </row>
    <row r="4" spans="2:14" ht="18.75" thickBot="1" x14ac:dyDescent="0.4">
      <c r="B4" s="7">
        <v>1</v>
      </c>
      <c r="C4" s="8">
        <f>B4*($N$4/10)</f>
        <v>1.0013333333333334</v>
      </c>
      <c r="D4" s="8">
        <v>10073</v>
      </c>
      <c r="E4" s="8">
        <v>137</v>
      </c>
      <c r="F4" s="8">
        <f>D4/E4</f>
        <v>73.525547445255469</v>
      </c>
      <c r="G4" s="9">
        <f>1/SQRT(F4)</f>
        <v>0.11662210245957128</v>
      </c>
      <c r="H4">
        <f>SQRT(D4)</f>
        <v>100.36433629531956</v>
      </c>
      <c r="I4">
        <f>H4/D4</f>
        <v>9.9636986295363415E-3</v>
      </c>
      <c r="M4" s="17" t="s">
        <v>8</v>
      </c>
      <c r="N4" s="6">
        <f>N3/9</f>
        <v>10.013333333333334</v>
      </c>
    </row>
    <row r="5" spans="2:14" x14ac:dyDescent="0.25">
      <c r="B5" s="1">
        <v>2</v>
      </c>
      <c r="C5" s="8">
        <f t="shared" ref="C5:C13" si="0">B5*($N$4/10)</f>
        <v>2.0026666666666668</v>
      </c>
      <c r="D5" s="2">
        <v>10024</v>
      </c>
      <c r="E5" s="2">
        <v>237</v>
      </c>
      <c r="F5" s="2">
        <f t="shared" ref="F5:F13" si="1">D5/E5</f>
        <v>42.29535864978903</v>
      </c>
      <c r="G5" s="3">
        <f t="shared" ref="G5:G13" si="2">1/SQRT(F5)</f>
        <v>0.15376363739569776</v>
      </c>
      <c r="H5">
        <f t="shared" ref="H5:H13" si="3">SQRT(D5)</f>
        <v>100.11992808627062</v>
      </c>
      <c r="I5">
        <f t="shared" ref="I5:I13" si="4">H5/D5</f>
        <v>9.9880215568905247E-3</v>
      </c>
    </row>
    <row r="6" spans="2:14" x14ac:dyDescent="0.25">
      <c r="B6" s="1">
        <v>3</v>
      </c>
      <c r="C6" s="8">
        <f t="shared" si="0"/>
        <v>3.0040000000000004</v>
      </c>
      <c r="D6" s="2">
        <v>10032</v>
      </c>
      <c r="E6" s="2">
        <v>378</v>
      </c>
      <c r="F6" s="2">
        <f t="shared" si="1"/>
        <v>26.539682539682541</v>
      </c>
      <c r="G6" s="3">
        <f t="shared" si="2"/>
        <v>0.1941118899947156</v>
      </c>
      <c r="H6">
        <f t="shared" si="3"/>
        <v>100.15987220439132</v>
      </c>
      <c r="I6">
        <f t="shared" si="4"/>
        <v>9.9840382978858971E-3</v>
      </c>
    </row>
    <row r="7" spans="2:14" x14ac:dyDescent="0.25">
      <c r="B7" s="1">
        <v>4</v>
      </c>
      <c r="C7" s="8">
        <f t="shared" si="0"/>
        <v>4.0053333333333336</v>
      </c>
      <c r="D7" s="2">
        <v>10789</v>
      </c>
      <c r="E7" s="2">
        <v>596</v>
      </c>
      <c r="F7" s="2">
        <f t="shared" si="1"/>
        <v>18.10234899328859</v>
      </c>
      <c r="G7" s="3">
        <f t="shared" si="2"/>
        <v>0.23503499659543825</v>
      </c>
      <c r="H7">
        <f t="shared" si="3"/>
        <v>103.87011119662864</v>
      </c>
      <c r="I7">
        <f t="shared" si="4"/>
        <v>9.6274085825033499E-3</v>
      </c>
    </row>
    <row r="8" spans="2:14" x14ac:dyDescent="0.25">
      <c r="B8" s="1">
        <v>5</v>
      </c>
      <c r="C8" s="8">
        <f t="shared" si="0"/>
        <v>5.0066666666666668</v>
      </c>
      <c r="D8" s="2">
        <v>11940</v>
      </c>
      <c r="E8" s="2">
        <v>900</v>
      </c>
      <c r="F8" s="2">
        <f t="shared" si="1"/>
        <v>13.266666666666667</v>
      </c>
      <c r="G8" s="3">
        <f t="shared" si="2"/>
        <v>0.27454851014367304</v>
      </c>
      <c r="H8">
        <f t="shared" si="3"/>
        <v>109.27030703718188</v>
      </c>
      <c r="I8">
        <f t="shared" si="4"/>
        <v>9.1516170047891022E-3</v>
      </c>
    </row>
    <row r="9" spans="2:14" x14ac:dyDescent="0.25">
      <c r="B9" s="1">
        <v>6</v>
      </c>
      <c r="C9" s="8">
        <f t="shared" si="0"/>
        <v>6.0080000000000009</v>
      </c>
      <c r="D9" s="2">
        <v>9990</v>
      </c>
      <c r="E9" s="2">
        <v>1000</v>
      </c>
      <c r="F9" s="2">
        <f t="shared" si="1"/>
        <v>9.99</v>
      </c>
      <c r="G9" s="3">
        <f t="shared" si="2"/>
        <v>0.31638599858416633</v>
      </c>
      <c r="H9">
        <f t="shared" si="3"/>
        <v>99.949987493746093</v>
      </c>
      <c r="I9">
        <f t="shared" si="4"/>
        <v>1.0005003753127737E-2</v>
      </c>
    </row>
    <row r="10" spans="2:14" x14ac:dyDescent="0.25">
      <c r="B10" s="1">
        <v>7</v>
      </c>
      <c r="C10" s="8">
        <f t="shared" si="0"/>
        <v>7.0093333333333341</v>
      </c>
      <c r="D10" s="2">
        <v>10717</v>
      </c>
      <c r="E10" s="2">
        <v>1382</v>
      </c>
      <c r="F10" s="2">
        <f t="shared" si="1"/>
        <v>7.7547033285094065</v>
      </c>
      <c r="G10" s="3">
        <f t="shared" si="2"/>
        <v>0.35910165457767734</v>
      </c>
      <c r="H10">
        <f t="shared" si="3"/>
        <v>103.52294431670691</v>
      </c>
      <c r="I10">
        <f t="shared" si="4"/>
        <v>9.6596943469914077E-3</v>
      </c>
    </row>
    <row r="11" spans="2:14" x14ac:dyDescent="0.25">
      <c r="B11" s="1">
        <v>8</v>
      </c>
      <c r="C11" s="8">
        <f t="shared" si="0"/>
        <v>8.0106666666666673</v>
      </c>
      <c r="D11" s="2">
        <v>10788</v>
      </c>
      <c r="E11" s="2">
        <v>1618</v>
      </c>
      <c r="F11" s="2">
        <f t="shared" si="1"/>
        <v>6.6674907292954266</v>
      </c>
      <c r="G11" s="3">
        <f t="shared" si="2"/>
        <v>0.38727439998334767</v>
      </c>
      <c r="H11">
        <f t="shared" si="3"/>
        <v>103.86529738079028</v>
      </c>
      <c r="I11">
        <f t="shared" si="4"/>
        <v>9.6278547813116681E-3</v>
      </c>
    </row>
    <row r="12" spans="2:14" x14ac:dyDescent="0.25">
      <c r="B12" s="1">
        <v>9</v>
      </c>
      <c r="C12" s="8">
        <f t="shared" si="0"/>
        <v>9.0120000000000005</v>
      </c>
      <c r="D12" s="2">
        <v>10012</v>
      </c>
      <c r="E12" s="2">
        <v>1884</v>
      </c>
      <c r="F12" s="2">
        <f t="shared" si="1"/>
        <v>5.3142250530785562</v>
      </c>
      <c r="G12" s="3">
        <f t="shared" si="2"/>
        <v>0.43379049202447373</v>
      </c>
      <c r="H12">
        <f t="shared" si="3"/>
        <v>100.05998201079191</v>
      </c>
      <c r="I12">
        <f t="shared" si="4"/>
        <v>9.9940053946056644E-3</v>
      </c>
    </row>
    <row r="13" spans="2:14" ht="15.75" thickBot="1" x14ac:dyDescent="0.3">
      <c r="B13" s="4">
        <v>10</v>
      </c>
      <c r="C13" s="5">
        <f t="shared" si="0"/>
        <v>10.013333333333334</v>
      </c>
      <c r="D13" s="5">
        <v>11814</v>
      </c>
      <c r="E13" s="5">
        <v>2653</v>
      </c>
      <c r="F13" s="5">
        <f t="shared" si="1"/>
        <v>4.4530719939690915</v>
      </c>
      <c r="G13" s="6">
        <f t="shared" si="2"/>
        <v>0.47388192254968309</v>
      </c>
      <c r="H13">
        <f t="shared" si="3"/>
        <v>108.6922260329597</v>
      </c>
      <c r="I13">
        <f t="shared" si="4"/>
        <v>9.2002899977111641E-3</v>
      </c>
    </row>
  </sheetData>
  <mergeCells count="2">
    <mergeCell ref="M1:N2"/>
    <mergeCell ref="B1:G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6" sqref="F16"/>
    </sheetView>
  </sheetViews>
  <sheetFormatPr defaultRowHeight="15" x14ac:dyDescent="0.25"/>
  <sheetData>
    <row r="1" spans="1:5" x14ac:dyDescent="0.25">
      <c r="A1" t="s">
        <v>10</v>
      </c>
      <c r="B1">
        <v>0</v>
      </c>
      <c r="C1">
        <v>550</v>
      </c>
      <c r="D1">
        <f>SQRT(C1)</f>
        <v>23.45207879911715</v>
      </c>
      <c r="E1">
        <f>D1/C1</f>
        <v>4.2640143271122088E-2</v>
      </c>
    </row>
    <row r="2" spans="1:5" x14ac:dyDescent="0.25">
      <c r="B2" t="s">
        <v>11</v>
      </c>
      <c r="C2">
        <v>511</v>
      </c>
      <c r="D2">
        <f t="shared" ref="D2:D10" si="0">SQRT(C2)</f>
        <v>22.605309110914629</v>
      </c>
      <c r="E2">
        <f t="shared" ref="E2:E10" si="1">D2/C2</f>
        <v>4.4237395520380876E-2</v>
      </c>
    </row>
    <row r="3" spans="1:5" x14ac:dyDescent="0.25">
      <c r="B3" t="s">
        <v>12</v>
      </c>
      <c r="C3">
        <v>471</v>
      </c>
      <c r="D3">
        <f t="shared" si="0"/>
        <v>21.702534414210707</v>
      </c>
      <c r="E3">
        <f t="shared" si="1"/>
        <v>4.6077567758409141E-2</v>
      </c>
    </row>
    <row r="4" spans="1:5" x14ac:dyDescent="0.25">
      <c r="B4" t="s">
        <v>13</v>
      </c>
      <c r="C4">
        <v>420</v>
      </c>
      <c r="D4">
        <f t="shared" si="0"/>
        <v>20.493901531919196</v>
      </c>
      <c r="E4">
        <f t="shared" si="1"/>
        <v>4.8795003647426657E-2</v>
      </c>
    </row>
    <row r="5" spans="1:5" x14ac:dyDescent="0.25">
      <c r="B5" t="s">
        <v>14</v>
      </c>
      <c r="C5">
        <v>328</v>
      </c>
      <c r="D5">
        <f t="shared" si="0"/>
        <v>18.110770276274835</v>
      </c>
      <c r="E5">
        <f t="shared" si="1"/>
        <v>5.5215763037423274E-2</v>
      </c>
    </row>
    <row r="6" spans="1:5" x14ac:dyDescent="0.25">
      <c r="B6" t="s">
        <v>15</v>
      </c>
      <c r="C6">
        <v>431</v>
      </c>
      <c r="D6">
        <f t="shared" si="0"/>
        <v>20.760539492026695</v>
      </c>
      <c r="E6">
        <f t="shared" si="1"/>
        <v>4.8168305085908802E-2</v>
      </c>
    </row>
    <row r="7" spans="1:5" x14ac:dyDescent="0.25">
      <c r="B7" t="s">
        <v>16</v>
      </c>
      <c r="C7">
        <v>413</v>
      </c>
      <c r="D7">
        <f t="shared" si="0"/>
        <v>20.322401432901575</v>
      </c>
      <c r="E7">
        <f t="shared" si="1"/>
        <v>4.9206783130512285E-2</v>
      </c>
    </row>
    <row r="8" spans="1:5" x14ac:dyDescent="0.25">
      <c r="B8" t="s">
        <v>17</v>
      </c>
      <c r="C8">
        <v>256</v>
      </c>
      <c r="D8">
        <f t="shared" si="0"/>
        <v>16</v>
      </c>
      <c r="E8">
        <f t="shared" si="1"/>
        <v>6.25E-2</v>
      </c>
    </row>
    <row r="9" spans="1:5" x14ac:dyDescent="0.25">
      <c r="B9" t="s">
        <v>18</v>
      </c>
      <c r="C9">
        <v>375</v>
      </c>
      <c r="D9">
        <f t="shared" si="0"/>
        <v>19.364916731037084</v>
      </c>
      <c r="E9">
        <f t="shared" si="1"/>
        <v>5.1639777949432225E-2</v>
      </c>
    </row>
    <row r="10" spans="1:5" x14ac:dyDescent="0.25">
      <c r="B10" t="s">
        <v>19</v>
      </c>
      <c r="C10">
        <v>320</v>
      </c>
      <c r="D10">
        <f t="shared" si="0"/>
        <v>17.888543819998318</v>
      </c>
      <c r="E10">
        <f t="shared" si="1"/>
        <v>5.5901699437494748E-2</v>
      </c>
    </row>
    <row r="11" spans="1:5" x14ac:dyDescent="0.25">
      <c r="D11" t="s">
        <v>20</v>
      </c>
      <c r="E11">
        <f>AVERAGE(E1:E10)</f>
        <v>5.0438243883811018E-2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E30" sqref="E30"/>
    </sheetView>
  </sheetViews>
  <sheetFormatPr defaultRowHeight="15" x14ac:dyDescent="0.25"/>
  <sheetData>
    <row r="1" spans="2:5" x14ac:dyDescent="0.25">
      <c r="B1" t="s">
        <v>21</v>
      </c>
      <c r="C1">
        <v>8085</v>
      </c>
      <c r="D1">
        <f>SQRT(C1)</f>
        <v>89.916628050655902</v>
      </c>
      <c r="E1">
        <f>D1/C1</f>
        <v>1.1121413488021757E-2</v>
      </c>
    </row>
    <row r="2" spans="2:5" x14ac:dyDescent="0.25">
      <c r="B2" t="s">
        <v>22</v>
      </c>
      <c r="C2">
        <v>776</v>
      </c>
      <c r="D2">
        <f t="shared" ref="D2:D28" si="0">SQRT(C2)</f>
        <v>27.856776554368238</v>
      </c>
      <c r="E2">
        <f t="shared" ref="E2:E28" si="1">D2/C2</f>
        <v>3.5897907930886902E-2</v>
      </c>
    </row>
    <row r="3" spans="2:5" x14ac:dyDescent="0.25">
      <c r="B3" t="s">
        <v>23</v>
      </c>
      <c r="C3">
        <v>546</v>
      </c>
      <c r="D3">
        <f t="shared" si="0"/>
        <v>23.366642891095847</v>
      </c>
      <c r="E3">
        <f t="shared" si="1"/>
        <v>4.2796049251091296E-2</v>
      </c>
    </row>
    <row r="4" spans="2:5" x14ac:dyDescent="0.25">
      <c r="B4" t="s">
        <v>24</v>
      </c>
      <c r="C4">
        <v>407</v>
      </c>
      <c r="D4">
        <f t="shared" si="0"/>
        <v>20.174241001832016</v>
      </c>
      <c r="E4">
        <f t="shared" si="1"/>
        <v>4.9568159709660969E-2</v>
      </c>
    </row>
    <row r="5" spans="2:5" x14ac:dyDescent="0.25">
      <c r="B5" t="s">
        <v>25</v>
      </c>
      <c r="C5">
        <v>445</v>
      </c>
      <c r="D5">
        <f t="shared" si="0"/>
        <v>21.095023109728988</v>
      </c>
      <c r="E5">
        <f t="shared" si="1"/>
        <v>4.7404546313997722E-2</v>
      </c>
    </row>
    <row r="6" spans="2:5" x14ac:dyDescent="0.25">
      <c r="B6" t="s">
        <v>26</v>
      </c>
      <c r="C6">
        <v>355</v>
      </c>
      <c r="D6">
        <f t="shared" si="0"/>
        <v>18.841443681416774</v>
      </c>
      <c r="E6">
        <f t="shared" si="1"/>
        <v>5.3074489243427531E-2</v>
      </c>
    </row>
    <row r="7" spans="2:5" x14ac:dyDescent="0.25">
      <c r="B7" t="s">
        <v>27</v>
      </c>
      <c r="C7">
        <v>383</v>
      </c>
      <c r="D7">
        <f t="shared" si="0"/>
        <v>19.570385790780925</v>
      </c>
      <c r="E7">
        <f t="shared" si="1"/>
        <v>5.1097613030759596E-2</v>
      </c>
    </row>
    <row r="8" spans="2:5" x14ac:dyDescent="0.25">
      <c r="B8" t="s">
        <v>28</v>
      </c>
      <c r="C8">
        <v>342</v>
      </c>
      <c r="D8">
        <f t="shared" si="0"/>
        <v>18.493242008906929</v>
      </c>
      <c r="E8">
        <f t="shared" si="1"/>
        <v>5.407380704358751E-2</v>
      </c>
    </row>
    <row r="9" spans="2:5" x14ac:dyDescent="0.25">
      <c r="B9" t="s">
        <v>29</v>
      </c>
      <c r="C9">
        <v>378</v>
      </c>
      <c r="D9">
        <f t="shared" si="0"/>
        <v>19.442222095223581</v>
      </c>
      <c r="E9">
        <f t="shared" si="1"/>
        <v>5.1434449987363969E-2</v>
      </c>
    </row>
    <row r="10" spans="2:5" x14ac:dyDescent="0.25">
      <c r="B10" t="s">
        <v>30</v>
      </c>
      <c r="C10">
        <v>339</v>
      </c>
      <c r="D10">
        <f t="shared" si="0"/>
        <v>18.411952639521967</v>
      </c>
      <c r="E10">
        <f t="shared" si="1"/>
        <v>5.4312544659356837E-2</v>
      </c>
    </row>
    <row r="11" spans="2:5" x14ac:dyDescent="0.25">
      <c r="B11" t="s">
        <v>31</v>
      </c>
      <c r="C11">
        <v>373</v>
      </c>
      <c r="D11">
        <f t="shared" si="0"/>
        <v>19.313207915827967</v>
      </c>
      <c r="E11">
        <f t="shared" si="1"/>
        <v>5.1778037307849779E-2</v>
      </c>
    </row>
    <row r="12" spans="2:5" x14ac:dyDescent="0.25">
      <c r="B12" t="s">
        <v>3</v>
      </c>
      <c r="C12">
        <v>416</v>
      </c>
      <c r="D12">
        <f t="shared" si="0"/>
        <v>20.396078054371138</v>
      </c>
      <c r="E12">
        <f t="shared" si="1"/>
        <v>4.9029033784546004E-2</v>
      </c>
    </row>
    <row r="13" spans="2:5" x14ac:dyDescent="0.25">
      <c r="B13" t="s">
        <v>32</v>
      </c>
      <c r="C13">
        <v>370</v>
      </c>
      <c r="D13">
        <f t="shared" si="0"/>
        <v>19.235384061671343</v>
      </c>
      <c r="E13">
        <f t="shared" si="1"/>
        <v>5.1987524491003634E-2</v>
      </c>
    </row>
    <row r="14" spans="2:5" x14ac:dyDescent="0.25">
      <c r="B14" t="s">
        <v>33</v>
      </c>
      <c r="C14">
        <v>7512</v>
      </c>
      <c r="D14">
        <f t="shared" si="0"/>
        <v>86.671794720081806</v>
      </c>
      <c r="E14">
        <f t="shared" si="1"/>
        <v>1.1537778849851146E-2</v>
      </c>
    </row>
    <row r="15" spans="2:5" x14ac:dyDescent="0.25">
      <c r="B15" t="s">
        <v>34</v>
      </c>
      <c r="C15">
        <v>7144</v>
      </c>
      <c r="D15">
        <f t="shared" si="0"/>
        <v>84.522186436461752</v>
      </c>
      <c r="E15">
        <f t="shared" si="1"/>
        <v>1.1831213107007525E-2</v>
      </c>
    </row>
    <row r="16" spans="2:5" x14ac:dyDescent="0.25">
      <c r="B16" t="s">
        <v>35</v>
      </c>
      <c r="C16">
        <v>6650</v>
      </c>
      <c r="D16">
        <f t="shared" si="0"/>
        <v>81.547532151500448</v>
      </c>
      <c r="E16">
        <f t="shared" si="1"/>
        <v>1.2262786789699316E-2</v>
      </c>
    </row>
    <row r="17" spans="2:5" x14ac:dyDescent="0.25">
      <c r="B17" t="s">
        <v>36</v>
      </c>
      <c r="C17">
        <v>3228</v>
      </c>
      <c r="D17">
        <f t="shared" si="0"/>
        <v>56.815490845367165</v>
      </c>
      <c r="E17">
        <f t="shared" si="1"/>
        <v>1.7600833595219072E-2</v>
      </c>
    </row>
    <row r="18" spans="2:5" x14ac:dyDescent="0.25">
      <c r="B18" t="s">
        <v>37</v>
      </c>
      <c r="C18">
        <v>2916</v>
      </c>
      <c r="D18">
        <f t="shared" si="0"/>
        <v>54</v>
      </c>
      <c r="E18">
        <f t="shared" si="1"/>
        <v>1.8518518518518517E-2</v>
      </c>
    </row>
    <row r="19" spans="2:5" x14ac:dyDescent="0.25">
      <c r="B19" t="s">
        <v>38</v>
      </c>
      <c r="C19">
        <v>2051</v>
      </c>
      <c r="D19">
        <f t="shared" si="0"/>
        <v>45.287967496897011</v>
      </c>
      <c r="E19">
        <f t="shared" si="1"/>
        <v>2.2080920281275968E-2</v>
      </c>
    </row>
    <row r="20" spans="2:5" x14ac:dyDescent="0.25">
      <c r="B20" t="s">
        <v>39</v>
      </c>
      <c r="C20">
        <v>4653</v>
      </c>
      <c r="D20">
        <f t="shared" si="0"/>
        <v>68.212902005412431</v>
      </c>
      <c r="E20">
        <f t="shared" si="1"/>
        <v>1.4659983237784748E-2</v>
      </c>
    </row>
    <row r="21" spans="2:5" x14ac:dyDescent="0.25">
      <c r="B21" t="s">
        <v>40</v>
      </c>
      <c r="C21">
        <v>4346</v>
      </c>
      <c r="D21">
        <f t="shared" si="0"/>
        <v>65.924198895398035</v>
      </c>
      <c r="E21">
        <f t="shared" si="1"/>
        <v>1.5168936699355278E-2</v>
      </c>
    </row>
    <row r="22" spans="2:5" x14ac:dyDescent="0.25">
      <c r="B22" t="s">
        <v>41</v>
      </c>
      <c r="C22">
        <v>4000</v>
      </c>
      <c r="D22">
        <f t="shared" si="0"/>
        <v>63.245553203367585</v>
      </c>
      <c r="E22">
        <f t="shared" si="1"/>
        <v>1.5811388300841896E-2</v>
      </c>
    </row>
    <row r="23" spans="2:5" x14ac:dyDescent="0.25">
      <c r="B23" t="s">
        <v>42</v>
      </c>
      <c r="C23">
        <v>5829</v>
      </c>
      <c r="D23">
        <f t="shared" si="0"/>
        <v>76.347887986505555</v>
      </c>
      <c r="E23">
        <f t="shared" si="1"/>
        <v>1.3097939266856332E-2</v>
      </c>
    </row>
    <row r="24" spans="2:5" x14ac:dyDescent="0.25">
      <c r="B24" t="s">
        <v>43</v>
      </c>
      <c r="C24">
        <v>5525</v>
      </c>
      <c r="D24">
        <f t="shared" si="0"/>
        <v>74.330343736592525</v>
      </c>
      <c r="E24">
        <f t="shared" si="1"/>
        <v>1.3453455879926249E-2</v>
      </c>
    </row>
    <row r="25" spans="2:5" x14ac:dyDescent="0.25">
      <c r="B25" t="s">
        <v>44</v>
      </c>
      <c r="C25">
        <v>5036</v>
      </c>
      <c r="D25">
        <f t="shared" si="0"/>
        <v>70.96477999684069</v>
      </c>
      <c r="E25">
        <f t="shared" si="1"/>
        <v>1.409149721938854E-2</v>
      </c>
    </row>
    <row r="26" spans="2:5" x14ac:dyDescent="0.25">
      <c r="B26" t="s">
        <v>45</v>
      </c>
      <c r="C26">
        <v>1870</v>
      </c>
      <c r="D26">
        <f t="shared" si="0"/>
        <v>43.243496620879306</v>
      </c>
      <c r="E26">
        <f t="shared" si="1"/>
        <v>2.3124864503144014E-2</v>
      </c>
    </row>
    <row r="27" spans="2:5" x14ac:dyDescent="0.25">
      <c r="B27" t="s">
        <v>46</v>
      </c>
      <c r="C27">
        <v>1801</v>
      </c>
      <c r="D27">
        <f t="shared" si="0"/>
        <v>42.43819034784589</v>
      </c>
      <c r="E27">
        <f t="shared" si="1"/>
        <v>2.3563681481313652E-2</v>
      </c>
    </row>
    <row r="28" spans="2:5" x14ac:dyDescent="0.25">
      <c r="B28" t="s">
        <v>47</v>
      </c>
      <c r="C28">
        <v>1671</v>
      </c>
      <c r="D28">
        <f t="shared" si="0"/>
        <v>40.877866871939389</v>
      </c>
      <c r="E28">
        <f t="shared" si="1"/>
        <v>2.4463116021507712E-2</v>
      </c>
    </row>
    <row r="29" spans="2:5" x14ac:dyDescent="0.25">
      <c r="D29" t="s">
        <v>20</v>
      </c>
      <c r="E29">
        <f>AVERAGE(E1:E28)</f>
        <v>3.0530088928330121E-2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Razdalja</vt:lpstr>
      <vt:lpstr>Gama</vt:lpstr>
      <vt:lpstr>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2021-01-02T11:55:47Z</dcterms:created>
  <dcterms:modified xsi:type="dcterms:W3CDTF">2021-01-02T16:56:13Z</dcterms:modified>
</cp:coreProperties>
</file>