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ske\Desktop\"/>
    </mc:Choice>
  </mc:AlternateContent>
  <bookViews>
    <workbookView xWindow="-120" yWindow="-120" windowWidth="29040" windowHeight="15840"/>
  </bookViews>
  <sheets>
    <sheet name="INDOOR_COMFORT" sheetId="1" r:id="rId1"/>
    <sheet name="INTERNAL_LOAD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D21" i="2"/>
  <c r="C21" i="2"/>
  <c r="I15" i="2"/>
  <c r="J15" i="2" s="1"/>
  <c r="F15" i="2"/>
  <c r="E15" i="2"/>
  <c r="B15" i="2"/>
  <c r="F13" i="2"/>
  <c r="F24" i="1"/>
  <c r="F23" i="1"/>
  <c r="F22" i="1"/>
  <c r="F21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<sst xmlns="http://schemas.openxmlformats.org/spreadsheetml/2006/main" count="68" uniqueCount="44">
  <si>
    <t>code</t>
  </si>
  <si>
    <t>Tcs_set_C</t>
  </si>
  <si>
    <t>Ths_set_C</t>
  </si>
  <si>
    <t>Tcs_setb_C</t>
  </si>
  <si>
    <t>Ths_setb_C</t>
  </si>
  <si>
    <t>Ve_lsp</t>
  </si>
  <si>
    <t>RH_min_pc</t>
  </si>
  <si>
    <t>RH_max_pc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</si>
  <si>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</si>
  <si>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</si>
  <si>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</si>
  <si>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</si>
  <si>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</si>
  <si>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</si>
  <si>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</si>
  <si>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</si>
  <si>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</si>
  <si>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</si>
  <si>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</si>
  <si>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</si>
  <si>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</si>
  <si>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</si>
  <si>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</si>
  <si>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</si>
  <si>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</si>
  <si>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</si>
  <si>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</si>
  <si>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</si>
  <si>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</si>
  <si>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</si>
  <si>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</si>
  <si>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</si>
  <si>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</si>
  <si>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</si>
  <si>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</si>
  <si>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</si>
  <si>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</si>
  <si>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</si>
  <si>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</si>
  <si>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</si>
  <si>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SENIOR_RES</t>
  </si>
  <si>
    <t>OFFICE_1P</t>
  </si>
  <si>
    <t>SEMINAR</t>
  </si>
  <si>
    <t>KINDERGARDEN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</si>
</sst>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5B9BD5"/>
        <bgColor rgb="FF5B9BD5"/>
      </patternFill>
    </fill>
    <fill>
      <patternFill patternType="solid">
        <f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49" fontId="2" fillId="4" borderId="4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5" borderId="3" xfId="0" applyNumberFormat="1" applyFont="1" applyFill="1" applyBorder="1" applyAlignment="1">
      <alignment horizontal="center"/>
    </xf>
    <xf numFmtId="0" fontId="3" fillId="5" borderId="5" xfId="0" applyNumberFormat="1" applyFont="1" applyFill="1" applyBorder="1" applyAlignment="1">
      <alignment horizontal="center"/>
    </xf>
    <xf numFmtId="0" fontId="3" fillId="5" borderId="2" xfId="0" applyNumberFormat="1" applyFont="1" applyFill="1" applyBorder="1" applyAlignment="1">
      <alignment horizontal="center"/>
    </xf>
    <xf numFmtId="0" fontId="3" fillId="5" borderId="4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130" workbookViewId="0">
      <selection activeCell="C34" sqref="C34:C35"/>
    </sheetView>
  </sheetViews>
  <sheetFormatPr baseColWidth="10" defaultColWidth="9.140625" defaultRowHeight="15" x14ac:dyDescent="0.25"/>
  <cols>
    <col min="1" max="1" width="15.42578125" style="2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" t="s">
        <v>9</v>
      </c>
      <c r="B2" s="15">
        <v>26</v>
      </c>
      <c r="C2" s="13">
        <v>20</v>
      </c>
      <c r="D2" s="13">
        <v>32</v>
      </c>
      <c r="E2" s="13">
        <v>16</v>
      </c>
      <c r="F2" s="13">
        <v>8.3000000000000007</v>
      </c>
      <c r="G2" s="13">
        <v>25</v>
      </c>
      <c r="H2" s="13">
        <v>60</v>
      </c>
    </row>
    <row r="3" spans="1:8" x14ac:dyDescent="0.25">
      <c r="A3" s="4" t="s">
        <v>8</v>
      </c>
      <c r="B3" s="16">
        <v>26</v>
      </c>
      <c r="C3" s="14">
        <v>20</v>
      </c>
      <c r="D3" s="14">
        <v>32</v>
      </c>
      <c r="E3" s="14">
        <v>16</v>
      </c>
      <c r="F3" s="14">
        <v>8.3000000000000007</v>
      </c>
      <c r="G3" s="14">
        <v>25</v>
      </c>
      <c r="H3" s="14">
        <v>60</v>
      </c>
    </row>
    <row r="4" spans="1:8" x14ac:dyDescent="0.25">
      <c r="A4" s="10" t="s">
        <v>40</v>
      </c>
      <c r="B4" s="16">
        <v>26</v>
      </c>
      <c r="C4" s="14">
        <v>20</v>
      </c>
      <c r="D4" s="14">
        <v>32</v>
      </c>
      <c r="E4" s="14">
        <v>16</v>
      </c>
      <c r="F4" s="14">
        <v>8.3000000000000007</v>
      </c>
      <c r="G4" s="14">
        <v>25</v>
      </c>
      <c r="H4" s="14">
        <v>60</v>
      </c>
    </row>
    <row r="5" spans="1:8" x14ac:dyDescent="0.25">
      <c r="A5" s="10" t="s">
        <v>41</v>
      </c>
      <c r="B5" s="16">
        <v>24</v>
      </c>
      <c r="C5" s="14">
        <v>21</v>
      </c>
      <c r="D5" s="14">
        <v>26</v>
      </c>
      <c r="E5" s="14">
        <v>20</v>
      </c>
      <c r="F5" s="14">
        <v>11.1</v>
      </c>
      <c r="G5" s="14">
        <v>25</v>
      </c>
      <c r="H5" s="14">
        <v>60</v>
      </c>
    </row>
    <row r="6" spans="1:8" x14ac:dyDescent="0.25">
      <c r="A6" s="10" t="s">
        <v>11</v>
      </c>
      <c r="B6" s="16">
        <v>24</v>
      </c>
      <c r="C6" s="14">
        <v>21</v>
      </c>
      <c r="D6" s="14">
        <v>26</v>
      </c>
      <c r="E6" s="14">
        <v>20</v>
      </c>
      <c r="F6" s="14">
        <v>11.1</v>
      </c>
      <c r="G6" s="14">
        <v>25</v>
      </c>
      <c r="H6" s="14">
        <v>60</v>
      </c>
    </row>
    <row r="7" spans="1:8" x14ac:dyDescent="0.25">
      <c r="A7" s="10" t="s">
        <v>42</v>
      </c>
      <c r="B7" s="16">
        <v>20</v>
      </c>
      <c r="C7" s="14">
        <v>26</v>
      </c>
      <c r="D7" s="14">
        <v>16</v>
      </c>
      <c r="E7" s="14">
        <v>32</v>
      </c>
      <c r="F7" s="14">
        <v>5.6</v>
      </c>
      <c r="G7" s="14">
        <v>25</v>
      </c>
      <c r="H7" s="14">
        <v>60</v>
      </c>
    </row>
    <row r="8" spans="1:8" x14ac:dyDescent="0.25">
      <c r="A8" s="10" t="s">
        <v>13</v>
      </c>
      <c r="B8" s="16">
        <v>16</v>
      </c>
      <c r="C8" s="14">
        <v>25</v>
      </c>
      <c r="D8" s="14">
        <v>16</v>
      </c>
      <c r="E8" s="14">
        <v>32</v>
      </c>
      <c r="F8" s="14">
        <v>5.6</v>
      </c>
      <c r="G8" s="14">
        <v>25</v>
      </c>
      <c r="H8" s="14">
        <v>60</v>
      </c>
    </row>
    <row r="9" spans="1:8" x14ac:dyDescent="0.25">
      <c r="A9" s="10" t="s">
        <v>43</v>
      </c>
      <c r="B9" s="16">
        <v>17.5</v>
      </c>
      <c r="C9" s="14">
        <v>25.5</v>
      </c>
      <c r="D9" s="14">
        <v>16</v>
      </c>
      <c r="E9" s="14">
        <v>32</v>
      </c>
      <c r="F9" s="14">
        <v>8.3000000000000007</v>
      </c>
      <c r="G9" s="14">
        <v>25</v>
      </c>
      <c r="H9" s="14">
        <v>60</v>
      </c>
    </row>
    <row r="10" spans="1:8" x14ac:dyDescent="0.25">
      <c r="A10" s="10" t="s">
        <v>16</v>
      </c>
      <c r="B10" s="16">
        <v>20</v>
      </c>
      <c r="C10" s="14">
        <v>26</v>
      </c>
      <c r="D10" s="14">
        <v>16</v>
      </c>
      <c r="E10" s="14">
        <v>32</v>
      </c>
      <c r="F10" s="14">
        <v>8.3000000000000007</v>
      </c>
      <c r="G10" s="14">
        <v>25</v>
      </c>
      <c r="H10" s="14">
        <v>60</v>
      </c>
    </row>
    <row r="11" spans="1:8" x14ac:dyDescent="0.25">
      <c r="A11" s="10" t="s">
        <v>14</v>
      </c>
      <c r="B11" s="16">
        <v>16</v>
      </c>
      <c r="C11" s="14">
        <v>25</v>
      </c>
      <c r="D11" s="14">
        <v>16</v>
      </c>
      <c r="E11" s="14">
        <v>32</v>
      </c>
      <c r="F11" s="14">
        <v>8.3000000000000007</v>
      </c>
      <c r="G11" s="14">
        <v>25</v>
      </c>
      <c r="H11" s="14">
        <v>60</v>
      </c>
    </row>
    <row r="12" spans="1:8" x14ac:dyDescent="0.25">
      <c r="A12" s="6" t="s">
        <v>10</v>
      </c>
      <c r="B12" s="7">
        <v>26</v>
      </c>
      <c r="C12" s="8">
        <v>21</v>
      </c>
      <c r="D12" s="7">
        <v>28</v>
      </c>
      <c r="E12" s="8">
        <v>21</v>
      </c>
      <c r="F12" s="9">
        <f t="shared" ref="F12" si="0">36/3.6</f>
        <v>10</v>
      </c>
      <c r="G12" s="9">
        <v>30</v>
      </c>
      <c r="H12" s="9">
        <v>60</v>
      </c>
    </row>
    <row r="13" spans="1:8" x14ac:dyDescent="0.25">
      <c r="A13" s="4" t="s">
        <v>12</v>
      </c>
      <c r="B13" s="7">
        <v>26</v>
      </c>
      <c r="C13" s="8">
        <v>20</v>
      </c>
      <c r="D13" s="7">
        <v>28</v>
      </c>
      <c r="E13" s="8">
        <v>12</v>
      </c>
      <c r="F13" s="9">
        <f t="shared" ref="F13" si="1">30/3.6</f>
        <v>8.3333333333333339</v>
      </c>
      <c r="G13" s="9">
        <v>30</v>
      </c>
      <c r="H13" s="9">
        <v>60</v>
      </c>
    </row>
    <row r="14" spans="1:8" x14ac:dyDescent="0.25">
      <c r="A14" s="4" t="s">
        <v>15</v>
      </c>
      <c r="B14" s="7">
        <v>30</v>
      </c>
      <c r="C14" s="8">
        <v>18</v>
      </c>
      <c r="D14" s="7">
        <v>32</v>
      </c>
      <c r="E14" s="8">
        <v>12</v>
      </c>
      <c r="F14" s="9">
        <f>10*15/3.6</f>
        <v>41.666666666666664</v>
      </c>
      <c r="G14" s="9">
        <v>30</v>
      </c>
      <c r="H14" s="9">
        <v>70</v>
      </c>
    </row>
    <row r="15" spans="1:8" x14ac:dyDescent="0.25">
      <c r="A15" s="4" t="s">
        <v>17</v>
      </c>
      <c r="B15" s="7">
        <v>26</v>
      </c>
      <c r="C15" s="8">
        <v>22</v>
      </c>
      <c r="D15" s="7">
        <v>28</v>
      </c>
      <c r="E15" s="8">
        <v>21</v>
      </c>
      <c r="F15" s="9">
        <f>36*1000/3600</f>
        <v>10</v>
      </c>
      <c r="G15" s="9">
        <v>30</v>
      </c>
      <c r="H15" s="9">
        <v>60</v>
      </c>
    </row>
    <row r="16" spans="1:8" x14ac:dyDescent="0.25">
      <c r="A16" s="4" t="s">
        <v>18</v>
      </c>
      <c r="B16" s="7">
        <v>26</v>
      </c>
      <c r="C16" s="8">
        <v>18</v>
      </c>
      <c r="D16" s="7">
        <v>28</v>
      </c>
      <c r="E16" s="8">
        <v>12</v>
      </c>
      <c r="F16" s="9">
        <f>9*10/3.6</f>
        <v>25</v>
      </c>
      <c r="G16" s="9">
        <v>30</v>
      </c>
      <c r="H16" s="9">
        <v>70</v>
      </c>
    </row>
    <row r="17" spans="1:8" x14ac:dyDescent="0.25">
      <c r="A17" s="4" t="s">
        <v>19</v>
      </c>
      <c r="B17" s="7">
        <v>30</v>
      </c>
      <c r="C17" s="8">
        <v>24</v>
      </c>
      <c r="D17" s="7">
        <v>32</v>
      </c>
      <c r="E17" s="8">
        <v>12</v>
      </c>
      <c r="F17" s="9">
        <f>3.6*10/3.6</f>
        <v>10</v>
      </c>
      <c r="G17" s="9">
        <v>30</v>
      </c>
      <c r="H17" s="9">
        <v>70</v>
      </c>
    </row>
    <row r="18" spans="1:8" x14ac:dyDescent="0.25">
      <c r="A18" s="4" t="s">
        <v>20</v>
      </c>
      <c r="B18" s="7">
        <v>26</v>
      </c>
      <c r="C18" s="8">
        <v>18</v>
      </c>
      <c r="D18" s="7">
        <v>28</v>
      </c>
      <c r="E18" s="8">
        <v>12</v>
      </c>
      <c r="F18" s="9">
        <v>36</v>
      </c>
      <c r="G18" s="9">
        <v>30</v>
      </c>
      <c r="H18" s="9">
        <v>60</v>
      </c>
    </row>
    <row r="19" spans="1:8" x14ac:dyDescent="0.25">
      <c r="A19" s="4" t="s">
        <v>21</v>
      </c>
      <c r="B19" s="7">
        <v>28</v>
      </c>
      <c r="C19" s="8">
        <v>18</v>
      </c>
      <c r="D19" s="7">
        <v>28</v>
      </c>
      <c r="E19" s="8">
        <v>12</v>
      </c>
      <c r="F19" s="9">
        <v>0</v>
      </c>
      <c r="G19" s="9">
        <v>30</v>
      </c>
      <c r="H19" s="9">
        <v>70</v>
      </c>
    </row>
    <row r="20" spans="1:8" x14ac:dyDescent="0.25">
      <c r="A20" s="4" t="s">
        <v>22</v>
      </c>
      <c r="B20" s="7">
        <v>2</v>
      </c>
      <c r="C20" s="8">
        <v>2</v>
      </c>
      <c r="D20" s="7">
        <v>2</v>
      </c>
      <c r="E20" s="8">
        <v>-18</v>
      </c>
      <c r="F20" s="9">
        <v>0</v>
      </c>
      <c r="G20" s="9">
        <v>30</v>
      </c>
      <c r="H20" s="9">
        <v>70</v>
      </c>
    </row>
    <row r="21" spans="1:8" x14ac:dyDescent="0.25">
      <c r="A21" s="4" t="s">
        <v>23</v>
      </c>
      <c r="B21" s="7">
        <v>26</v>
      </c>
      <c r="C21" s="8">
        <v>21</v>
      </c>
      <c r="D21" s="7">
        <v>28</v>
      </c>
      <c r="E21" s="8">
        <v>12</v>
      </c>
      <c r="F21" s="9">
        <f>20*15/3.6</f>
        <v>83.333333333333329</v>
      </c>
      <c r="G21" s="9">
        <v>30</v>
      </c>
      <c r="H21" s="9">
        <v>60</v>
      </c>
    </row>
    <row r="22" spans="1:8" x14ac:dyDescent="0.25">
      <c r="A22" s="4" t="s">
        <v>24</v>
      </c>
      <c r="B22" s="7">
        <v>26</v>
      </c>
      <c r="C22" s="8">
        <v>21</v>
      </c>
      <c r="D22" s="7">
        <v>28</v>
      </c>
      <c r="E22" s="8">
        <v>12</v>
      </c>
      <c r="F22" s="9">
        <f t="shared" ref="F22:F23" si="2">36/3.6</f>
        <v>10</v>
      </c>
      <c r="G22" s="9">
        <v>30</v>
      </c>
      <c r="H22" s="9">
        <v>60</v>
      </c>
    </row>
    <row r="23" spans="1:8" x14ac:dyDescent="0.25">
      <c r="A23" s="4" t="s">
        <v>25</v>
      </c>
      <c r="B23" s="7">
        <v>26</v>
      </c>
      <c r="C23" s="8">
        <v>21</v>
      </c>
      <c r="D23" s="7">
        <v>28</v>
      </c>
      <c r="E23" s="8">
        <v>12</v>
      </c>
      <c r="F23" s="9">
        <f t="shared" si="2"/>
        <v>10</v>
      </c>
      <c r="G23" s="9">
        <v>40</v>
      </c>
      <c r="H23" s="9">
        <v>60</v>
      </c>
    </row>
    <row r="24" spans="1:8" x14ac:dyDescent="0.25">
      <c r="A24" s="4" t="s">
        <v>26</v>
      </c>
      <c r="B24" s="7">
        <v>26</v>
      </c>
      <c r="C24" s="8">
        <v>21</v>
      </c>
      <c r="D24" s="7">
        <v>28</v>
      </c>
      <c r="E24" s="8">
        <v>12</v>
      </c>
      <c r="F24" s="9">
        <f>30/3.6</f>
        <v>8.3333333333333339</v>
      </c>
      <c r="G24" s="9">
        <v>30</v>
      </c>
      <c r="H24" s="9">
        <v>60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130" workbookViewId="0">
      <selection activeCell="A11" sqref="A2:A11"/>
    </sheetView>
  </sheetViews>
  <sheetFormatPr baseColWidth="10" defaultColWidth="9.140625" defaultRowHeight="15" x14ac:dyDescent="0.25"/>
  <cols>
    <col min="1" max="1" width="25.42578125" style="2" customWidth="1"/>
    <col min="2" max="2" width="15.42578125" style="2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42578125" style="1" bestFit="1" customWidth="1"/>
    <col min="14" max="16384" width="9.140625" style="1"/>
  </cols>
  <sheetData>
    <row r="1" spans="1:14" x14ac:dyDescent="0.25">
      <c r="A1" s="4" t="s">
        <v>0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</row>
    <row r="2" spans="1:14" x14ac:dyDescent="0.25">
      <c r="A2" s="5" t="s">
        <v>9</v>
      </c>
      <c r="B2" s="13">
        <v>48</v>
      </c>
      <c r="C2" s="13">
        <v>70</v>
      </c>
      <c r="D2" s="13">
        <v>60</v>
      </c>
      <c r="E2" s="13">
        <v>8</v>
      </c>
      <c r="F2" s="13">
        <v>6.4</v>
      </c>
      <c r="G2" s="13">
        <v>0</v>
      </c>
      <c r="H2" s="13">
        <v>0</v>
      </c>
      <c r="I2" s="13">
        <v>11.6</v>
      </c>
      <c r="J2" s="13">
        <v>115.4</v>
      </c>
      <c r="K2" s="13">
        <v>0</v>
      </c>
      <c r="L2" s="13">
        <v>0</v>
      </c>
      <c r="M2" s="13">
        <v>0</v>
      </c>
      <c r="N2" s="13">
        <v>0</v>
      </c>
    </row>
    <row r="3" spans="1:14" x14ac:dyDescent="0.25">
      <c r="A3" s="4" t="s">
        <v>8</v>
      </c>
      <c r="B3" s="14">
        <v>35</v>
      </c>
      <c r="C3" s="14">
        <v>70</v>
      </c>
      <c r="D3" s="14">
        <v>60</v>
      </c>
      <c r="E3" s="14">
        <v>8</v>
      </c>
      <c r="F3" s="13">
        <v>6.4</v>
      </c>
      <c r="G3" s="14">
        <v>0</v>
      </c>
      <c r="H3" s="14">
        <v>0</v>
      </c>
      <c r="I3" s="13">
        <v>11.6</v>
      </c>
      <c r="J3" s="13">
        <v>115.4</v>
      </c>
      <c r="K3" s="14">
        <v>0</v>
      </c>
      <c r="L3" s="14">
        <v>0</v>
      </c>
      <c r="M3" s="14">
        <v>0</v>
      </c>
      <c r="N3" s="14">
        <v>0</v>
      </c>
    </row>
    <row r="4" spans="1:14" x14ac:dyDescent="0.25">
      <c r="A4" s="10" t="s">
        <v>40</v>
      </c>
      <c r="B4" s="14">
        <v>35</v>
      </c>
      <c r="C4" s="14">
        <v>70</v>
      </c>
      <c r="D4" s="14">
        <v>60</v>
      </c>
      <c r="E4" s="14">
        <v>8</v>
      </c>
      <c r="F4" s="13">
        <v>6.4</v>
      </c>
      <c r="G4" s="14">
        <v>0</v>
      </c>
      <c r="H4" s="14">
        <v>0</v>
      </c>
      <c r="I4" s="13">
        <v>11.6</v>
      </c>
      <c r="J4" s="13">
        <v>115.4</v>
      </c>
      <c r="K4" s="14">
        <v>0</v>
      </c>
      <c r="L4" s="14">
        <v>0</v>
      </c>
      <c r="M4" s="14">
        <v>0</v>
      </c>
      <c r="N4" s="14">
        <v>0</v>
      </c>
    </row>
    <row r="5" spans="1:14" x14ac:dyDescent="0.25">
      <c r="A5" s="10" t="s">
        <v>41</v>
      </c>
      <c r="B5" s="14">
        <v>14</v>
      </c>
      <c r="C5" s="14">
        <v>70</v>
      </c>
      <c r="D5" s="14">
        <v>84</v>
      </c>
      <c r="E5" s="14">
        <v>12</v>
      </c>
      <c r="F5" s="13">
        <v>16.2</v>
      </c>
      <c r="G5" s="14">
        <v>0</v>
      </c>
      <c r="H5" s="14">
        <v>0</v>
      </c>
      <c r="I5" s="13">
        <v>2.5</v>
      </c>
      <c r="J5" s="13">
        <v>22.5</v>
      </c>
      <c r="K5" s="14">
        <v>0</v>
      </c>
      <c r="L5" s="14">
        <v>0</v>
      </c>
      <c r="M5" s="14">
        <v>0</v>
      </c>
      <c r="N5" s="14">
        <v>0</v>
      </c>
    </row>
    <row r="6" spans="1:14" x14ac:dyDescent="0.25">
      <c r="A6" s="10" t="s">
        <v>11</v>
      </c>
      <c r="B6" s="14">
        <v>17</v>
      </c>
      <c r="C6" s="14">
        <v>70</v>
      </c>
      <c r="D6" s="14">
        <v>60</v>
      </c>
      <c r="E6" s="14">
        <v>12</v>
      </c>
      <c r="F6" s="13">
        <v>18.2</v>
      </c>
      <c r="G6" s="14">
        <v>0</v>
      </c>
      <c r="H6" s="14">
        <v>0</v>
      </c>
      <c r="I6" s="13">
        <v>2.5</v>
      </c>
      <c r="J6" s="13">
        <v>22.5</v>
      </c>
      <c r="K6" s="14">
        <v>0</v>
      </c>
      <c r="L6" s="14">
        <v>0</v>
      </c>
      <c r="M6" s="14">
        <v>0</v>
      </c>
      <c r="N6" s="14">
        <v>0</v>
      </c>
    </row>
    <row r="7" spans="1:14" x14ac:dyDescent="0.25">
      <c r="A7" s="10" t="s">
        <v>42</v>
      </c>
      <c r="B7" s="14">
        <v>2</v>
      </c>
      <c r="C7" s="14">
        <v>70</v>
      </c>
      <c r="D7" s="14">
        <v>18.7</v>
      </c>
      <c r="E7" s="14">
        <v>12</v>
      </c>
      <c r="F7" s="14">
        <v>17</v>
      </c>
      <c r="G7" s="14">
        <v>0</v>
      </c>
      <c r="H7" s="14">
        <v>0</v>
      </c>
      <c r="I7" s="14">
        <v>2.5</v>
      </c>
      <c r="J7" s="14">
        <v>22.5</v>
      </c>
      <c r="K7" s="14">
        <v>0</v>
      </c>
      <c r="L7" s="14">
        <v>0</v>
      </c>
      <c r="M7" s="14">
        <v>0</v>
      </c>
      <c r="N7" s="14">
        <v>0</v>
      </c>
    </row>
    <row r="8" spans="1:14" x14ac:dyDescent="0.25">
      <c r="A8" s="10" t="s">
        <v>13</v>
      </c>
      <c r="B8" s="14">
        <v>5</v>
      </c>
      <c r="C8" s="14">
        <v>70</v>
      </c>
      <c r="D8" s="14">
        <v>5.5</v>
      </c>
      <c r="E8" s="14">
        <v>1</v>
      </c>
      <c r="F8" s="14">
        <v>12.3</v>
      </c>
      <c r="G8" s="14">
        <v>0</v>
      </c>
      <c r="H8" s="14">
        <v>0</v>
      </c>
      <c r="I8" s="14">
        <v>2.5</v>
      </c>
      <c r="J8" s="14">
        <v>22.5</v>
      </c>
      <c r="K8" s="14">
        <v>0</v>
      </c>
      <c r="L8" s="14">
        <v>0</v>
      </c>
      <c r="M8" s="14">
        <v>0</v>
      </c>
      <c r="N8" s="14">
        <v>0</v>
      </c>
    </row>
    <row r="9" spans="1:14" x14ac:dyDescent="0.25">
      <c r="A9" s="10" t="s">
        <v>43</v>
      </c>
      <c r="B9" s="14">
        <v>3</v>
      </c>
      <c r="C9" s="14">
        <v>60</v>
      </c>
      <c r="D9" s="14">
        <v>47.37</v>
      </c>
      <c r="E9" s="14">
        <v>4</v>
      </c>
      <c r="F9" s="14">
        <v>12.1</v>
      </c>
      <c r="G9" s="14">
        <v>0</v>
      </c>
      <c r="H9" s="14">
        <v>0</v>
      </c>
      <c r="I9" s="14">
        <v>0</v>
      </c>
      <c r="J9" s="14">
        <v>8.3000000000000007</v>
      </c>
      <c r="K9" s="14">
        <v>0</v>
      </c>
      <c r="L9" s="14">
        <v>0</v>
      </c>
      <c r="M9" s="14">
        <v>0</v>
      </c>
      <c r="N9" s="14">
        <v>0</v>
      </c>
    </row>
    <row r="10" spans="1:14" x14ac:dyDescent="0.25">
      <c r="A10" s="10" t="s">
        <v>16</v>
      </c>
      <c r="B10" s="14">
        <v>3</v>
      </c>
      <c r="C10" s="14">
        <v>60</v>
      </c>
      <c r="D10" s="14">
        <v>33.33</v>
      </c>
      <c r="E10" s="14">
        <v>8</v>
      </c>
      <c r="F10" s="14">
        <v>17</v>
      </c>
      <c r="G10" s="14">
        <v>0</v>
      </c>
      <c r="H10" s="14">
        <v>0</v>
      </c>
      <c r="I10" s="14">
        <v>0</v>
      </c>
      <c r="J10" s="14">
        <v>8.3000000000000007</v>
      </c>
      <c r="K10" s="14">
        <v>0</v>
      </c>
      <c r="L10" s="14">
        <v>0</v>
      </c>
      <c r="M10" s="14">
        <v>0</v>
      </c>
      <c r="N10" s="14">
        <v>0</v>
      </c>
    </row>
    <row r="11" spans="1:14" x14ac:dyDescent="0.25">
      <c r="A11" s="10" t="s">
        <v>14</v>
      </c>
      <c r="B11" s="14">
        <v>1.2</v>
      </c>
      <c r="C11" s="14">
        <v>70</v>
      </c>
      <c r="D11" s="14">
        <v>11.8</v>
      </c>
      <c r="E11" s="14">
        <v>4</v>
      </c>
      <c r="F11" s="14">
        <v>20.100000000000001</v>
      </c>
      <c r="G11" s="14">
        <v>0</v>
      </c>
      <c r="H11" s="14">
        <v>0</v>
      </c>
      <c r="I11" s="14">
        <v>5.5</v>
      </c>
      <c r="J11" s="14">
        <v>49.5</v>
      </c>
      <c r="K11" s="14">
        <v>0</v>
      </c>
      <c r="L11" s="14">
        <v>0</v>
      </c>
      <c r="M11" s="14">
        <v>0</v>
      </c>
      <c r="N11" s="14">
        <v>0</v>
      </c>
    </row>
    <row r="12" spans="1:14" x14ac:dyDescent="0.25">
      <c r="A12" s="6" t="s">
        <v>10</v>
      </c>
      <c r="B12" s="11">
        <v>15</v>
      </c>
      <c r="C12" s="11">
        <v>70</v>
      </c>
      <c r="D12" s="11">
        <v>80</v>
      </c>
      <c r="E12" s="11">
        <v>8</v>
      </c>
      <c r="F12" s="11">
        <v>2.7</v>
      </c>
      <c r="G12" s="11">
        <v>0</v>
      </c>
      <c r="H12" s="9">
        <v>0</v>
      </c>
      <c r="I12" s="11">
        <v>40</v>
      </c>
      <c r="J12" s="11">
        <v>160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5">
      <c r="A13" s="4" t="s">
        <v>12</v>
      </c>
      <c r="B13" s="11">
        <v>8</v>
      </c>
      <c r="C13" s="11">
        <v>70</v>
      </c>
      <c r="D13" s="11">
        <v>80</v>
      </c>
      <c r="E13" s="11">
        <v>2</v>
      </c>
      <c r="F13" s="11">
        <f>9.3+24</f>
        <v>33.299999999999997</v>
      </c>
      <c r="G13" s="11">
        <v>0</v>
      </c>
      <c r="H13" s="9">
        <v>0</v>
      </c>
      <c r="I13" s="11">
        <v>2</v>
      </c>
      <c r="J13" s="11">
        <v>30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4" t="s">
        <v>15</v>
      </c>
      <c r="B14" s="11">
        <v>15</v>
      </c>
      <c r="C14" s="11">
        <v>90</v>
      </c>
      <c r="D14" s="11">
        <v>170</v>
      </c>
      <c r="E14" s="11">
        <v>10</v>
      </c>
      <c r="F14" s="11">
        <v>10.8</v>
      </c>
      <c r="G14" s="11">
        <v>16.5</v>
      </c>
      <c r="H14" s="9">
        <v>0</v>
      </c>
      <c r="I14" s="11">
        <v>3</v>
      </c>
      <c r="J14" s="11">
        <v>60</v>
      </c>
      <c r="K14" s="9">
        <v>0</v>
      </c>
      <c r="L14" s="9">
        <v>150</v>
      </c>
      <c r="M14" s="9">
        <v>0</v>
      </c>
      <c r="N14" s="9">
        <v>0</v>
      </c>
    </row>
    <row r="15" spans="1:14" x14ac:dyDescent="0.25">
      <c r="A15" s="4" t="s">
        <v>17</v>
      </c>
      <c r="B15" s="11">
        <f>15*0.43+3*0.01+5*0.56</f>
        <v>9.2800000000000011</v>
      </c>
      <c r="C15" s="11">
        <v>70</v>
      </c>
      <c r="D15" s="11">
        <v>80</v>
      </c>
      <c r="E15" s="11">
        <f>0.43*4+0.01*7+0.56*20</f>
        <v>12.990000000000002</v>
      </c>
      <c r="F15" s="11">
        <f>0.43*4.5+0.01*15.9+0.56*15.9</f>
        <v>10.998000000000001</v>
      </c>
      <c r="G15" s="11">
        <v>0</v>
      </c>
      <c r="H15" s="9">
        <v>0</v>
      </c>
      <c r="I15" s="11">
        <f>0.43*60+0.01*0+0.56*0</f>
        <v>25.8</v>
      </c>
      <c r="J15" s="11">
        <f>I15*4</f>
        <v>103.2</v>
      </c>
      <c r="K15" s="9">
        <v>0</v>
      </c>
      <c r="L15" s="9">
        <v>16</v>
      </c>
      <c r="M15" s="9">
        <v>0</v>
      </c>
      <c r="N15" s="9">
        <v>0</v>
      </c>
    </row>
    <row r="16" spans="1:14" x14ac:dyDescent="0.25">
      <c r="A16" s="4" t="s">
        <v>18</v>
      </c>
      <c r="B16" s="11">
        <v>10</v>
      </c>
      <c r="C16" s="11">
        <v>120</v>
      </c>
      <c r="D16" s="11">
        <v>280</v>
      </c>
      <c r="E16" s="11">
        <v>2</v>
      </c>
      <c r="F16" s="11">
        <v>9.9</v>
      </c>
      <c r="G16" s="11">
        <v>0</v>
      </c>
      <c r="H16" s="9">
        <v>0</v>
      </c>
      <c r="I16" s="11">
        <v>60</v>
      </c>
      <c r="J16" s="11">
        <v>180</v>
      </c>
      <c r="K16" s="9">
        <v>0</v>
      </c>
      <c r="L16" s="9">
        <v>0</v>
      </c>
      <c r="M16" s="9">
        <v>0</v>
      </c>
      <c r="N16" s="9">
        <v>0</v>
      </c>
    </row>
    <row r="17" spans="1:14" x14ac:dyDescent="0.25">
      <c r="A17" s="4" t="s">
        <v>19</v>
      </c>
      <c r="B17" s="11">
        <v>10</v>
      </c>
      <c r="C17" s="11">
        <v>70</v>
      </c>
      <c r="D17" s="11">
        <v>80</v>
      </c>
      <c r="E17" s="11">
        <v>2</v>
      </c>
      <c r="F17" s="11">
        <v>11.3</v>
      </c>
      <c r="G17" s="11">
        <v>0</v>
      </c>
      <c r="H17" s="9">
        <v>0</v>
      </c>
      <c r="I17" s="11">
        <v>120</v>
      </c>
      <c r="J17" s="11">
        <v>360</v>
      </c>
      <c r="K17" s="9">
        <v>0</v>
      </c>
      <c r="L17" s="9">
        <v>0</v>
      </c>
      <c r="M17" s="9">
        <v>0</v>
      </c>
      <c r="N17" s="9">
        <v>0</v>
      </c>
    </row>
    <row r="18" spans="1:14" x14ac:dyDescent="0.25">
      <c r="A18" s="4" t="s">
        <v>20</v>
      </c>
      <c r="B18" s="11">
        <v>0</v>
      </c>
      <c r="C18" s="11">
        <v>70</v>
      </c>
      <c r="D18" s="11">
        <v>0</v>
      </c>
      <c r="E18" s="12">
        <v>0</v>
      </c>
      <c r="F18" s="11">
        <v>6.6</v>
      </c>
      <c r="G18" s="11">
        <v>0</v>
      </c>
      <c r="H18" s="11">
        <v>100</v>
      </c>
      <c r="I18" s="11">
        <v>0</v>
      </c>
      <c r="J18" s="11">
        <v>0</v>
      </c>
      <c r="K18" s="9">
        <v>0</v>
      </c>
      <c r="L18" s="9">
        <v>0</v>
      </c>
      <c r="M18" s="9">
        <v>0</v>
      </c>
      <c r="N18" s="9">
        <v>0</v>
      </c>
    </row>
    <row r="19" spans="1:14" x14ac:dyDescent="0.25">
      <c r="A19" s="4" t="s">
        <v>21</v>
      </c>
      <c r="B19" s="11">
        <v>0</v>
      </c>
      <c r="C19" s="11">
        <v>35</v>
      </c>
      <c r="D19" s="11">
        <v>0</v>
      </c>
      <c r="E19" s="11">
        <v>1</v>
      </c>
      <c r="F19" s="11">
        <v>2.9</v>
      </c>
      <c r="G19" s="11">
        <v>0</v>
      </c>
      <c r="H19" s="9">
        <v>0</v>
      </c>
      <c r="I19" s="11">
        <v>0</v>
      </c>
      <c r="J19" s="11">
        <v>0</v>
      </c>
      <c r="K19" s="9">
        <v>0</v>
      </c>
      <c r="L19" s="9">
        <v>0</v>
      </c>
      <c r="M19" s="9">
        <v>0</v>
      </c>
      <c r="N19" s="9">
        <v>0</v>
      </c>
    </row>
    <row r="20" spans="1:14" x14ac:dyDescent="0.25">
      <c r="A20" s="4" t="s">
        <v>22</v>
      </c>
      <c r="B20" s="11">
        <v>0</v>
      </c>
      <c r="C20" s="11">
        <v>70</v>
      </c>
      <c r="D20" s="11">
        <v>0</v>
      </c>
      <c r="E20" s="11">
        <v>0</v>
      </c>
      <c r="F20" s="11">
        <v>5.7</v>
      </c>
      <c r="G20" s="11">
        <v>0</v>
      </c>
      <c r="H20" s="9">
        <v>0</v>
      </c>
      <c r="I20" s="11">
        <v>0</v>
      </c>
      <c r="J20" s="11">
        <v>0</v>
      </c>
      <c r="K20" s="9">
        <v>100</v>
      </c>
      <c r="L20" s="9">
        <v>0</v>
      </c>
      <c r="M20" s="9">
        <v>0</v>
      </c>
      <c r="N20" s="9">
        <v>0</v>
      </c>
    </row>
    <row r="21" spans="1:14" x14ac:dyDescent="0.25">
      <c r="A21" s="4" t="s">
        <v>23</v>
      </c>
      <c r="B21" s="11">
        <v>15</v>
      </c>
      <c r="C21" s="11">
        <f>C15</f>
        <v>70</v>
      </c>
      <c r="D21" s="11">
        <f>D15</f>
        <v>80</v>
      </c>
      <c r="E21" s="11">
        <v>20</v>
      </c>
      <c r="F21" s="11">
        <v>16.2</v>
      </c>
      <c r="G21" s="11">
        <f>G14</f>
        <v>16.5</v>
      </c>
      <c r="H21" s="9">
        <v>0</v>
      </c>
      <c r="I21" s="11">
        <v>3</v>
      </c>
      <c r="J21" s="11">
        <v>60</v>
      </c>
      <c r="K21" s="9">
        <v>0</v>
      </c>
      <c r="L21" s="9">
        <v>0</v>
      </c>
      <c r="M21" s="9">
        <v>0</v>
      </c>
      <c r="N21" s="9">
        <v>0</v>
      </c>
    </row>
    <row r="22" spans="1:14" x14ac:dyDescent="0.25">
      <c r="A22" s="4" t="s">
        <v>24</v>
      </c>
      <c r="B22" s="11">
        <v>3</v>
      </c>
      <c r="C22" s="11">
        <v>70</v>
      </c>
      <c r="D22" s="11">
        <v>80</v>
      </c>
      <c r="E22" s="11">
        <v>7</v>
      </c>
      <c r="F22" s="11">
        <v>10.8</v>
      </c>
      <c r="G22" s="11">
        <v>0</v>
      </c>
      <c r="H22" s="9">
        <v>0</v>
      </c>
      <c r="I22" s="11">
        <v>2</v>
      </c>
      <c r="J22" s="11">
        <v>30</v>
      </c>
      <c r="K22" s="9">
        <v>0</v>
      </c>
      <c r="L22" s="9">
        <v>0</v>
      </c>
      <c r="M22" s="9">
        <v>0</v>
      </c>
      <c r="N22" s="9">
        <v>0</v>
      </c>
    </row>
    <row r="23" spans="1:14" x14ac:dyDescent="0.25">
      <c r="A23" s="4" t="s">
        <v>25</v>
      </c>
      <c r="B23" s="11">
        <v>5</v>
      </c>
      <c r="C23" s="11">
        <v>70</v>
      </c>
      <c r="D23" s="11">
        <v>80</v>
      </c>
      <c r="E23" s="11">
        <v>2</v>
      </c>
      <c r="F23" s="11">
        <v>6.9</v>
      </c>
      <c r="G23" s="11">
        <v>0</v>
      </c>
      <c r="H23" s="9">
        <v>0</v>
      </c>
      <c r="I23" s="11">
        <v>0</v>
      </c>
      <c r="J23" s="11">
        <v>0</v>
      </c>
      <c r="K23" s="9">
        <v>0</v>
      </c>
      <c r="L23" s="9">
        <v>0</v>
      </c>
      <c r="M23" s="9">
        <v>0</v>
      </c>
      <c r="N23" s="9">
        <v>0</v>
      </c>
    </row>
    <row r="24" spans="1:14" x14ac:dyDescent="0.25">
      <c r="A24" s="4" t="s">
        <v>26</v>
      </c>
      <c r="B24" s="11">
        <v>10</v>
      </c>
      <c r="C24" s="11">
        <v>70</v>
      </c>
      <c r="D24" s="11">
        <v>80</v>
      </c>
      <c r="E24" s="11">
        <v>4</v>
      </c>
      <c r="F24" s="11">
        <v>12.5</v>
      </c>
      <c r="G24" s="11">
        <v>0</v>
      </c>
      <c r="H24" s="9">
        <v>0</v>
      </c>
      <c r="I24" s="11">
        <v>2</v>
      </c>
      <c r="J24" s="11">
        <v>30</v>
      </c>
      <c r="K24" s="9">
        <v>0</v>
      </c>
      <c r="L24" s="9">
        <v>0</v>
      </c>
      <c r="M24" s="9">
        <v>0</v>
      </c>
      <c r="N24" s="9">
        <v>0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Mara</cp:lastModifiedBy>
  <cp:revision>5</cp:revision>
  <dcterms:created xsi:type="dcterms:W3CDTF">2016-05-11T05:33:26Z</dcterms:created>
  <dcterms:modified xsi:type="dcterms:W3CDTF">2024-03-13T09:42:01Z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